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slicers/slicer1.xml" ContentType="application/vnd.ms-excel.slicer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105" yWindow="-105" windowWidth="15465" windowHeight="7845" tabRatio="696" firstSheet="2" activeTab="3"/>
  </bookViews>
  <sheets>
    <sheet name="Compras" sheetId="6" r:id="rId1"/>
    <sheet name="Libro de Compras" sheetId="7" r:id="rId2"/>
    <sheet name="Contribuyente" sheetId="5" r:id="rId3"/>
    <sheet name="Libro de Contribuyente" sheetId="8" r:id="rId4"/>
    <sheet name="base de clientes" sheetId="3" r:id="rId5"/>
    <sheet name="Consumidor" sheetId="9" r:id="rId6"/>
    <sheet name="Resumen Consumidor" sheetId="13" state="hidden" r:id="rId7"/>
    <sheet name="Libro de Consumidor" sheetId="10" r:id="rId8"/>
    <sheet name="Hoja1" sheetId="11" r:id="rId9"/>
    <sheet name="DECLARACION" sheetId="14" r:id="rId10"/>
  </sheets>
  <externalReferences>
    <externalReference r:id="rId11"/>
    <externalReference r:id="rId12"/>
    <externalReference r:id="rId13"/>
  </externalReferences>
  <definedNames>
    <definedName name="_xlnm._FilterDatabase" localSheetId="4" hidden="1">'base de clientes'!$A$1:$C$1</definedName>
    <definedName name="_xlnm._FilterDatabase" localSheetId="7" hidden="1">'Libro de Consumidor'!#REF!</definedName>
    <definedName name="_xlnm.Print_Area" localSheetId="2">Contribuyente!$A$1:$E$24</definedName>
    <definedName name="SegmentaciónDeDatos_MES">#N/A</definedName>
  </definedNames>
  <calcPr calcId="145621"/>
  <pivotCaches>
    <pivotCache cacheId="1" r:id="rId14"/>
  </pivotCaches>
  <extLst>
    <ext xmlns:x14="http://schemas.microsoft.com/office/spreadsheetml/2009/9/main" uri="{BBE1A952-AA13-448e-AADC-164F8A28A991}">
      <x14:slicerCaches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681" i="10" l="1"/>
  <c r="U2680" i="10"/>
  <c r="U2679" i="10"/>
  <c r="U2678" i="10"/>
  <c r="U2677" i="10"/>
  <c r="U2676" i="10"/>
  <c r="U2675" i="10"/>
  <c r="U2674" i="10"/>
  <c r="U2673" i="10"/>
  <c r="U2672" i="10"/>
  <c r="U2671" i="10"/>
  <c r="U2670" i="10"/>
  <c r="U2669" i="10"/>
  <c r="U2668" i="10"/>
  <c r="U2667" i="10"/>
  <c r="U2666" i="10"/>
  <c r="U2665" i="10"/>
  <c r="U2664" i="10"/>
  <c r="U2663" i="10"/>
  <c r="U2662" i="10"/>
  <c r="U2661" i="10"/>
  <c r="U2660" i="10"/>
  <c r="U2659" i="10"/>
  <c r="U2658" i="10"/>
  <c r="U2657" i="10"/>
  <c r="U2656" i="10"/>
  <c r="U2655" i="10"/>
  <c r="U2654" i="10"/>
  <c r="U2653" i="10"/>
  <c r="U2652" i="10"/>
  <c r="U2651" i="10"/>
  <c r="U2650" i="10"/>
  <c r="U2649" i="10"/>
  <c r="U2648" i="10"/>
  <c r="U2647" i="10"/>
  <c r="U2646" i="10"/>
  <c r="U2645" i="10"/>
  <c r="U2644" i="10"/>
  <c r="U2643" i="10"/>
  <c r="U2642" i="10"/>
  <c r="U2641" i="10"/>
  <c r="U2640" i="10"/>
  <c r="U2639" i="10"/>
  <c r="U2638" i="10"/>
  <c r="U2637" i="10"/>
  <c r="U2636" i="10"/>
  <c r="U2635" i="10"/>
  <c r="U2634" i="10"/>
  <c r="U2633" i="10"/>
  <c r="U2632" i="10"/>
  <c r="U2631" i="10"/>
  <c r="U2630" i="10"/>
  <c r="U2629" i="10"/>
  <c r="U2628" i="10"/>
  <c r="U2627" i="10"/>
  <c r="U2626" i="10"/>
  <c r="U2625" i="10"/>
  <c r="U2624" i="10"/>
  <c r="U2623" i="10"/>
  <c r="U2622" i="10"/>
  <c r="U2621" i="10"/>
  <c r="U2620" i="10"/>
  <c r="U2619" i="10"/>
  <c r="U2618" i="10"/>
  <c r="U2617" i="10"/>
  <c r="U2616" i="10"/>
  <c r="U2615" i="10"/>
  <c r="U2614" i="10"/>
  <c r="U2613" i="10"/>
  <c r="U2612" i="10"/>
  <c r="U2611" i="10"/>
  <c r="U2610" i="10"/>
  <c r="U2609" i="10"/>
  <c r="U2608" i="10"/>
  <c r="U2607" i="10"/>
  <c r="U2606" i="10"/>
  <c r="U2605" i="10"/>
  <c r="U2604" i="10"/>
  <c r="U2603" i="10"/>
  <c r="U2602" i="10"/>
  <c r="U2601" i="10"/>
  <c r="U2600" i="10"/>
  <c r="U2599" i="10"/>
  <c r="U2598" i="10"/>
  <c r="U2597" i="10"/>
  <c r="U2596" i="10"/>
  <c r="U2595" i="10"/>
  <c r="U2594" i="10"/>
  <c r="U2593" i="10"/>
  <c r="U2592" i="10"/>
  <c r="U2591" i="10"/>
  <c r="U2590" i="10"/>
  <c r="U2589" i="10"/>
  <c r="U2588" i="10"/>
  <c r="U2587" i="10"/>
  <c r="U2586" i="10"/>
  <c r="U2585" i="10"/>
  <c r="U2584" i="10"/>
  <c r="U2583" i="10"/>
  <c r="U2582" i="10"/>
  <c r="U2581" i="10"/>
  <c r="U2580" i="10"/>
  <c r="U2579" i="10"/>
  <c r="U2578" i="10"/>
  <c r="U2577" i="10"/>
  <c r="U2576" i="10"/>
  <c r="U2575" i="10"/>
  <c r="U2574" i="10"/>
  <c r="U2573" i="10"/>
  <c r="U2572" i="10"/>
  <c r="U2571" i="10"/>
  <c r="U2570" i="10"/>
  <c r="U2569" i="10"/>
  <c r="U2568" i="10"/>
  <c r="U2567" i="10"/>
  <c r="U2566" i="10"/>
  <c r="U2565" i="10"/>
  <c r="U2564" i="10"/>
  <c r="U2563" i="10"/>
  <c r="U2562" i="10"/>
  <c r="U2561" i="10"/>
  <c r="U2560" i="10"/>
  <c r="U2559" i="10"/>
  <c r="U2558" i="10"/>
  <c r="U2557" i="10"/>
  <c r="U2556" i="10"/>
  <c r="U2555" i="10"/>
  <c r="U2554" i="10"/>
  <c r="U2553" i="10"/>
  <c r="U2552" i="10"/>
  <c r="U2551" i="10"/>
  <c r="U2550" i="10"/>
  <c r="U2549" i="10"/>
  <c r="U2548" i="10"/>
  <c r="U2547" i="10"/>
  <c r="U2546" i="10"/>
  <c r="U2545" i="10"/>
  <c r="U2544" i="10"/>
  <c r="U2543" i="10"/>
  <c r="U2542" i="10"/>
  <c r="U2541" i="10"/>
  <c r="U2540" i="10"/>
  <c r="U2539" i="10"/>
  <c r="U2538" i="10"/>
  <c r="U2537" i="10"/>
  <c r="U2536" i="10"/>
  <c r="U2535" i="10"/>
  <c r="U2534" i="10"/>
  <c r="U2533" i="10"/>
  <c r="U2532" i="10"/>
  <c r="U2531" i="10"/>
  <c r="U2530" i="10"/>
  <c r="U2529" i="10"/>
  <c r="U2528" i="10"/>
  <c r="U2527" i="10"/>
  <c r="U2526" i="10"/>
  <c r="U2525" i="10"/>
  <c r="U2524" i="10"/>
  <c r="U2523" i="10"/>
  <c r="U2522" i="10"/>
  <c r="U2521" i="10"/>
  <c r="U2520" i="10"/>
  <c r="U2519" i="10"/>
  <c r="U2518" i="10"/>
  <c r="U2517" i="10"/>
  <c r="U2516" i="10"/>
  <c r="U2515" i="10"/>
  <c r="U2514" i="10"/>
  <c r="U2513" i="10"/>
  <c r="U2512" i="10"/>
  <c r="U2511" i="10"/>
  <c r="U2510" i="10"/>
  <c r="U2509" i="10"/>
  <c r="U2508" i="10"/>
  <c r="U2507" i="10"/>
  <c r="U2506" i="10"/>
  <c r="U2505" i="10"/>
  <c r="U2504" i="10"/>
  <c r="U2503" i="10"/>
  <c r="U2502" i="10"/>
  <c r="U2501" i="10"/>
  <c r="U2500" i="10"/>
  <c r="U2499" i="10"/>
  <c r="U2498" i="10"/>
  <c r="U2497" i="10"/>
  <c r="U2496" i="10"/>
  <c r="U2495" i="10"/>
  <c r="U2494" i="10"/>
  <c r="U2493" i="10"/>
  <c r="U2492" i="10"/>
  <c r="U2491" i="10"/>
  <c r="U2490" i="10"/>
  <c r="U2489" i="10"/>
  <c r="U2488" i="10"/>
  <c r="U2487" i="10"/>
  <c r="U2486" i="10"/>
  <c r="U2485" i="10"/>
  <c r="U2484" i="10"/>
  <c r="U2483" i="10"/>
  <c r="U2482" i="10"/>
  <c r="U2481" i="10"/>
  <c r="U2480" i="10"/>
  <c r="U2479" i="10"/>
  <c r="U2478" i="10"/>
  <c r="U2477" i="10"/>
  <c r="U2476" i="10"/>
  <c r="U2475" i="10"/>
  <c r="U2474" i="10"/>
  <c r="U2473" i="10"/>
  <c r="U2472" i="10"/>
  <c r="U2471" i="10"/>
  <c r="U2470" i="10"/>
  <c r="U2469" i="10"/>
  <c r="U2468" i="10"/>
  <c r="U2467" i="10"/>
  <c r="U2466" i="10"/>
  <c r="U2465" i="10"/>
  <c r="U2464" i="10"/>
  <c r="U2463" i="10"/>
  <c r="U2462" i="10"/>
  <c r="U2461" i="10"/>
  <c r="U2460" i="10"/>
  <c r="U2459" i="10"/>
  <c r="U2458" i="10"/>
  <c r="U2457" i="10"/>
  <c r="U2456" i="10"/>
  <c r="U2455" i="10"/>
  <c r="U2454" i="10"/>
  <c r="U2453" i="10"/>
  <c r="U2452" i="10"/>
  <c r="U2451" i="10"/>
  <c r="U2450" i="10"/>
  <c r="U2449" i="10"/>
  <c r="U2448" i="10"/>
  <c r="U2447" i="10"/>
  <c r="U2446" i="10"/>
  <c r="U2445" i="10"/>
  <c r="U2444" i="10"/>
  <c r="U2443" i="10"/>
  <c r="U2442" i="10"/>
  <c r="U2441" i="10"/>
  <c r="U2440" i="10"/>
  <c r="U2439" i="10"/>
  <c r="U2438" i="10"/>
  <c r="U2437" i="10"/>
  <c r="U2436" i="10"/>
  <c r="U2435" i="10"/>
  <c r="U2434" i="10"/>
  <c r="U2433" i="10"/>
  <c r="U2432" i="10"/>
  <c r="U2431" i="10"/>
  <c r="U2430" i="10"/>
  <c r="U2429" i="10"/>
  <c r="U2428" i="10"/>
  <c r="U2427" i="10"/>
  <c r="U2426" i="10"/>
  <c r="U2425" i="10"/>
  <c r="U2424" i="10"/>
  <c r="U2423" i="10"/>
  <c r="U2422" i="10"/>
  <c r="U2421" i="10"/>
  <c r="U2420" i="10"/>
  <c r="U2419" i="10"/>
  <c r="U2418" i="10"/>
  <c r="U2417" i="10"/>
  <c r="U2416" i="10"/>
  <c r="U2415" i="10"/>
  <c r="U2414" i="10"/>
  <c r="U2413" i="10"/>
  <c r="U2412" i="10"/>
  <c r="U2411" i="10"/>
  <c r="U2410" i="10"/>
  <c r="U2409" i="10"/>
  <c r="U2408" i="10"/>
  <c r="U2407" i="10"/>
  <c r="U2406" i="10"/>
  <c r="U2405" i="10"/>
  <c r="U2404" i="10"/>
  <c r="U2403" i="10"/>
  <c r="U2402" i="10"/>
  <c r="U2401" i="10"/>
  <c r="U2400" i="10"/>
  <c r="U2399" i="10"/>
  <c r="U2398" i="10"/>
  <c r="U2397" i="10"/>
  <c r="U2396" i="10"/>
  <c r="U2395" i="10"/>
  <c r="U2394" i="10"/>
  <c r="U2393" i="10"/>
  <c r="U2392" i="10"/>
  <c r="U2391" i="10"/>
  <c r="U2390" i="10"/>
  <c r="U2389" i="10"/>
  <c r="U2388" i="10"/>
  <c r="U2387" i="10"/>
  <c r="U2386" i="10"/>
  <c r="U2385" i="10"/>
  <c r="U2384" i="10"/>
  <c r="U2383" i="10"/>
  <c r="U2382" i="10"/>
  <c r="U2381" i="10"/>
  <c r="U2380" i="10"/>
  <c r="U2379" i="10"/>
  <c r="U2378" i="10"/>
  <c r="U2377" i="10"/>
  <c r="U2376" i="10"/>
  <c r="U2375" i="10"/>
  <c r="U2374" i="10"/>
  <c r="U2373" i="10"/>
  <c r="U2372" i="10"/>
  <c r="U2371" i="10"/>
  <c r="U2370" i="10"/>
  <c r="U2369" i="10"/>
  <c r="U2368" i="10"/>
  <c r="U2367" i="10"/>
  <c r="U2366" i="10"/>
  <c r="U2365" i="10"/>
  <c r="U2364" i="10"/>
  <c r="U2363" i="10"/>
  <c r="U2362" i="10"/>
  <c r="U2361" i="10"/>
  <c r="U2360" i="10"/>
  <c r="U2359" i="10"/>
  <c r="U2358" i="10"/>
  <c r="U2357" i="10"/>
  <c r="U2356" i="10"/>
  <c r="U2355" i="10"/>
  <c r="U2354" i="10"/>
  <c r="U2353" i="10"/>
  <c r="U2352" i="10"/>
  <c r="U2351" i="10"/>
  <c r="U2350" i="10"/>
  <c r="U2349" i="10"/>
  <c r="U2348" i="10"/>
  <c r="U2347" i="10"/>
  <c r="U2346" i="10"/>
  <c r="U2345" i="10"/>
  <c r="U2344" i="10"/>
  <c r="U2343" i="10"/>
  <c r="U2342" i="10"/>
  <c r="U2341" i="10"/>
  <c r="U2340" i="10"/>
  <c r="U2339" i="10"/>
  <c r="U2338" i="10"/>
  <c r="U2337" i="10"/>
  <c r="U2336" i="10"/>
  <c r="U2335" i="10"/>
  <c r="U2334" i="10"/>
  <c r="U2333" i="10"/>
  <c r="U2332" i="10"/>
  <c r="U2331" i="10"/>
  <c r="U2330" i="10"/>
  <c r="U2329" i="10"/>
  <c r="U2328" i="10"/>
  <c r="U2327" i="10"/>
  <c r="U2326" i="10"/>
  <c r="U2325" i="10"/>
  <c r="U2324" i="10"/>
  <c r="U2323" i="10"/>
  <c r="U2322" i="10"/>
  <c r="U2321" i="10"/>
  <c r="U2320" i="10"/>
  <c r="U2319" i="10"/>
  <c r="U2318" i="10"/>
  <c r="U2317" i="10"/>
  <c r="U2316" i="10"/>
  <c r="U2315" i="10"/>
  <c r="U2314" i="10"/>
  <c r="U2313" i="10"/>
  <c r="U2312" i="10"/>
  <c r="U2311" i="10"/>
  <c r="U2310" i="10"/>
  <c r="U2309" i="10"/>
  <c r="U2308" i="10"/>
  <c r="U2307" i="10"/>
  <c r="U2306" i="10"/>
  <c r="U2305" i="10"/>
  <c r="U2304" i="10"/>
  <c r="U2303" i="10"/>
  <c r="U2302" i="10"/>
  <c r="U2301" i="10"/>
  <c r="U2300" i="10"/>
  <c r="U2299" i="10"/>
  <c r="U2298" i="10"/>
  <c r="U2297" i="10"/>
  <c r="U2296" i="10"/>
  <c r="U2295" i="10"/>
  <c r="U2294" i="10"/>
  <c r="U2293" i="10"/>
  <c r="U2292" i="10"/>
  <c r="U2291" i="10"/>
  <c r="U2290" i="10"/>
  <c r="U2289" i="10"/>
  <c r="U2288" i="10"/>
  <c r="U2287" i="10"/>
  <c r="U2286" i="10"/>
  <c r="U2285" i="10"/>
  <c r="U2284" i="10"/>
  <c r="U2283" i="10"/>
  <c r="U2282" i="10"/>
  <c r="U2281" i="10"/>
  <c r="U2280" i="10"/>
  <c r="U2279" i="10"/>
  <c r="U2278" i="10"/>
  <c r="U2277" i="10"/>
  <c r="U2276" i="10"/>
  <c r="U2275" i="10"/>
  <c r="U2274" i="10"/>
  <c r="U2273" i="10"/>
  <c r="U2272" i="10"/>
  <c r="U2271" i="10"/>
  <c r="U2270" i="10"/>
  <c r="U2269" i="10"/>
  <c r="U2268" i="10"/>
  <c r="U2267" i="10"/>
  <c r="U2266" i="10"/>
  <c r="U2265" i="10"/>
  <c r="U2264" i="10"/>
  <c r="U2263" i="10"/>
  <c r="U2262" i="10"/>
  <c r="U2261" i="10"/>
  <c r="U2260" i="10"/>
  <c r="U2259" i="10"/>
  <c r="U2258" i="10"/>
  <c r="U2257" i="10"/>
  <c r="U2256" i="10"/>
  <c r="U2255" i="10"/>
  <c r="U2254" i="10"/>
  <c r="U2253" i="10"/>
  <c r="U2252" i="10"/>
  <c r="U2251" i="10"/>
  <c r="U2250" i="10"/>
  <c r="U2249" i="10"/>
  <c r="U2248" i="10"/>
  <c r="U2247" i="10"/>
  <c r="U2246" i="10"/>
  <c r="U2245" i="10"/>
  <c r="U2244" i="10"/>
  <c r="U2243" i="10"/>
  <c r="U2242" i="10"/>
  <c r="U2241" i="10"/>
  <c r="U2240" i="10"/>
  <c r="U2239" i="10"/>
  <c r="U2238" i="10"/>
  <c r="U2237" i="10"/>
  <c r="U2236" i="10"/>
  <c r="U2235" i="10"/>
  <c r="U2234" i="10"/>
  <c r="U2233" i="10"/>
  <c r="U2232" i="10"/>
  <c r="U2231" i="10"/>
  <c r="U2230" i="10"/>
  <c r="U2229" i="10"/>
  <c r="U2228" i="10"/>
  <c r="U2227" i="10"/>
  <c r="U2226" i="10"/>
  <c r="U2225" i="10"/>
  <c r="U2224" i="10"/>
  <c r="U2223" i="10"/>
  <c r="U2222" i="10"/>
  <c r="U2221" i="10"/>
  <c r="U2220" i="10"/>
  <c r="U2219" i="10"/>
  <c r="U2218" i="10"/>
  <c r="U2217" i="10"/>
  <c r="U2216" i="10"/>
  <c r="U2215" i="10"/>
  <c r="U2214" i="10"/>
  <c r="U2213" i="10"/>
  <c r="U2212" i="10"/>
  <c r="U2211" i="10"/>
  <c r="U2210" i="10"/>
  <c r="U2209" i="10"/>
  <c r="U2208" i="10"/>
  <c r="U2207" i="10"/>
  <c r="U2206" i="10"/>
  <c r="U2205" i="10"/>
  <c r="U2204" i="10"/>
  <c r="U2203" i="10"/>
  <c r="U2202" i="10"/>
  <c r="U2201" i="10"/>
  <c r="U2200" i="10"/>
  <c r="U2199" i="10"/>
  <c r="U2198" i="10"/>
  <c r="U2197" i="10"/>
  <c r="U2196" i="10"/>
  <c r="U2195" i="10"/>
  <c r="U2194" i="10"/>
  <c r="U2193" i="10"/>
  <c r="U2192" i="10"/>
  <c r="U2191" i="10"/>
  <c r="U2190" i="10"/>
  <c r="U2189" i="10"/>
  <c r="U2188" i="10"/>
  <c r="U2187" i="10"/>
  <c r="U2186" i="10"/>
  <c r="U2185" i="10"/>
  <c r="U2184" i="10"/>
  <c r="U2183" i="10"/>
  <c r="U2182" i="10"/>
  <c r="U2181" i="10"/>
  <c r="U2180" i="10"/>
  <c r="U2179" i="10"/>
  <c r="U2178" i="10"/>
  <c r="U2177" i="10"/>
  <c r="U2176" i="10"/>
  <c r="U2175" i="10"/>
  <c r="U2174" i="10"/>
  <c r="U2173" i="10"/>
  <c r="U2172" i="10"/>
  <c r="U2171" i="10"/>
  <c r="U2170" i="10"/>
  <c r="U2169" i="10"/>
  <c r="U2168" i="10"/>
  <c r="U2167" i="10"/>
  <c r="U2166" i="10"/>
  <c r="U2165" i="10"/>
  <c r="U2164" i="10"/>
  <c r="U2163" i="10"/>
  <c r="U2162" i="10"/>
  <c r="U2161" i="10"/>
  <c r="U2160" i="10"/>
  <c r="U2159" i="10"/>
  <c r="U2158" i="10"/>
  <c r="U2157" i="10"/>
  <c r="U2156" i="10"/>
  <c r="U2155" i="10"/>
  <c r="U2154" i="10"/>
  <c r="U2153" i="10"/>
  <c r="U2152" i="10"/>
  <c r="U2151" i="10"/>
  <c r="U2150" i="10"/>
  <c r="U2149" i="10"/>
  <c r="U2148" i="10"/>
  <c r="U2147" i="10"/>
  <c r="U2146" i="10"/>
  <c r="U2145" i="10"/>
  <c r="U2144" i="10"/>
  <c r="U2143" i="10"/>
  <c r="U2142" i="10"/>
  <c r="U2141" i="10"/>
  <c r="U2140" i="10"/>
  <c r="U2139" i="10"/>
  <c r="U2138" i="10"/>
  <c r="U2137" i="10"/>
  <c r="U2136" i="10"/>
  <c r="U2135" i="10"/>
  <c r="U2134" i="10"/>
  <c r="U2133" i="10"/>
  <c r="U2132" i="10"/>
  <c r="U2131" i="10"/>
  <c r="U2130" i="10"/>
  <c r="U2129" i="10"/>
  <c r="U2128" i="10"/>
  <c r="U2127" i="10"/>
  <c r="U2126" i="10"/>
  <c r="U2125" i="10"/>
  <c r="U2124" i="10"/>
  <c r="U2123" i="10"/>
  <c r="U2122" i="10"/>
  <c r="U2121" i="10"/>
  <c r="U2120" i="10"/>
  <c r="U2119" i="10"/>
  <c r="U2118" i="10"/>
  <c r="U2117" i="10"/>
  <c r="U2116" i="10"/>
  <c r="U2115" i="10"/>
  <c r="U2114" i="10"/>
  <c r="U2113" i="10"/>
  <c r="U2112" i="10"/>
  <c r="U2111" i="10"/>
  <c r="U2110" i="10"/>
  <c r="U2109" i="10"/>
  <c r="U2108" i="10"/>
  <c r="U2107" i="10"/>
  <c r="U2106" i="10"/>
  <c r="U2105" i="10"/>
  <c r="U2104" i="10"/>
  <c r="U2103" i="10"/>
  <c r="U2102" i="10"/>
  <c r="U2101" i="10"/>
  <c r="U2100" i="10"/>
  <c r="U2099" i="10"/>
  <c r="U2098" i="10"/>
  <c r="U2097" i="10"/>
  <c r="U2096" i="10"/>
  <c r="U2095" i="10"/>
  <c r="U2094" i="10"/>
  <c r="U2093" i="10"/>
  <c r="U2092" i="10"/>
  <c r="U2091" i="10"/>
  <c r="U2090" i="10"/>
  <c r="U2089" i="10"/>
  <c r="U2088" i="10"/>
  <c r="U2087" i="10"/>
  <c r="U2086" i="10"/>
  <c r="U2085" i="10"/>
  <c r="U2084" i="10"/>
  <c r="U2083" i="10"/>
  <c r="U2082" i="10"/>
  <c r="U2081" i="10"/>
  <c r="U2080" i="10"/>
  <c r="U2079" i="10"/>
  <c r="U2078" i="10"/>
  <c r="U2077" i="10"/>
  <c r="U2076" i="10"/>
  <c r="U2075" i="10"/>
  <c r="U2074" i="10"/>
  <c r="U2073" i="10"/>
  <c r="U2072" i="10"/>
  <c r="U2071" i="10"/>
  <c r="U2070" i="10"/>
  <c r="U2069" i="10"/>
  <c r="U2068" i="10"/>
  <c r="U2067" i="10"/>
  <c r="U2066" i="10"/>
  <c r="U2065" i="10"/>
  <c r="U2064" i="10"/>
  <c r="U2063" i="10"/>
  <c r="U2062" i="10"/>
  <c r="U2061" i="10"/>
  <c r="U2060" i="10"/>
  <c r="U2059" i="10"/>
  <c r="U2058" i="10"/>
  <c r="U2057" i="10"/>
  <c r="U2056" i="10"/>
  <c r="U2055" i="10"/>
  <c r="U2054" i="10"/>
  <c r="U2053" i="10"/>
  <c r="U2052" i="10"/>
  <c r="C632" i="11" l="1"/>
  <c r="B632" i="11"/>
  <c r="H10" i="14" l="1"/>
  <c r="H9" i="14"/>
  <c r="H8" i="14"/>
  <c r="E9" i="14"/>
  <c r="E8" i="14"/>
  <c r="H11" i="14" l="1"/>
  <c r="E13" i="14"/>
  <c r="H16" i="14" s="1"/>
  <c r="U1290" i="10"/>
  <c r="U1291" i="10"/>
  <c r="U1292" i="10"/>
  <c r="U1293" i="10"/>
  <c r="U1294" i="10"/>
  <c r="U1295" i="10"/>
  <c r="U1296" i="10"/>
  <c r="U1297" i="10"/>
  <c r="U1298" i="10"/>
  <c r="U1299" i="10"/>
  <c r="U1300" i="10"/>
  <c r="U1301" i="10"/>
  <c r="U1302" i="10"/>
  <c r="U1303" i="10"/>
  <c r="U1304" i="10"/>
  <c r="U1305" i="10"/>
  <c r="U1306" i="10"/>
  <c r="U1307" i="10"/>
  <c r="U1308" i="10"/>
  <c r="U1309" i="10"/>
  <c r="U1310" i="10"/>
  <c r="U1311" i="10"/>
  <c r="U1312" i="10"/>
  <c r="U1313" i="10"/>
  <c r="U1314" i="10"/>
  <c r="U1315" i="10"/>
  <c r="U1316" i="10"/>
  <c r="U1317" i="10"/>
  <c r="U1318" i="10"/>
  <c r="U1319" i="10"/>
  <c r="U1320" i="10"/>
  <c r="U1321" i="10"/>
  <c r="U1322" i="10"/>
  <c r="U1323" i="10"/>
  <c r="U1324" i="10"/>
  <c r="U1325" i="10"/>
  <c r="U1326" i="10"/>
  <c r="U1327" i="10"/>
  <c r="U1328" i="10"/>
  <c r="U1329" i="10"/>
  <c r="U1330" i="10"/>
  <c r="U1331" i="10"/>
  <c r="U1332" i="10"/>
  <c r="U1333" i="10"/>
  <c r="U1334" i="10"/>
  <c r="U1335" i="10"/>
  <c r="U1336" i="10"/>
  <c r="U1337" i="10"/>
  <c r="U1338" i="10"/>
  <c r="U1339" i="10"/>
  <c r="U1340" i="10"/>
  <c r="U1341" i="10"/>
  <c r="U1342" i="10"/>
  <c r="U1343" i="10"/>
  <c r="U1344" i="10"/>
  <c r="U1345" i="10"/>
  <c r="U1346" i="10"/>
  <c r="U1347" i="10"/>
  <c r="U1348" i="10"/>
  <c r="U1349" i="10"/>
  <c r="U1350" i="10"/>
  <c r="U1351" i="10"/>
  <c r="U1352" i="10"/>
  <c r="U1353" i="10"/>
  <c r="U1354" i="10"/>
  <c r="U1355" i="10"/>
  <c r="U1356" i="10"/>
  <c r="U1357" i="10"/>
  <c r="U1358" i="10"/>
  <c r="U1359" i="10"/>
  <c r="U1360" i="10"/>
  <c r="U1361" i="10"/>
  <c r="U1362" i="10"/>
  <c r="U1363" i="10"/>
  <c r="U1364" i="10"/>
  <c r="U1365" i="10"/>
  <c r="U1366" i="10"/>
  <c r="U1367" i="10"/>
  <c r="U1368" i="10"/>
  <c r="U1369" i="10"/>
  <c r="U1370" i="10"/>
  <c r="U1371" i="10"/>
  <c r="U1372" i="10"/>
  <c r="U1373" i="10"/>
  <c r="U1374" i="10"/>
  <c r="U1375" i="10"/>
  <c r="U1376" i="10"/>
  <c r="U1377" i="10"/>
  <c r="U1378" i="10"/>
  <c r="U1379" i="10"/>
  <c r="U1380" i="10"/>
  <c r="U1381" i="10"/>
  <c r="U1382" i="10"/>
  <c r="U1383" i="10"/>
  <c r="U1384" i="10"/>
  <c r="U1385" i="10"/>
  <c r="U1386" i="10"/>
  <c r="U1387" i="10"/>
  <c r="U1388" i="10"/>
  <c r="U1389" i="10"/>
  <c r="U1390" i="10"/>
  <c r="U1391" i="10"/>
  <c r="U1392" i="10"/>
  <c r="U1393" i="10"/>
  <c r="U1394" i="10"/>
  <c r="U1395" i="10"/>
  <c r="U1396" i="10"/>
  <c r="U1397" i="10"/>
  <c r="U1398" i="10"/>
  <c r="U1399" i="10"/>
  <c r="U1400" i="10"/>
  <c r="U1401" i="10"/>
  <c r="U1402" i="10"/>
  <c r="U1403" i="10"/>
  <c r="U1404" i="10"/>
  <c r="U1405" i="10"/>
  <c r="U1406" i="10"/>
  <c r="U1407" i="10"/>
  <c r="U1408" i="10"/>
  <c r="U1409" i="10"/>
  <c r="U1410" i="10"/>
  <c r="U1411" i="10"/>
  <c r="U1412" i="10"/>
  <c r="U1413" i="10"/>
  <c r="U1414" i="10"/>
  <c r="U1415" i="10"/>
  <c r="U1416" i="10"/>
  <c r="U1417" i="10"/>
  <c r="U1418" i="10"/>
  <c r="U1419" i="10"/>
  <c r="U1420" i="10"/>
  <c r="U1421" i="10"/>
  <c r="U1422" i="10"/>
  <c r="U1423" i="10"/>
  <c r="U1424" i="10"/>
  <c r="U1425" i="10"/>
  <c r="U1426" i="10"/>
  <c r="U1427" i="10"/>
  <c r="U1428" i="10"/>
  <c r="U1429" i="10"/>
  <c r="U1430" i="10"/>
  <c r="U1431" i="10"/>
  <c r="U1432" i="10"/>
  <c r="U1433" i="10"/>
  <c r="U1434" i="10"/>
  <c r="U1435" i="10"/>
  <c r="U1436" i="10"/>
  <c r="U1437" i="10"/>
  <c r="U1438" i="10"/>
  <c r="U1439" i="10"/>
  <c r="U1440" i="10"/>
  <c r="U1441" i="10"/>
  <c r="U1442" i="10"/>
  <c r="U1443" i="10"/>
  <c r="U1444" i="10"/>
  <c r="U1445" i="10"/>
  <c r="U1446" i="10"/>
  <c r="U1447" i="10"/>
  <c r="U1448" i="10"/>
  <c r="U1449" i="10"/>
  <c r="U1450" i="10"/>
  <c r="U1451" i="10"/>
  <c r="U1452" i="10"/>
  <c r="U1453" i="10"/>
  <c r="U1454" i="10"/>
  <c r="U1455" i="10"/>
  <c r="U1456" i="10"/>
  <c r="U1457" i="10"/>
  <c r="U1458" i="10"/>
  <c r="U1459" i="10"/>
  <c r="U1460" i="10"/>
  <c r="U1461" i="10"/>
  <c r="U1462" i="10"/>
  <c r="U1463" i="10"/>
  <c r="U1464" i="10"/>
  <c r="U1465" i="10"/>
  <c r="U1466" i="10"/>
  <c r="U1467" i="10"/>
  <c r="U1468" i="10"/>
  <c r="U1469" i="10"/>
  <c r="U1470" i="10"/>
  <c r="U1471" i="10"/>
  <c r="U1472" i="10"/>
  <c r="U1473" i="10"/>
  <c r="U1474" i="10"/>
  <c r="U1475" i="10"/>
  <c r="U1476" i="10"/>
  <c r="U1477" i="10"/>
  <c r="U1478" i="10"/>
  <c r="U1479" i="10"/>
  <c r="U1480" i="10"/>
  <c r="U1481" i="10"/>
  <c r="U1482" i="10"/>
  <c r="U1483" i="10"/>
  <c r="U1484" i="10"/>
  <c r="U1485" i="10"/>
  <c r="U1486" i="10"/>
  <c r="U1487" i="10"/>
  <c r="U1488" i="10"/>
  <c r="U1489" i="10"/>
  <c r="U1490" i="10"/>
  <c r="U1491" i="10"/>
  <c r="U1492" i="10"/>
  <c r="U1493" i="10"/>
  <c r="U1494" i="10"/>
  <c r="U1495" i="10"/>
  <c r="U1496" i="10"/>
  <c r="U1497" i="10"/>
  <c r="U1498" i="10"/>
  <c r="U1499" i="10"/>
  <c r="U1500" i="10"/>
  <c r="U1501" i="10"/>
  <c r="U1502" i="10"/>
  <c r="U1503" i="10"/>
  <c r="U1504" i="10"/>
  <c r="U1505" i="10"/>
  <c r="U1506" i="10"/>
  <c r="U1507" i="10"/>
  <c r="U1508" i="10"/>
  <c r="U1509" i="10"/>
  <c r="U1510" i="10"/>
  <c r="U1511" i="10"/>
  <c r="U1512" i="10"/>
  <c r="U1513" i="10"/>
  <c r="U1514" i="10"/>
  <c r="U1515" i="10"/>
  <c r="U1516" i="10"/>
  <c r="U1517" i="10"/>
  <c r="U1518" i="10"/>
  <c r="U1519" i="10"/>
  <c r="U1520" i="10"/>
  <c r="U1521" i="10"/>
  <c r="U1522" i="10"/>
  <c r="U1523" i="10"/>
  <c r="U1524" i="10"/>
  <c r="U1525" i="10"/>
  <c r="U1526" i="10"/>
  <c r="U1527" i="10"/>
  <c r="U1528" i="10"/>
  <c r="U1529" i="10"/>
  <c r="U1530" i="10"/>
  <c r="U1531" i="10"/>
  <c r="U1532" i="10"/>
  <c r="U1533" i="10"/>
  <c r="U1534" i="10"/>
  <c r="U1535" i="10"/>
  <c r="U1536" i="10"/>
  <c r="U1537" i="10"/>
  <c r="U1538" i="10"/>
  <c r="U1539" i="10"/>
  <c r="U1540" i="10"/>
  <c r="U1541" i="10"/>
  <c r="U1542" i="10"/>
  <c r="U1543" i="10"/>
  <c r="U1544" i="10"/>
  <c r="U1545" i="10"/>
  <c r="U1546" i="10"/>
  <c r="U1547" i="10"/>
  <c r="U1548" i="10"/>
  <c r="U1549" i="10"/>
  <c r="U1550" i="10"/>
  <c r="U1551" i="10"/>
  <c r="U1552" i="10"/>
  <c r="U1553" i="10"/>
  <c r="U1554" i="10"/>
  <c r="U1555" i="10"/>
  <c r="U1556" i="10"/>
  <c r="U1557" i="10"/>
  <c r="U1558" i="10"/>
  <c r="U1559" i="10"/>
  <c r="U1560" i="10"/>
  <c r="U1561" i="10"/>
  <c r="U1562" i="10"/>
  <c r="U1563" i="10"/>
  <c r="U1564" i="10"/>
  <c r="U1565" i="10"/>
  <c r="U1566" i="10"/>
  <c r="U1567" i="10"/>
  <c r="U1568" i="10"/>
  <c r="U1569" i="10"/>
  <c r="U1570" i="10"/>
  <c r="U1571" i="10"/>
  <c r="U1572" i="10"/>
  <c r="U1573" i="10"/>
  <c r="U1574" i="10"/>
  <c r="U1575" i="10"/>
  <c r="U1576" i="10"/>
  <c r="U1577" i="10"/>
  <c r="U1578" i="10"/>
  <c r="U1579" i="10"/>
  <c r="U1580" i="10"/>
  <c r="U1581" i="10"/>
  <c r="U1582" i="10"/>
  <c r="U1583" i="10"/>
  <c r="U1584" i="10"/>
  <c r="U1585" i="10"/>
  <c r="U1586" i="10"/>
  <c r="U1587" i="10"/>
  <c r="U1588" i="10"/>
  <c r="U1589" i="10"/>
  <c r="U1590" i="10"/>
  <c r="U1591" i="10"/>
  <c r="U1592" i="10"/>
  <c r="U1593" i="10"/>
  <c r="U1594" i="10"/>
  <c r="U1595" i="10"/>
  <c r="U1596" i="10"/>
  <c r="U1597" i="10"/>
  <c r="U1598" i="10"/>
  <c r="U1599" i="10"/>
  <c r="U1600" i="10"/>
  <c r="U1601" i="10"/>
  <c r="U1602" i="10"/>
  <c r="U1603" i="10"/>
  <c r="U1604" i="10"/>
  <c r="U1605" i="10"/>
  <c r="U1606" i="10"/>
  <c r="U1607" i="10"/>
  <c r="U1608" i="10"/>
  <c r="U1609" i="10"/>
  <c r="U1610" i="10"/>
  <c r="U1611" i="10"/>
  <c r="U1612" i="10"/>
  <c r="U1613" i="10"/>
  <c r="U1614" i="10"/>
  <c r="U1615" i="10"/>
  <c r="U1616" i="10"/>
  <c r="U1617" i="10"/>
  <c r="U1618" i="10"/>
  <c r="U1619" i="10"/>
  <c r="U1620" i="10"/>
  <c r="U1621" i="10"/>
  <c r="U1622" i="10"/>
  <c r="U1623" i="10"/>
  <c r="U1624" i="10"/>
  <c r="U1625" i="10"/>
  <c r="U1626" i="10"/>
  <c r="U1627" i="10"/>
  <c r="U1628" i="10"/>
  <c r="U1629" i="10"/>
  <c r="U1630" i="10"/>
  <c r="U1631" i="10"/>
  <c r="U1632" i="10"/>
  <c r="U1633" i="10"/>
  <c r="U1634" i="10"/>
  <c r="U1635" i="10"/>
  <c r="U1636" i="10"/>
  <c r="U1637" i="10"/>
  <c r="U1638" i="10"/>
  <c r="U1639" i="10"/>
  <c r="U1640" i="10"/>
  <c r="U1641" i="10"/>
  <c r="U1642" i="10"/>
  <c r="U1643" i="10"/>
  <c r="U1644" i="10"/>
  <c r="U1645" i="10"/>
  <c r="U1646" i="10"/>
  <c r="U1647" i="10"/>
  <c r="U1648" i="10"/>
  <c r="U1649" i="10"/>
  <c r="U1650" i="10"/>
  <c r="U1651" i="10"/>
  <c r="U1652" i="10"/>
  <c r="U1653" i="10"/>
  <c r="U1654" i="10"/>
  <c r="U1655" i="10"/>
  <c r="U1656" i="10"/>
  <c r="U1657" i="10"/>
  <c r="U1658" i="10"/>
  <c r="U1659" i="10"/>
  <c r="U1660" i="10"/>
  <c r="U1661" i="10"/>
  <c r="U1662" i="10"/>
  <c r="U1663" i="10"/>
  <c r="U1664" i="10"/>
  <c r="U1665" i="10"/>
  <c r="U1666" i="10"/>
  <c r="U1667" i="10"/>
  <c r="U1668" i="10"/>
  <c r="U1669" i="10"/>
  <c r="U1670" i="10"/>
  <c r="U1671" i="10"/>
  <c r="U1672" i="10"/>
  <c r="U1673" i="10"/>
  <c r="U1674" i="10"/>
  <c r="U1675" i="10"/>
  <c r="U1676" i="10"/>
  <c r="U1677" i="10"/>
  <c r="U1678" i="10"/>
  <c r="U1679" i="10"/>
  <c r="U1680" i="10"/>
  <c r="U1681" i="10"/>
  <c r="U1682" i="10"/>
  <c r="U1683" i="10"/>
  <c r="U1684" i="10"/>
  <c r="U1685" i="10"/>
  <c r="U1686" i="10"/>
  <c r="U1687" i="10"/>
  <c r="U1688" i="10"/>
  <c r="U1689" i="10"/>
  <c r="U1690" i="10"/>
  <c r="U1691" i="10"/>
  <c r="U1692" i="10"/>
  <c r="U1693" i="10"/>
  <c r="U1694" i="10"/>
  <c r="U1695" i="10"/>
  <c r="U1696" i="10"/>
  <c r="U1697" i="10"/>
  <c r="U1698" i="10"/>
  <c r="U1699" i="10"/>
  <c r="U1700" i="10"/>
  <c r="U1701" i="10"/>
  <c r="U1702" i="10"/>
  <c r="U1703" i="10"/>
  <c r="U1704" i="10"/>
  <c r="U1705" i="10"/>
  <c r="U1706" i="10"/>
  <c r="U1707" i="10"/>
  <c r="U1708" i="10"/>
  <c r="U1709" i="10"/>
  <c r="U1710" i="10"/>
  <c r="U1711" i="10"/>
  <c r="U1712" i="10"/>
  <c r="U1713" i="10"/>
  <c r="U1714" i="10"/>
  <c r="U1715" i="10"/>
  <c r="U1716" i="10"/>
  <c r="U1717" i="10"/>
  <c r="U1718" i="10"/>
  <c r="U1719" i="10"/>
  <c r="U1720" i="10"/>
  <c r="U1721" i="10"/>
  <c r="U1722" i="10"/>
  <c r="U1723" i="10"/>
  <c r="U1724" i="10"/>
  <c r="U1725" i="10"/>
  <c r="U1726" i="10"/>
  <c r="U1727" i="10"/>
  <c r="U1728" i="10"/>
  <c r="U1729" i="10"/>
  <c r="U1730" i="10"/>
  <c r="U1731" i="10"/>
  <c r="U1732" i="10"/>
  <c r="U1733" i="10"/>
  <c r="U1734" i="10"/>
  <c r="U1735" i="10"/>
  <c r="U1736" i="10"/>
  <c r="U1737" i="10"/>
  <c r="U1738" i="10"/>
  <c r="U1739" i="10"/>
  <c r="U1740" i="10"/>
  <c r="U1741" i="10"/>
  <c r="U1742" i="10"/>
  <c r="U1743" i="10"/>
  <c r="U1744" i="10"/>
  <c r="U1745" i="10"/>
  <c r="U1746" i="10"/>
  <c r="U1747" i="10"/>
  <c r="U1748" i="10"/>
  <c r="U1749" i="10"/>
  <c r="U1750" i="10"/>
  <c r="U1751" i="10"/>
  <c r="U1752" i="10"/>
  <c r="U1753" i="10"/>
  <c r="U1754" i="10"/>
  <c r="U1755" i="10"/>
  <c r="U1756" i="10"/>
  <c r="U1757" i="10"/>
  <c r="U1758" i="10"/>
  <c r="U1759" i="10"/>
  <c r="U1760" i="10"/>
  <c r="U1761" i="10"/>
  <c r="U1762" i="10"/>
  <c r="U1763" i="10"/>
  <c r="U1764" i="10"/>
  <c r="U1765" i="10"/>
  <c r="U1766" i="10"/>
  <c r="U1767" i="10"/>
  <c r="U1768" i="10"/>
  <c r="U1769" i="10"/>
  <c r="U1770" i="10"/>
  <c r="U1771" i="10"/>
  <c r="U1772" i="10"/>
  <c r="U1773" i="10"/>
  <c r="U1774" i="10"/>
  <c r="U1775" i="10"/>
  <c r="U1776" i="10"/>
  <c r="U1777" i="10"/>
  <c r="U1778" i="10"/>
  <c r="U1779" i="10"/>
  <c r="U1780" i="10"/>
  <c r="U1781" i="10"/>
  <c r="U1782" i="10"/>
  <c r="U1783" i="10"/>
  <c r="U1784" i="10"/>
  <c r="U1785" i="10"/>
  <c r="U1786" i="10"/>
  <c r="U1787" i="10"/>
  <c r="U1788" i="10"/>
  <c r="U1789" i="10"/>
  <c r="U1790" i="10"/>
  <c r="U1791" i="10"/>
  <c r="U1792" i="10"/>
  <c r="U1793" i="10"/>
  <c r="U1794" i="10"/>
  <c r="U1795" i="10"/>
  <c r="U1796" i="10"/>
  <c r="U1797" i="10"/>
  <c r="U1798" i="10"/>
  <c r="U1799" i="10"/>
  <c r="U1800" i="10"/>
  <c r="U1801" i="10"/>
  <c r="U1802" i="10"/>
  <c r="U1803" i="10"/>
  <c r="U1804" i="10"/>
  <c r="U1805" i="10"/>
  <c r="U1806" i="10"/>
  <c r="U1807" i="10"/>
  <c r="U1808" i="10"/>
  <c r="U1809" i="10"/>
  <c r="U1810" i="10"/>
  <c r="U1811" i="10"/>
  <c r="U1812" i="10"/>
  <c r="U1813" i="10"/>
  <c r="U1814" i="10"/>
  <c r="U1815" i="10"/>
  <c r="U1816" i="10"/>
  <c r="U1817" i="10"/>
  <c r="U1818" i="10"/>
  <c r="U1819" i="10"/>
  <c r="U1820" i="10"/>
  <c r="U1821" i="10"/>
  <c r="U1822" i="10"/>
  <c r="U1823" i="10"/>
  <c r="U1824" i="10"/>
  <c r="U1825" i="10"/>
  <c r="U1826" i="10"/>
  <c r="U1827" i="10"/>
  <c r="U1828" i="10"/>
  <c r="U1829" i="10"/>
  <c r="U1830" i="10"/>
  <c r="U1831" i="10"/>
  <c r="U1832" i="10"/>
  <c r="U1833" i="10"/>
  <c r="U1834" i="10"/>
  <c r="U1835" i="10"/>
  <c r="U1836" i="10"/>
  <c r="U1837" i="10"/>
  <c r="U1838" i="10"/>
  <c r="U1839" i="10"/>
  <c r="U1840" i="10"/>
  <c r="U1841" i="10"/>
  <c r="U1842" i="10"/>
  <c r="U1843" i="10"/>
  <c r="U1844" i="10"/>
  <c r="U1845" i="10"/>
  <c r="U1846" i="10"/>
  <c r="U1847" i="10"/>
  <c r="U1848" i="10"/>
  <c r="U1849" i="10"/>
  <c r="U1850" i="10"/>
  <c r="U1851" i="10"/>
  <c r="U1852" i="10"/>
  <c r="U1853" i="10"/>
  <c r="U1854" i="10"/>
  <c r="U1855" i="10"/>
  <c r="U1856" i="10"/>
  <c r="U1857" i="10"/>
  <c r="U1858" i="10"/>
  <c r="U1859" i="10"/>
  <c r="U1860" i="10"/>
  <c r="U1861" i="10"/>
  <c r="U1862" i="10"/>
  <c r="U1863" i="10"/>
  <c r="U1864" i="10"/>
  <c r="U1865" i="10"/>
  <c r="U1866" i="10"/>
  <c r="U1867" i="10"/>
  <c r="U1868" i="10"/>
  <c r="U1869" i="10"/>
  <c r="U1870" i="10"/>
  <c r="U1871" i="10"/>
  <c r="U1872" i="10"/>
  <c r="U1873" i="10"/>
  <c r="U1874" i="10"/>
  <c r="U1875" i="10"/>
  <c r="U1876" i="10"/>
  <c r="U1877" i="10"/>
  <c r="U1878" i="10"/>
  <c r="U1879" i="10"/>
  <c r="U1880" i="10"/>
  <c r="U1881" i="10"/>
  <c r="U1882" i="10"/>
  <c r="U1883" i="10"/>
  <c r="U1884" i="10"/>
  <c r="U1885" i="10"/>
  <c r="U1886" i="10"/>
  <c r="U1887" i="10"/>
  <c r="U1888" i="10"/>
  <c r="U1889" i="10"/>
  <c r="U1890" i="10"/>
  <c r="U1891" i="10"/>
  <c r="U1892" i="10"/>
  <c r="U1893" i="10"/>
  <c r="U1894" i="10"/>
  <c r="U1895" i="10"/>
  <c r="U1896" i="10"/>
  <c r="U1897" i="10"/>
  <c r="U1898" i="10"/>
  <c r="U1899" i="10"/>
  <c r="U1900" i="10"/>
  <c r="U1901" i="10"/>
  <c r="U1902" i="10"/>
  <c r="U1903" i="10"/>
  <c r="U1904" i="10"/>
  <c r="U1905" i="10"/>
  <c r="U1906" i="10"/>
  <c r="U1907" i="10"/>
  <c r="U1908" i="10"/>
  <c r="U1909" i="10"/>
  <c r="U1910" i="10"/>
  <c r="U1911" i="10"/>
  <c r="U1912" i="10"/>
  <c r="U1913" i="10"/>
  <c r="U1914" i="10"/>
  <c r="U1915" i="10"/>
  <c r="U1916" i="10"/>
  <c r="U1917" i="10"/>
  <c r="U1918" i="10"/>
  <c r="U1919" i="10"/>
  <c r="U1920" i="10"/>
  <c r="U1921" i="10"/>
  <c r="U1922" i="10"/>
  <c r="U1923" i="10"/>
  <c r="U1924" i="10"/>
  <c r="U1925" i="10"/>
  <c r="U1926" i="10"/>
  <c r="U1927" i="10"/>
  <c r="U1928" i="10"/>
  <c r="U1929" i="10"/>
  <c r="U1930" i="10"/>
  <c r="U1931" i="10"/>
  <c r="U1932" i="10"/>
  <c r="U1933" i="10"/>
  <c r="U1934" i="10"/>
  <c r="U1935" i="10"/>
  <c r="U1936" i="10"/>
  <c r="U1937" i="10"/>
  <c r="U1938" i="10"/>
  <c r="U1939" i="10"/>
  <c r="U1940" i="10"/>
  <c r="U1941" i="10"/>
  <c r="U1942" i="10"/>
  <c r="U1943" i="10"/>
  <c r="U1944" i="10"/>
  <c r="U1945" i="10"/>
  <c r="U1946" i="10"/>
  <c r="U1947" i="10"/>
  <c r="U1948" i="10"/>
  <c r="U1949" i="10"/>
  <c r="U1950" i="10"/>
  <c r="U1951" i="10"/>
  <c r="U1952" i="10"/>
  <c r="U1953" i="10"/>
  <c r="U1954" i="10"/>
  <c r="U1955" i="10"/>
  <c r="U1956" i="10"/>
  <c r="U1957" i="10"/>
  <c r="U1958" i="10"/>
  <c r="U1959" i="10"/>
  <c r="U1960" i="10"/>
  <c r="U1961" i="10"/>
  <c r="U1962" i="10"/>
  <c r="U1963" i="10"/>
  <c r="U1964" i="10"/>
  <c r="U1965" i="10"/>
  <c r="U1966" i="10"/>
  <c r="U1967" i="10"/>
  <c r="U1968" i="10"/>
  <c r="U1969" i="10"/>
  <c r="U1970" i="10"/>
  <c r="U1971" i="10"/>
  <c r="U1972" i="10"/>
  <c r="U1973" i="10"/>
  <c r="U1974" i="10"/>
  <c r="U1975" i="10"/>
  <c r="U1976" i="10"/>
  <c r="U1977" i="10"/>
  <c r="U1978" i="10"/>
  <c r="U1979" i="10"/>
  <c r="U1980" i="10"/>
  <c r="U1981" i="10"/>
  <c r="U1982" i="10"/>
  <c r="U1983" i="10"/>
  <c r="U1984" i="10"/>
  <c r="U1985" i="10"/>
  <c r="U1986" i="10"/>
  <c r="U1987" i="10"/>
  <c r="U1988" i="10"/>
  <c r="U1989" i="10"/>
  <c r="U1990" i="10"/>
  <c r="U1991" i="10"/>
  <c r="U1992" i="10"/>
  <c r="U1993" i="10"/>
  <c r="U1994" i="10"/>
  <c r="U1995" i="10"/>
  <c r="U1996" i="10"/>
  <c r="U1997" i="10"/>
  <c r="U1998" i="10"/>
  <c r="U1999" i="10"/>
  <c r="U2000" i="10"/>
  <c r="U2001" i="10"/>
  <c r="U2002" i="10"/>
  <c r="U2003" i="10"/>
  <c r="U2004" i="10"/>
  <c r="U2005" i="10"/>
  <c r="U2006" i="10"/>
  <c r="U2007" i="10"/>
  <c r="U2008" i="10"/>
  <c r="U2009" i="10"/>
  <c r="U2010" i="10"/>
  <c r="U2011" i="10"/>
  <c r="U2012" i="10"/>
  <c r="U2013" i="10"/>
  <c r="U2014" i="10"/>
  <c r="U2015" i="10"/>
  <c r="U2016" i="10"/>
  <c r="U2017" i="10"/>
  <c r="U2018" i="10"/>
  <c r="U2019" i="10"/>
  <c r="U2020" i="10"/>
  <c r="U2021" i="10"/>
  <c r="U2022" i="10"/>
  <c r="U2023" i="10"/>
  <c r="U2024" i="10"/>
  <c r="U2025" i="10"/>
  <c r="U2026" i="10"/>
  <c r="U2027" i="10"/>
  <c r="U2028" i="10"/>
  <c r="U2029" i="10"/>
  <c r="U2030" i="10"/>
  <c r="U2031" i="10"/>
  <c r="U2032" i="10"/>
  <c r="U2033" i="10"/>
  <c r="U2034" i="10"/>
  <c r="U2035" i="10"/>
  <c r="U2036" i="10"/>
  <c r="U2037" i="10"/>
  <c r="U2038" i="10"/>
  <c r="U2039" i="10"/>
  <c r="U2040" i="10"/>
  <c r="U2041" i="10"/>
  <c r="U2042" i="10"/>
  <c r="U2043" i="10"/>
  <c r="U2044" i="10"/>
  <c r="U2045" i="10"/>
  <c r="U2046" i="10"/>
  <c r="U2047" i="10"/>
  <c r="U2048" i="10"/>
  <c r="U2049" i="10"/>
  <c r="U2050" i="10"/>
  <c r="U2051" i="10"/>
  <c r="U1287" i="10"/>
  <c r="U1288" i="10"/>
  <c r="U1289" i="10"/>
  <c r="K9" i="14" l="1"/>
  <c r="U1286" i="10"/>
  <c r="U1285" i="10"/>
  <c r="U1284" i="10"/>
  <c r="U1283" i="10"/>
  <c r="U1282" i="10"/>
  <c r="U1281" i="10"/>
  <c r="U1280" i="10"/>
  <c r="U1279" i="10"/>
  <c r="U1278" i="10"/>
  <c r="U1277" i="10"/>
  <c r="U1276" i="10"/>
  <c r="U1275" i="10"/>
  <c r="U1274" i="10"/>
  <c r="U1273" i="10"/>
  <c r="U1272" i="10"/>
  <c r="U1271" i="10"/>
  <c r="U1270" i="10"/>
  <c r="U1269" i="10"/>
  <c r="U1268" i="10"/>
  <c r="U1267" i="10"/>
  <c r="U1266" i="10"/>
  <c r="U1265" i="10"/>
  <c r="U1264" i="10"/>
  <c r="U1263" i="10"/>
  <c r="U1262" i="10"/>
  <c r="U1261" i="10"/>
  <c r="U1260" i="10"/>
  <c r="U1259" i="10"/>
  <c r="U1258" i="10"/>
  <c r="U1257" i="10"/>
  <c r="U1256" i="10"/>
  <c r="U1255" i="10"/>
  <c r="U1254" i="10"/>
  <c r="U1253" i="10"/>
  <c r="U1252" i="10"/>
  <c r="U1251" i="10"/>
  <c r="U1250" i="10"/>
  <c r="U1249" i="10"/>
  <c r="U1248" i="10"/>
  <c r="U1247" i="10"/>
  <c r="U1246" i="10"/>
  <c r="U1245" i="10"/>
  <c r="U1244" i="10"/>
  <c r="U1243" i="10"/>
  <c r="U1242" i="10"/>
  <c r="U1241" i="10"/>
  <c r="U1240" i="10"/>
  <c r="U1239" i="10"/>
  <c r="U1238" i="10"/>
  <c r="U1237" i="10"/>
  <c r="U1236" i="10"/>
  <c r="U1235" i="10"/>
  <c r="U1234" i="10"/>
  <c r="U1233" i="10"/>
  <c r="U1232" i="10"/>
  <c r="U1231" i="10"/>
  <c r="U1230" i="10"/>
  <c r="U1229" i="10"/>
  <c r="U1228" i="10"/>
  <c r="U1227" i="10"/>
  <c r="U1226" i="10"/>
  <c r="U1225" i="10"/>
  <c r="U1224" i="10"/>
  <c r="U1223" i="10"/>
  <c r="U1222" i="10"/>
  <c r="U1221" i="10"/>
  <c r="U1220" i="10"/>
  <c r="U1219" i="10"/>
  <c r="U1218" i="10"/>
  <c r="U1217" i="10"/>
  <c r="U1216" i="10"/>
  <c r="U1215" i="10"/>
  <c r="U1214" i="10"/>
  <c r="U1213" i="10"/>
  <c r="U1212" i="10"/>
  <c r="U1211" i="10"/>
  <c r="U1210" i="10"/>
  <c r="U1209" i="10"/>
  <c r="U1208" i="10"/>
  <c r="U1207" i="10"/>
  <c r="U1206" i="10"/>
  <c r="U1205" i="10"/>
  <c r="U1204" i="10"/>
  <c r="U1203" i="10"/>
  <c r="U1202" i="10"/>
  <c r="U1201" i="10"/>
  <c r="U1200" i="10"/>
  <c r="U1199" i="10"/>
  <c r="U1198" i="10"/>
  <c r="U1197" i="10"/>
  <c r="U1196" i="10"/>
  <c r="U1195" i="10"/>
  <c r="U1194" i="10"/>
  <c r="U1193" i="10"/>
  <c r="U1192" i="10"/>
  <c r="U1191" i="10"/>
  <c r="U1190" i="10"/>
  <c r="U1189" i="10"/>
  <c r="U1188" i="10"/>
  <c r="U1187" i="10"/>
  <c r="U1186" i="10"/>
  <c r="U1185" i="10"/>
  <c r="U1184" i="10"/>
  <c r="U1183" i="10"/>
  <c r="U1182" i="10"/>
  <c r="U1181" i="10"/>
  <c r="U1180" i="10"/>
  <c r="U1179" i="10"/>
  <c r="U1178" i="10"/>
  <c r="U1177" i="10"/>
  <c r="U1176" i="10"/>
  <c r="U1175" i="10"/>
  <c r="U1174" i="10"/>
  <c r="U1173" i="10"/>
  <c r="U1172" i="10"/>
  <c r="U1171" i="10"/>
  <c r="U1170" i="10"/>
  <c r="U1169" i="10"/>
  <c r="U1168" i="10"/>
  <c r="U1167" i="10"/>
  <c r="U1166" i="10"/>
  <c r="U1165" i="10"/>
  <c r="U1164" i="10"/>
  <c r="U1163" i="10"/>
  <c r="U1162" i="10"/>
  <c r="U1161" i="10"/>
  <c r="U1160" i="10"/>
  <c r="U1159" i="10"/>
  <c r="U1158" i="10"/>
  <c r="U1157" i="10"/>
  <c r="U1156" i="10"/>
  <c r="U1155" i="10"/>
  <c r="U1154" i="10"/>
  <c r="U1153" i="10"/>
  <c r="U1152" i="10"/>
  <c r="U1151" i="10"/>
  <c r="U1150" i="10"/>
  <c r="U1149" i="10"/>
  <c r="U1148" i="10"/>
  <c r="U1147" i="10"/>
  <c r="U1146" i="10"/>
  <c r="U1145" i="10"/>
  <c r="U1144" i="10"/>
  <c r="U1143" i="10"/>
  <c r="U1142" i="10"/>
  <c r="U1141" i="10"/>
  <c r="U1140" i="10"/>
  <c r="U1139" i="10"/>
  <c r="U1138" i="10"/>
  <c r="U1137" i="10"/>
  <c r="U1136" i="10"/>
  <c r="U1135" i="10"/>
  <c r="U1134" i="10"/>
  <c r="U1133" i="10"/>
  <c r="U1132" i="10"/>
  <c r="U1131" i="10"/>
  <c r="U1130" i="10"/>
  <c r="U1129" i="10"/>
  <c r="U1128" i="10"/>
  <c r="U1127" i="10"/>
  <c r="U1126" i="10"/>
  <c r="U1125" i="10"/>
  <c r="U1124" i="10"/>
  <c r="U1123" i="10"/>
  <c r="U1122" i="10"/>
  <c r="U1121" i="10"/>
  <c r="U1120" i="10"/>
  <c r="U1119" i="10"/>
  <c r="U1118" i="10"/>
  <c r="U1117" i="10"/>
  <c r="U1116" i="10"/>
  <c r="U1115" i="10"/>
  <c r="U1114" i="10"/>
  <c r="U1113" i="10"/>
  <c r="U1112" i="10"/>
  <c r="U1111" i="10"/>
  <c r="U1110" i="10"/>
  <c r="U1109" i="10"/>
  <c r="U1108" i="10"/>
  <c r="U1107" i="10"/>
  <c r="U1106" i="10"/>
  <c r="U1105" i="10"/>
  <c r="U1104" i="10"/>
  <c r="U1103" i="10"/>
  <c r="U1102" i="10"/>
  <c r="U1101" i="10"/>
  <c r="U1100" i="10"/>
  <c r="U1099" i="10"/>
  <c r="U1098" i="10"/>
  <c r="U1097" i="10"/>
  <c r="U1096" i="10"/>
  <c r="U1095" i="10"/>
  <c r="U1094" i="10"/>
  <c r="U1093" i="10"/>
  <c r="U1092" i="10"/>
  <c r="U1091" i="10"/>
  <c r="U1090" i="10"/>
  <c r="U1089" i="10"/>
  <c r="U1088" i="10"/>
  <c r="U1087" i="10"/>
  <c r="U1086" i="10"/>
  <c r="U1085" i="10"/>
  <c r="U1084" i="10"/>
  <c r="U1083" i="10"/>
  <c r="U1082" i="10"/>
  <c r="U1081" i="10"/>
  <c r="U1080" i="10"/>
  <c r="U1079" i="10"/>
  <c r="U1078" i="10"/>
  <c r="U1077" i="10"/>
  <c r="U1076" i="10"/>
  <c r="U1075" i="10"/>
  <c r="U1074" i="10"/>
  <c r="U1073" i="10"/>
  <c r="U1072" i="10"/>
  <c r="U1071" i="10"/>
  <c r="U1070" i="10"/>
  <c r="U1069" i="10"/>
  <c r="U1068" i="10"/>
  <c r="U1067" i="10"/>
  <c r="U1066" i="10"/>
  <c r="U1065" i="10"/>
  <c r="U1064" i="10"/>
  <c r="U1063" i="10"/>
  <c r="U1062" i="10"/>
  <c r="U1061" i="10"/>
  <c r="U1060" i="10"/>
  <c r="U1059" i="10"/>
  <c r="U1058" i="10"/>
  <c r="U1057" i="10"/>
  <c r="U1056" i="10"/>
  <c r="U1055" i="10"/>
  <c r="U1054" i="10"/>
  <c r="U1053" i="10"/>
  <c r="U1052" i="10"/>
  <c r="U1051" i="10"/>
  <c r="U1050" i="10"/>
  <c r="U1049" i="10"/>
  <c r="U1048" i="10"/>
  <c r="U1047" i="10"/>
  <c r="U1046" i="10"/>
  <c r="U1045" i="10"/>
  <c r="U1044" i="10"/>
  <c r="U1043" i="10"/>
  <c r="U1042" i="10"/>
  <c r="U1041" i="10"/>
  <c r="U1040" i="10"/>
  <c r="U1039" i="10"/>
  <c r="U1038" i="10"/>
  <c r="U1037" i="10"/>
  <c r="U1036" i="10"/>
  <c r="U1035" i="10"/>
  <c r="U1034" i="10"/>
  <c r="U1033" i="10"/>
  <c r="U1032" i="10"/>
  <c r="U1031" i="10"/>
  <c r="U1030" i="10"/>
  <c r="U1029" i="10"/>
  <c r="U1028" i="10"/>
  <c r="U1027" i="10"/>
  <c r="U1026" i="10"/>
  <c r="U1025" i="10"/>
  <c r="U1024" i="10"/>
  <c r="U1023" i="10"/>
  <c r="U1022" i="10"/>
  <c r="U1021" i="10"/>
  <c r="U1020" i="10"/>
  <c r="U1019" i="10"/>
  <c r="U1018" i="10"/>
  <c r="U1017" i="10"/>
  <c r="U1016" i="10"/>
  <c r="U1015" i="10"/>
  <c r="U1014" i="10"/>
  <c r="U1013" i="10"/>
  <c r="U1012" i="10"/>
  <c r="U1011" i="10"/>
  <c r="U1010" i="10"/>
  <c r="U1009" i="10"/>
  <c r="U1008" i="10"/>
  <c r="U1007" i="10"/>
  <c r="U1006" i="10"/>
  <c r="U1005" i="10"/>
  <c r="U1004" i="10"/>
  <c r="U1003" i="10"/>
  <c r="U1002" i="10"/>
  <c r="U1001" i="10"/>
  <c r="U1000" i="10"/>
  <c r="U999" i="10"/>
  <c r="U998" i="10"/>
  <c r="U997" i="10"/>
  <c r="U996" i="10"/>
  <c r="U995" i="10"/>
  <c r="U994" i="10"/>
  <c r="U993" i="10"/>
  <c r="U992" i="10"/>
  <c r="U991" i="10"/>
  <c r="U990" i="10"/>
  <c r="U989" i="10"/>
  <c r="U988" i="10"/>
  <c r="U987" i="10"/>
  <c r="U986" i="10"/>
  <c r="U985" i="10"/>
  <c r="U984" i="10"/>
  <c r="U983" i="10"/>
  <c r="U982" i="10"/>
  <c r="U981" i="10"/>
  <c r="U980" i="10"/>
  <c r="U979" i="10"/>
  <c r="U978" i="10"/>
  <c r="U977" i="10"/>
  <c r="U976" i="10"/>
  <c r="U975" i="10"/>
  <c r="U974" i="10"/>
  <c r="U973" i="10"/>
  <c r="U972" i="10"/>
  <c r="U971" i="10"/>
  <c r="U970" i="10"/>
  <c r="U969" i="10"/>
  <c r="U968" i="10"/>
  <c r="U967" i="10"/>
  <c r="U966" i="10"/>
  <c r="U965" i="10"/>
  <c r="U964" i="10"/>
  <c r="U963" i="10"/>
  <c r="U962" i="10"/>
  <c r="U961" i="10"/>
  <c r="U960" i="10"/>
  <c r="U959" i="10"/>
  <c r="U958" i="10"/>
  <c r="U957" i="10"/>
  <c r="U956" i="10"/>
  <c r="U955" i="10"/>
  <c r="U954" i="10"/>
  <c r="U953" i="10"/>
  <c r="U952" i="10"/>
  <c r="U951" i="10"/>
  <c r="U950" i="10"/>
  <c r="U949" i="10"/>
  <c r="U948" i="10"/>
  <c r="U947" i="10"/>
  <c r="U946" i="10"/>
  <c r="U945" i="10"/>
  <c r="U944" i="10"/>
  <c r="U943" i="10"/>
  <c r="U942" i="10"/>
  <c r="U941" i="10"/>
  <c r="U940" i="10"/>
  <c r="U939" i="10"/>
  <c r="U938" i="10"/>
  <c r="U937" i="10"/>
  <c r="U936" i="10"/>
  <c r="U935" i="10"/>
  <c r="U934" i="10"/>
  <c r="U933" i="10"/>
  <c r="U932" i="10"/>
  <c r="U931" i="10"/>
  <c r="U930" i="10"/>
  <c r="U929" i="10"/>
  <c r="U928" i="10"/>
  <c r="U927" i="10"/>
  <c r="U926" i="10"/>
  <c r="U925" i="10"/>
  <c r="U924" i="10"/>
  <c r="U923" i="10"/>
  <c r="U922" i="10"/>
  <c r="U921" i="10"/>
  <c r="U920" i="10"/>
  <c r="U919" i="10"/>
  <c r="U918" i="10"/>
  <c r="U917" i="10"/>
  <c r="U916" i="10"/>
  <c r="U915" i="10"/>
  <c r="U914" i="10"/>
  <c r="U913" i="10"/>
  <c r="U912" i="10"/>
  <c r="U911" i="10"/>
  <c r="U910" i="10"/>
  <c r="U909" i="10"/>
  <c r="U908" i="10"/>
  <c r="U907" i="10"/>
  <c r="U906" i="10"/>
  <c r="U905" i="10"/>
  <c r="U904" i="10"/>
  <c r="U903" i="10"/>
  <c r="U902" i="10"/>
  <c r="U901" i="10"/>
  <c r="U900" i="10"/>
  <c r="U899" i="10"/>
  <c r="U898" i="10"/>
  <c r="U897" i="10"/>
  <c r="U896" i="10"/>
  <c r="U895" i="10"/>
  <c r="U894" i="10"/>
  <c r="U893" i="10"/>
  <c r="U892" i="10"/>
  <c r="U891" i="10"/>
  <c r="U890" i="10"/>
  <c r="U889" i="10"/>
  <c r="U888" i="10"/>
  <c r="U887" i="10"/>
  <c r="U886" i="10"/>
  <c r="U885" i="10"/>
  <c r="U884" i="10"/>
  <c r="U883" i="10"/>
  <c r="U882" i="10"/>
  <c r="U881" i="10"/>
  <c r="U880" i="10"/>
  <c r="U879" i="10"/>
  <c r="U878" i="10"/>
  <c r="U877" i="10"/>
  <c r="U876" i="10"/>
  <c r="U875" i="10"/>
  <c r="U874" i="10"/>
  <c r="U873" i="10"/>
  <c r="U872" i="10"/>
  <c r="U871" i="10"/>
  <c r="U870" i="10"/>
  <c r="U869" i="10"/>
  <c r="U868" i="10"/>
  <c r="U867" i="10"/>
  <c r="U866" i="10"/>
  <c r="U865" i="10"/>
  <c r="U864" i="10"/>
  <c r="U863" i="10"/>
  <c r="U862" i="10"/>
  <c r="U861" i="10"/>
  <c r="U860" i="10"/>
  <c r="U859" i="10"/>
  <c r="U858" i="10"/>
  <c r="U857" i="10"/>
  <c r="U856" i="10"/>
  <c r="U855" i="10"/>
  <c r="U854" i="10"/>
  <c r="U853" i="10"/>
  <c r="U852" i="10"/>
  <c r="U851" i="10"/>
  <c r="U850" i="10"/>
  <c r="U849" i="10"/>
  <c r="U848" i="10"/>
  <c r="U847" i="10"/>
  <c r="U846" i="10"/>
  <c r="U845" i="10"/>
  <c r="U844" i="10"/>
  <c r="U843" i="10"/>
  <c r="U842" i="10"/>
  <c r="U841" i="10"/>
  <c r="U840" i="10"/>
  <c r="U839" i="10"/>
  <c r="U838" i="10"/>
  <c r="U837" i="10"/>
  <c r="U836" i="10"/>
  <c r="U835" i="10"/>
  <c r="U834" i="10"/>
  <c r="U833" i="10"/>
  <c r="U832" i="10"/>
  <c r="U831" i="10"/>
  <c r="U830" i="10"/>
  <c r="U829" i="10"/>
  <c r="U828" i="10"/>
  <c r="U827" i="10"/>
  <c r="U826" i="10"/>
  <c r="U825" i="10"/>
  <c r="U824" i="10"/>
  <c r="U823" i="10"/>
  <c r="U822" i="10"/>
  <c r="U821" i="10"/>
  <c r="U820" i="10"/>
  <c r="U819" i="10"/>
  <c r="U818" i="10"/>
  <c r="U817" i="10"/>
  <c r="U816" i="10"/>
  <c r="U815" i="10"/>
  <c r="U814" i="10"/>
  <c r="U813" i="10"/>
  <c r="U812" i="10"/>
  <c r="U811" i="10"/>
  <c r="U810" i="10"/>
  <c r="U809" i="10"/>
  <c r="U808" i="10"/>
  <c r="U807" i="10"/>
  <c r="U806" i="10"/>
  <c r="U805" i="10"/>
  <c r="U804" i="10"/>
  <c r="U803" i="10"/>
  <c r="U802" i="10"/>
  <c r="U801" i="10"/>
  <c r="U800" i="10"/>
  <c r="U799" i="10"/>
  <c r="U798" i="10"/>
  <c r="U797" i="10"/>
  <c r="U796" i="10"/>
  <c r="U795" i="10"/>
  <c r="U794" i="10"/>
  <c r="U793" i="10"/>
  <c r="U792" i="10"/>
  <c r="U791" i="10"/>
  <c r="U790" i="10"/>
  <c r="U789" i="10"/>
  <c r="U788" i="10"/>
  <c r="U787" i="10"/>
  <c r="U786" i="10"/>
  <c r="U785" i="10"/>
  <c r="U784" i="10"/>
  <c r="U783" i="10"/>
  <c r="U782" i="10"/>
  <c r="U781" i="10"/>
  <c r="U780" i="10"/>
  <c r="U779" i="10"/>
  <c r="U778" i="10"/>
  <c r="U777" i="10"/>
  <c r="U776" i="10"/>
  <c r="U775" i="10"/>
  <c r="U774" i="10"/>
  <c r="U773" i="10"/>
  <c r="U772" i="10"/>
  <c r="U771" i="10"/>
  <c r="U770" i="10"/>
  <c r="U769" i="10"/>
  <c r="U768" i="10"/>
  <c r="U767" i="10"/>
  <c r="U766" i="10"/>
  <c r="U765" i="10"/>
  <c r="U764" i="10"/>
  <c r="U763" i="10"/>
  <c r="U762" i="10"/>
  <c r="U761" i="10"/>
  <c r="U760" i="10"/>
  <c r="U759" i="10"/>
  <c r="U758" i="10"/>
  <c r="U757" i="10"/>
  <c r="U756" i="10"/>
  <c r="U755" i="10"/>
  <c r="U754" i="10"/>
  <c r="U753" i="10"/>
  <c r="U752" i="10"/>
  <c r="U751" i="10"/>
  <c r="U750" i="10"/>
  <c r="U749" i="10"/>
  <c r="U748" i="10"/>
  <c r="U747" i="10"/>
  <c r="U746" i="10"/>
  <c r="U745" i="10"/>
  <c r="U744" i="10"/>
  <c r="U743" i="10"/>
  <c r="U742" i="10"/>
  <c r="U741" i="10"/>
  <c r="U740" i="10"/>
  <c r="U739" i="10"/>
  <c r="U738" i="10"/>
  <c r="U737" i="10"/>
  <c r="U736" i="10"/>
  <c r="U735" i="10"/>
  <c r="U734" i="10"/>
  <c r="U733" i="10"/>
  <c r="U732" i="10"/>
  <c r="U731" i="10"/>
  <c r="U730" i="10"/>
  <c r="U729" i="10"/>
  <c r="U728" i="10"/>
  <c r="U727" i="10"/>
  <c r="U726" i="10"/>
  <c r="U725" i="10"/>
  <c r="U724" i="10"/>
  <c r="U723" i="10"/>
  <c r="U722" i="10"/>
  <c r="U721" i="10"/>
  <c r="U720" i="10"/>
  <c r="U719" i="10"/>
  <c r="U718" i="10"/>
  <c r="U717" i="10"/>
  <c r="U716" i="10"/>
  <c r="U715" i="10"/>
  <c r="U714" i="10"/>
  <c r="U713" i="10"/>
  <c r="U712" i="10"/>
  <c r="U711" i="10"/>
  <c r="U710" i="10"/>
  <c r="U709" i="10"/>
  <c r="U708" i="10"/>
  <c r="U707" i="10"/>
  <c r="U706" i="10"/>
  <c r="U705" i="10"/>
  <c r="U704" i="10"/>
  <c r="U703" i="10"/>
  <c r="U702" i="10"/>
  <c r="U701" i="10"/>
  <c r="U700" i="10"/>
  <c r="U699" i="10"/>
  <c r="U698" i="10"/>
  <c r="U697" i="10"/>
  <c r="U696" i="10"/>
  <c r="U695" i="10"/>
  <c r="U694" i="10"/>
  <c r="U693" i="10"/>
  <c r="U692" i="10"/>
  <c r="U691" i="10"/>
  <c r="U690" i="10"/>
  <c r="U689" i="10"/>
  <c r="U688" i="10"/>
  <c r="U687" i="10"/>
  <c r="U686" i="10"/>
  <c r="U685" i="10"/>
  <c r="U684" i="10"/>
  <c r="U683" i="10"/>
  <c r="U682" i="10"/>
  <c r="U681" i="10"/>
  <c r="U680" i="10"/>
  <c r="U679" i="10"/>
  <c r="U678" i="10"/>
  <c r="U677" i="10"/>
  <c r="U676" i="10"/>
  <c r="U675" i="10"/>
  <c r="U674" i="10"/>
  <c r="U673" i="10"/>
  <c r="U672" i="10"/>
  <c r="U671" i="10"/>
  <c r="U670" i="10"/>
  <c r="U669" i="10"/>
  <c r="U668" i="10"/>
  <c r="U667" i="10"/>
  <c r="U666" i="10"/>
  <c r="U665" i="10"/>
  <c r="U664" i="10"/>
  <c r="U663" i="10"/>
  <c r="U662" i="10"/>
  <c r="U661" i="10"/>
  <c r="U660" i="10"/>
  <c r="U659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42" i="10"/>
  <c r="U641" i="10"/>
  <c r="U640" i="10"/>
  <c r="U639" i="10"/>
  <c r="U638" i="10"/>
  <c r="U637" i="10"/>
  <c r="U636" i="10"/>
  <c r="U635" i="10"/>
  <c r="U634" i="10"/>
  <c r="U633" i="10"/>
  <c r="U632" i="10"/>
  <c r="U631" i="10"/>
  <c r="U630" i="10"/>
  <c r="U629" i="10"/>
  <c r="U628" i="10"/>
  <c r="U627" i="10"/>
  <c r="U626" i="10"/>
  <c r="U625" i="10"/>
  <c r="U624" i="10"/>
  <c r="U623" i="10"/>
  <c r="U622" i="10"/>
  <c r="U621" i="10"/>
  <c r="U620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599" i="10"/>
  <c r="U598" i="10"/>
  <c r="U597" i="10"/>
  <c r="U596" i="10"/>
  <c r="U595" i="10"/>
  <c r="U594" i="10"/>
  <c r="U593" i="10"/>
  <c r="U592" i="10"/>
  <c r="U591" i="10"/>
  <c r="U590" i="10"/>
  <c r="U589" i="10"/>
  <c r="U588" i="10"/>
  <c r="U587" i="10"/>
  <c r="U586" i="10"/>
  <c r="U585" i="10"/>
  <c r="U584" i="10"/>
  <c r="U583" i="10"/>
  <c r="U582" i="10"/>
  <c r="U581" i="10"/>
  <c r="U580" i="10"/>
  <c r="U579" i="10"/>
  <c r="U578" i="10"/>
  <c r="U577" i="10"/>
  <c r="U576" i="10"/>
  <c r="U575" i="10"/>
  <c r="U574" i="10"/>
  <c r="U573" i="10"/>
  <c r="U572" i="10"/>
  <c r="U571" i="10"/>
  <c r="U570" i="10"/>
  <c r="U569" i="10"/>
  <c r="U568" i="10"/>
  <c r="U567" i="10"/>
  <c r="U566" i="10"/>
  <c r="U565" i="10"/>
  <c r="U564" i="10"/>
  <c r="U563" i="10"/>
  <c r="U562" i="10"/>
  <c r="U561" i="10"/>
  <c r="U560" i="10"/>
  <c r="U559" i="10"/>
  <c r="U558" i="10"/>
  <c r="U557" i="10"/>
  <c r="U556" i="10"/>
  <c r="U555" i="10"/>
  <c r="U554" i="10"/>
  <c r="U553" i="10"/>
  <c r="U552" i="10"/>
  <c r="U551" i="10"/>
  <c r="U550" i="10"/>
  <c r="U549" i="10"/>
  <c r="U548" i="10"/>
  <c r="U547" i="10"/>
  <c r="U546" i="10"/>
  <c r="U545" i="10"/>
  <c r="U544" i="10"/>
  <c r="U543" i="10"/>
  <c r="U542" i="10"/>
  <c r="U541" i="10"/>
  <c r="U540" i="10"/>
  <c r="U539" i="10"/>
  <c r="U538" i="10"/>
  <c r="U537" i="10"/>
  <c r="U536" i="10"/>
  <c r="U535" i="10"/>
  <c r="U534" i="10"/>
  <c r="U533" i="10"/>
  <c r="U532" i="10"/>
  <c r="U531" i="10"/>
  <c r="U530" i="10"/>
  <c r="U529" i="10"/>
  <c r="U528" i="10"/>
  <c r="U527" i="10"/>
  <c r="U526" i="10"/>
  <c r="U525" i="10"/>
  <c r="U524" i="10"/>
  <c r="U523" i="10"/>
  <c r="U522" i="10"/>
  <c r="U521" i="10"/>
  <c r="U520" i="10"/>
  <c r="U519" i="10"/>
  <c r="U518" i="10"/>
  <c r="U517" i="10"/>
  <c r="U516" i="10"/>
  <c r="U515" i="10"/>
  <c r="U514" i="10"/>
  <c r="U513" i="10"/>
  <c r="U512" i="10"/>
  <c r="U511" i="10"/>
  <c r="U510" i="10"/>
  <c r="U509" i="10"/>
  <c r="U508" i="10"/>
  <c r="U507" i="10"/>
  <c r="U506" i="10"/>
  <c r="U505" i="10"/>
  <c r="U504" i="10"/>
  <c r="U503" i="10"/>
  <c r="U502" i="10"/>
  <c r="U501" i="10"/>
  <c r="U500" i="10"/>
  <c r="U499" i="10"/>
  <c r="U498" i="10"/>
  <c r="U497" i="10"/>
  <c r="U496" i="10"/>
  <c r="U495" i="10"/>
  <c r="U494" i="10"/>
  <c r="U493" i="10"/>
  <c r="U492" i="10"/>
  <c r="U491" i="10"/>
  <c r="U490" i="10"/>
  <c r="U489" i="10"/>
  <c r="U488" i="10"/>
  <c r="U487" i="10"/>
  <c r="U486" i="10"/>
  <c r="U485" i="10"/>
  <c r="U484" i="10"/>
  <c r="U483" i="10"/>
  <c r="U482" i="10"/>
  <c r="U481" i="10"/>
  <c r="U480" i="10"/>
  <c r="U479" i="10"/>
  <c r="U478" i="10"/>
  <c r="U477" i="10"/>
  <c r="U476" i="10"/>
  <c r="U475" i="10"/>
  <c r="U474" i="10"/>
  <c r="U473" i="10"/>
  <c r="U472" i="10"/>
  <c r="U471" i="10"/>
  <c r="U470" i="10"/>
  <c r="U469" i="10"/>
  <c r="U468" i="10"/>
  <c r="U467" i="10"/>
  <c r="U466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6" i="10"/>
  <c r="U445" i="10"/>
  <c r="U444" i="10"/>
  <c r="U443" i="10"/>
  <c r="U442" i="10"/>
  <c r="U441" i="10"/>
  <c r="U440" i="10"/>
  <c r="U439" i="10"/>
  <c r="U438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U424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H15" i="14" l="1"/>
  <c r="H17" i="14" s="1"/>
  <c r="U2682" i="10"/>
  <c r="O2682" i="10"/>
  <c r="V2682" i="10"/>
  <c r="D15" i="5" l="1"/>
  <c r="D10" i="5" l="1"/>
  <c r="G3" i="5" l="1"/>
  <c r="F3" i="5"/>
  <c r="J3" i="5" l="1"/>
  <c r="D3" i="5" s="1"/>
  <c r="L480" i="11" l="1"/>
  <c r="D9" i="6" l="1"/>
  <c r="D17" i="6" l="1"/>
  <c r="D19" i="5" l="1"/>
  <c r="G11" i="5" l="1"/>
  <c r="G10" i="5" l="1"/>
  <c r="D11" i="5" s="1"/>
  <c r="M207" i="7" l="1"/>
  <c r="D19" i="6" l="1"/>
  <c r="U594" i="8" l="1"/>
  <c r="R594" i="8"/>
  <c r="Q594" i="8"/>
  <c r="W594" i="8"/>
  <c r="P207" i="7"/>
  <c r="O207" i="7"/>
  <c r="K207" i="7"/>
  <c r="H207" i="7"/>
  <c r="R207" i="7"/>
  <c r="G4" i="6"/>
  <c r="F4" i="6"/>
  <c r="J4" i="6" l="1"/>
  <c r="D4" i="6" s="1"/>
  <c r="D9" i="5"/>
  <c r="D9" i="9" l="1"/>
  <c r="D10" i="9" s="1"/>
  <c r="D11" i="9" s="1"/>
  <c r="D22" i="9" l="1"/>
  <c r="D18" i="5" l="1"/>
  <c r="D18" i="6" l="1"/>
</calcChain>
</file>

<file path=xl/comments1.xml><?xml version="1.0" encoding="utf-8"?>
<comments xmlns="http://schemas.openxmlformats.org/spreadsheetml/2006/main">
  <authors>
    <author>despacho rivas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CLASE DE DOC:</t>
        </r>
        <r>
          <rPr>
            <sz val="9"/>
            <color indexed="81"/>
            <rFont val="Tahoma"/>
            <family val="2"/>
          </rPr>
          <t xml:space="preserve">
1 IMPRESO POR IMPRENTA
2 FORMLARIO UNICO
3 OTROS</t>
        </r>
      </text>
    </comment>
    <comment ref="B6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03 CCF
05 NC
06 ND
12 DECLA DE MERCANCIA
13 MANDA DE INGRESO
</t>
        </r>
      </text>
    </comment>
  </commentList>
</comments>
</file>

<file path=xl/comments2.xml><?xml version="1.0" encoding="utf-8"?>
<comments xmlns="http://schemas.openxmlformats.org/spreadsheetml/2006/main">
  <authors>
    <author>pablo</author>
  </authors>
  <commentList>
    <comment ref="G17" authorId="0">
      <text>
        <r>
          <rPr>
            <b/>
            <sz val="9"/>
            <color indexed="81"/>
            <rFont val="Tahoma"/>
            <charset val="1"/>
          </rPr>
          <t>pablo:</t>
        </r>
        <r>
          <rPr>
            <sz val="9"/>
            <color indexed="81"/>
            <rFont val="Tahoma"/>
            <charset val="1"/>
          </rPr>
          <t xml:space="preserve">
DISPENSADOR DE AGUA</t>
        </r>
      </text>
    </comment>
    <comment ref="G122" authorId="0">
      <text>
        <r>
          <rPr>
            <b/>
            <sz val="9"/>
            <color indexed="81"/>
            <rFont val="Tahoma"/>
            <family val="2"/>
          </rPr>
          <t>pablo:</t>
        </r>
        <r>
          <rPr>
            <sz val="9"/>
            <color indexed="81"/>
            <rFont val="Tahoma"/>
            <family val="2"/>
          </rPr>
          <t xml:space="preserve">
INSTALACION DE VENTANAS DE PVC CORREDIZAS Y PUERTAS DE PVC VIDRIO LAMINADO</t>
        </r>
      </text>
    </comment>
    <comment ref="G156" authorId="0">
      <text>
        <r>
          <rPr>
            <b/>
            <sz val="9"/>
            <color indexed="81"/>
            <rFont val="Tahoma"/>
            <family val="2"/>
          </rPr>
          <t>pablo:</t>
        </r>
        <r>
          <rPr>
            <sz val="9"/>
            <color indexed="81"/>
            <rFont val="Tahoma"/>
            <family val="2"/>
          </rPr>
          <t xml:space="preserve">
PASAMANO TUBO REDONDO 
</t>
        </r>
      </text>
    </comment>
    <comment ref="G157" authorId="0">
      <text>
        <r>
          <rPr>
            <b/>
            <sz val="9"/>
            <color indexed="81"/>
            <rFont val="Tahoma"/>
            <family val="2"/>
          </rPr>
          <t>pablo:</t>
        </r>
        <r>
          <rPr>
            <sz val="9"/>
            <color indexed="81"/>
            <rFont val="Tahoma"/>
            <family val="2"/>
          </rPr>
          <t xml:space="preserve">
REMODELACION VENTANAS Y PUERTAS CORREDIZAS</t>
        </r>
      </text>
    </comment>
  </commentList>
</comments>
</file>

<file path=xl/comments3.xml><?xml version="1.0" encoding="utf-8"?>
<comments xmlns="http://schemas.openxmlformats.org/spreadsheetml/2006/main">
  <authors>
    <author>despacho rivas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>CLASE DE DOC:</t>
        </r>
        <r>
          <rPr>
            <sz val="9"/>
            <color indexed="81"/>
            <rFont val="Tahoma"/>
            <family val="2"/>
          </rPr>
          <t xml:space="preserve">
1 IMPRESO POR IMPRENTA
2 FORMLARIO UNICO
3 OTROS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03 CCF
05 NC
06 ND
12 DECLA DE MERCANCIA
13 MANDA DE INGRESO
</t>
        </r>
      </text>
    </comment>
  </commentList>
</comments>
</file>

<file path=xl/comments4.xml><?xml version="1.0" encoding="utf-8"?>
<comments xmlns="http://schemas.openxmlformats.org/spreadsheetml/2006/main">
  <authors>
    <author>despacho rivas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01 FACTURA
02 FACTURA SIMPLIFICADA
10 TIQUETE
11 FAC EXPORTACION</t>
        </r>
      </text>
    </comment>
  </commentList>
</comments>
</file>

<file path=xl/sharedStrings.xml><?xml version="1.0" encoding="utf-8"?>
<sst xmlns="http://schemas.openxmlformats.org/spreadsheetml/2006/main" count="23309" uniqueCount="798">
  <si>
    <t>03</t>
  </si>
  <si>
    <t>1</t>
  </si>
  <si>
    <t>FECHA</t>
  </si>
  <si>
    <t>CLASE DE DOC</t>
  </si>
  <si>
    <t>TIPO DE DOC</t>
  </si>
  <si>
    <t>CORRELATIVO</t>
  </si>
  <si>
    <t>NIT PROV</t>
  </si>
  <si>
    <t>C. EXENTAS</t>
  </si>
  <si>
    <t>I. EXENTAS</t>
  </si>
  <si>
    <t>IMPOR EX</t>
  </si>
  <si>
    <t>C. GRAVADA</t>
  </si>
  <si>
    <t>INTER GRAVA</t>
  </si>
  <si>
    <t>IMPOR SERV</t>
  </si>
  <si>
    <t>IMPOR BIENES</t>
  </si>
  <si>
    <t>IVA</t>
  </si>
  <si>
    <t>TOTAL C.</t>
  </si>
  <si>
    <t>ANEXO 3</t>
  </si>
  <si>
    <t>MES</t>
  </si>
  <si>
    <t>ANEXO</t>
  </si>
  <si>
    <t>TOTAL VENTA</t>
  </si>
  <si>
    <t>D. FISCAL A 3</t>
  </si>
  <si>
    <t>V CTA DE 3</t>
  </si>
  <si>
    <t>D.FISCAL</t>
  </si>
  <si>
    <t>V. GRAVADA</t>
  </si>
  <si>
    <t>NIT DE CLIENTE</t>
  </si>
  <si>
    <t>CONTROL</t>
  </si>
  <si>
    <t>N° DOC</t>
  </si>
  <si>
    <t xml:space="preserve">SERIE </t>
  </si>
  <si>
    <t>N° DE RESOLUCION</t>
  </si>
  <si>
    <t>ANULADO</t>
  </si>
  <si>
    <t>MARIA ELENA ZUNIGA VDA DE ALVARENGA</t>
  </si>
  <si>
    <t>BUFISA S.A DE C.V.</t>
  </si>
  <si>
    <t>06141905780037</t>
  </si>
  <si>
    <t>DAVID ANTONIO MOLINA SILVA</t>
  </si>
  <si>
    <t>06140807711154</t>
  </si>
  <si>
    <t>GRUPO VOLCANO, S.A DE C.V.</t>
  </si>
  <si>
    <t>06141202151072</t>
  </si>
  <si>
    <t>JUAN ANTONIO MONTERROSA HERNANDEZ</t>
  </si>
  <si>
    <t>BLANCA LUZ BELLOSO DE GARCIA</t>
  </si>
  <si>
    <t>DINORA MAGAÑA</t>
  </si>
  <si>
    <t>UDP POLICLINICA</t>
  </si>
  <si>
    <t>02101901101017</t>
  </si>
  <si>
    <t>AVELARDO ESPINOZA RIVAS</t>
  </si>
  <si>
    <t>CASAS AMERICANAS S.A DE C.V.</t>
  </si>
  <si>
    <t>06142702021058</t>
  </si>
  <si>
    <t>LOTICOMER S.A DE C.V.</t>
  </si>
  <si>
    <t>06143006101060</t>
  </si>
  <si>
    <t>ANA PATRICIA SALAVERRIA DE ESCOBAR</t>
  </si>
  <si>
    <t>96000310480018</t>
  </si>
  <si>
    <t>JOSE MARIA GUTIERREZ FLORES</t>
  </si>
  <si>
    <t>14012611611014</t>
  </si>
  <si>
    <t>RIGOBERTO SERRANO QUINTANILLA</t>
  </si>
  <si>
    <t>CELESTINO PEREZ JACOBO</t>
  </si>
  <si>
    <t>MARIA DEL SOCORRO ANCHETA</t>
  </si>
  <si>
    <t>02032202631017</t>
  </si>
  <si>
    <t>FRANCISCO JESUS MELARA SORIANO</t>
  </si>
  <si>
    <t>MIGUEL HENRIQUEZ CHAVEZ</t>
  </si>
  <si>
    <t>FRANCISCO ALEXANDER TOBAR CASTILLO</t>
  </si>
  <si>
    <t>PROVEEDOR</t>
  </si>
  <si>
    <t>NIT</t>
  </si>
  <si>
    <t>2</t>
  </si>
  <si>
    <t>V CTA A 3ERO</t>
  </si>
  <si>
    <t>V ZONA FRAN</t>
  </si>
  <si>
    <t>EX SERVICE</t>
  </si>
  <si>
    <t>EX OUT CA</t>
  </si>
  <si>
    <t>EX IN CA</t>
  </si>
  <si>
    <t>V GRAVADAS</t>
  </si>
  <si>
    <t>V NO SUJETAS</t>
  </si>
  <si>
    <t>VENTAS NO</t>
  </si>
  <si>
    <t>V EXENTA</t>
  </si>
  <si>
    <t>VACIO</t>
  </si>
  <si>
    <t>FINAL</t>
  </si>
  <si>
    <t>CORRELTIVO</t>
  </si>
  <si>
    <t>SERIE</t>
  </si>
  <si>
    <t>RESOLUCION</t>
  </si>
  <si>
    <t>N PROVEEDOR</t>
  </si>
  <si>
    <t>NOMBRE DE CLIENTE</t>
  </si>
  <si>
    <t>VENTA NO SUJETA</t>
  </si>
  <si>
    <t>VENTA EXENTA</t>
  </si>
  <si>
    <t>VENTA TOTAL</t>
  </si>
  <si>
    <t>CORRELTIVO2</t>
  </si>
  <si>
    <t>FINAL3</t>
  </si>
  <si>
    <t>01</t>
  </si>
  <si>
    <t>/</t>
  </si>
  <si>
    <t>Total</t>
  </si>
  <si>
    <t>DUI</t>
  </si>
  <si>
    <t>ENERO</t>
  </si>
  <si>
    <t>06142711870044</t>
  </si>
  <si>
    <t>ZOILA CACERES DE ALAS</t>
  </si>
  <si>
    <t>ANA CLORINDA  VASQUEZ MONTERROSA</t>
  </si>
  <si>
    <t>SANTIAGO ALCIDES ORELLANA</t>
  </si>
  <si>
    <t>SILVIA MARISELA CASTRO</t>
  </si>
  <si>
    <t>0</t>
  </si>
  <si>
    <t>03121503630014</t>
  </si>
  <si>
    <t>RENE DAVID ZAMORA</t>
  </si>
  <si>
    <t>01013110881051</t>
  </si>
  <si>
    <t>DARWIN ENRIQUE MENENDEZ</t>
  </si>
  <si>
    <t>06142602051022</t>
  </si>
  <si>
    <t>CORPORACION LEGAL INTERNACIONAL S.A DE C.V.</t>
  </si>
  <si>
    <t>HUGO ERNESTO MAGAÑA</t>
  </si>
  <si>
    <t>06162910811012</t>
  </si>
  <si>
    <t>SANDRA PATRICIA SANCHEZ</t>
  </si>
  <si>
    <t>01022303681016</t>
  </si>
  <si>
    <t>DANILO EDGARDO GUZMAN</t>
  </si>
  <si>
    <t>03151502061010</t>
  </si>
  <si>
    <t>MARSE S.A DE C.V</t>
  </si>
  <si>
    <t>03121401720014</t>
  </si>
  <si>
    <t>JOSE ALBERTO ARIAS RAMIREZ</t>
  </si>
  <si>
    <t>03150812051019</t>
  </si>
  <si>
    <t>MC CONSTRUCTORES S.A DE C.V.</t>
  </si>
  <si>
    <t>03050908751017</t>
  </si>
  <si>
    <t>ANA PATRICIA VAQUERANO DE VILLANUEVA</t>
  </si>
  <si>
    <t>05111907580012</t>
  </si>
  <si>
    <t>CARLOS BOANERGES RAMOS</t>
  </si>
  <si>
    <t>DANIEL SICILIANO MIRAN</t>
  </si>
  <si>
    <t>03152303051010</t>
  </si>
  <si>
    <t>FERRETERIA Y SUMINISTROS DE OCCIDENTE</t>
  </si>
  <si>
    <t>MARIO ERNESTO MARTINEZ FLORES</t>
  </si>
  <si>
    <t>10110704731017</t>
  </si>
  <si>
    <t>MEDARDO DE JESUS RODRIGUEZ</t>
  </si>
  <si>
    <t>06141809011016</t>
  </si>
  <si>
    <t>M Y M S.A DE C.V</t>
  </si>
  <si>
    <t>03081407741022</t>
  </si>
  <si>
    <t>ANGEL ALFREDO NERIO</t>
  </si>
  <si>
    <t>VICTOR MANUEL DIAZ</t>
  </si>
  <si>
    <t>09041902650010</t>
  </si>
  <si>
    <t>JUAN JOSE MEJIA AGUILAR</t>
  </si>
  <si>
    <t>JULIO ALONSO MIRON</t>
  </si>
  <si>
    <t>06143110151010</t>
  </si>
  <si>
    <t>PRODUCTOS ALIMENTICIOS VIVA PIZZA</t>
  </si>
  <si>
    <t>01013001650049</t>
  </si>
  <si>
    <t>BILLY ERNESTO SOLANO AYALA</t>
  </si>
  <si>
    <t>NESTOR EFRAIN BRIZUELA PORTILLO</t>
  </si>
  <si>
    <t>02021806520027</t>
  </si>
  <si>
    <t>GERMAN GUILLERMO RIVERA</t>
  </si>
  <si>
    <t>03071304891012</t>
  </si>
  <si>
    <t>MAISON ANTONIO CHACHAGUA DOLORES</t>
  </si>
  <si>
    <t>06140402091027</t>
  </si>
  <si>
    <t>O + A INGENIEROS ARQUITECTOS</t>
  </si>
  <si>
    <t>06141011101032</t>
  </si>
  <si>
    <t>ESDEL S.A DE C.V.</t>
  </si>
  <si>
    <t>03150207500029</t>
  </si>
  <si>
    <t>JOSE ROBERTO ROBREDO</t>
  </si>
  <si>
    <t>06141807800029</t>
  </si>
  <si>
    <t>MATRISA S.A DE C.V.</t>
  </si>
  <si>
    <t>GABRIEL BERTONY RIVERA HERNANDEZ</t>
  </si>
  <si>
    <t>06142308171087</t>
  </si>
  <si>
    <t>GRUPO DONATTO S.A DE C.V.</t>
  </si>
  <si>
    <t>NOEL ANTONIO LEON AREVALO</t>
  </si>
  <si>
    <t>01032809570038</t>
  </si>
  <si>
    <t>JOSE JULIO PINEDA MARTINEZ</t>
  </si>
  <si>
    <t>14111403610023</t>
  </si>
  <si>
    <t>JOSE REYES GRANADOS</t>
  </si>
  <si>
    <t>LAURA ELENA DUEÑAS BLANCO</t>
  </si>
  <si>
    <t>01011004901040</t>
  </si>
  <si>
    <t>HECTOR ANTONIO AGUIRRE RIVERA</t>
  </si>
  <si>
    <t>01041602951016</t>
  </si>
  <si>
    <t>NESTOR GIOVANY TORRES GONZALES</t>
  </si>
  <si>
    <t>03151504131024</t>
  </si>
  <si>
    <t>CONSTRUCCION Y FERRETERIA S.A DE C.V.</t>
  </si>
  <si>
    <t>06141108731120</t>
  </si>
  <si>
    <t>IVETTE CAROLINA MARTINEZ</t>
  </si>
  <si>
    <t>01070201701017</t>
  </si>
  <si>
    <t>JOSE FRANCISCO LOPEZ</t>
  </si>
  <si>
    <t>MANUEL ENRIQUE BENITEZ RUIZ</t>
  </si>
  <si>
    <t>03072810651018</t>
  </si>
  <si>
    <t>MARIO ERNESTO AGUILAR</t>
  </si>
  <si>
    <t>03152507741016</t>
  </si>
  <si>
    <t>OSCAR HUMBERTO HIDALGO GUEVARA</t>
  </si>
  <si>
    <t>03020612731022</t>
  </si>
  <si>
    <t>SANTOS BALMORE BARRAZA LOPEZ</t>
  </si>
  <si>
    <t>VIELLMAN FABRICIO HERNANDEZ RIVERA</t>
  </si>
  <si>
    <t>06142205091018</t>
  </si>
  <si>
    <t>NOVA INGENIEROS S.A DE C.V.</t>
  </si>
  <si>
    <t>12172112151029</t>
  </si>
  <si>
    <t>INGENIERIA Y CONSTRUCCION VILLALOBOS</t>
  </si>
  <si>
    <t>LUIS FENDANDO ANCHETA</t>
  </si>
  <si>
    <t>05202212691011</t>
  </si>
  <si>
    <t>MIGUEL RIVAS</t>
  </si>
  <si>
    <t>03081704681012</t>
  </si>
  <si>
    <t>MIGUEL ANGEL VELSQUEZ RODRIGUEZ</t>
  </si>
  <si>
    <t>01012907931023</t>
  </si>
  <si>
    <t>ORLANDO ENRIQUE FUENTES GUZMAN</t>
  </si>
  <si>
    <t>10101011771040</t>
  </si>
  <si>
    <t>MARIANO DE LOS ANGELES RIVERA</t>
  </si>
  <si>
    <t>03151604121018</t>
  </si>
  <si>
    <t>SERVICIOS DE CONSTRUCCION HECA</t>
  </si>
  <si>
    <t>ROMEO ANTONIO ESCALANTE ORELLANA</t>
  </si>
  <si>
    <t>06142806161030</t>
  </si>
  <si>
    <t>DIELECTRIC GROUP S.A DE C.V.</t>
  </si>
  <si>
    <t>DENNY BRASIL MARTINEZ CASTILLO</t>
  </si>
  <si>
    <t>06143007891048</t>
  </si>
  <si>
    <t>NICOLAS ANDRES HERNANDEZ</t>
  </si>
  <si>
    <t>WILBER GIOVANNI HIDALGO</t>
  </si>
  <si>
    <t>03151111841038</t>
  </si>
  <si>
    <t>AIDA ESMERALDA AMAYA DE ACEVEDO</t>
  </si>
  <si>
    <t>09062405500019</t>
  </si>
  <si>
    <t>LIDIA MARIBEL SOTO DE CRUZ</t>
  </si>
  <si>
    <t>02101903721063</t>
  </si>
  <si>
    <t>CARLOS ALEJANDRO SANDOVAL SALGUERO</t>
  </si>
  <si>
    <t>CESAR HUMBERTO GARCIA</t>
  </si>
  <si>
    <t>06051801650010</t>
  </si>
  <si>
    <t>ROSENDO FIGUEROA CHAVEZ</t>
  </si>
  <si>
    <t>03151112941028</t>
  </si>
  <si>
    <t>JANILDA NATALIA AREVALO</t>
  </si>
  <si>
    <t>02102205601028</t>
  </si>
  <si>
    <t>LUIS ALONSO CRUZ</t>
  </si>
  <si>
    <t>06142112991043</t>
  </si>
  <si>
    <t>SEMACO S.A DE C.V.</t>
  </si>
  <si>
    <t>01011607841018</t>
  </si>
  <si>
    <t>GUSTAVO ENRIQUE HERRERA GONZALEZ</t>
  </si>
  <si>
    <t>11010102761011</t>
  </si>
  <si>
    <t>MORENA ESTELO LOPEZ</t>
  </si>
  <si>
    <t>06141101770020</t>
  </si>
  <si>
    <t>INGENIERIA ASOCIADA S.A DE C.V.</t>
  </si>
  <si>
    <t>02100412811102</t>
  </si>
  <si>
    <t>GRISELDA TULA DE BARRIENTOS</t>
  </si>
  <si>
    <t>MARIO ANTONIO RODRIGUEZ HERRERA</t>
  </si>
  <si>
    <t>JOSE ANIBAL BLANCO ALFARO</t>
  </si>
  <si>
    <t>06141206061086</t>
  </si>
  <si>
    <t>ALMEJA S.A DE C.V.</t>
  </si>
  <si>
    <t>03141012611017</t>
  </si>
  <si>
    <t>CAIN ABEL MARROQUIN GONZALEZ</t>
  </si>
  <si>
    <t>03073012651013</t>
  </si>
  <si>
    <t>ANGELICA PAULA SONRA</t>
  </si>
  <si>
    <t>06140610101028</t>
  </si>
  <si>
    <t>IMCA S.A DE C.V.</t>
  </si>
  <si>
    <t>03152410630013</t>
  </si>
  <si>
    <t>RAFAEL ERNESTO GARZONA RIVAS</t>
  </si>
  <si>
    <t>JOSE GERARDO GUARDADO POLANCO</t>
  </si>
  <si>
    <t>06141707181030</t>
  </si>
  <si>
    <t>HOUSE OF SURF MIZATA S.A DE C.V.</t>
  </si>
  <si>
    <t>JOSE MIGUEL ESCOBAR</t>
  </si>
  <si>
    <t>OSCAR AMILCAR RAMOS VELASQUEZ</t>
  </si>
  <si>
    <t>06142604121010</t>
  </si>
  <si>
    <t>SIGMA INGENIEROS S.A DE C.V.</t>
  </si>
  <si>
    <t>01030209660018</t>
  </si>
  <si>
    <t>JULIO CESAR MORAN CADENAS</t>
  </si>
  <si>
    <t>JUAN MANUEL CONTRERAS GOMEZ</t>
  </si>
  <si>
    <t>JOSE MILTON PEREZ</t>
  </si>
  <si>
    <t>05201411781023</t>
  </si>
  <si>
    <t>ESTELA CONCEPCION VEGA</t>
  </si>
  <si>
    <t>03151808111011</t>
  </si>
  <si>
    <t>TSM INVERSIONES S.A DE C.V.</t>
  </si>
  <si>
    <t>06141209971083</t>
  </si>
  <si>
    <t>PROTECCION EMPRESARIAL S.A DE C.V.</t>
  </si>
  <si>
    <t>03150501781056</t>
  </si>
  <si>
    <t>MABEL MENDEZ DE FLORES</t>
  </si>
  <si>
    <t>RAUL CASTANEDA</t>
  </si>
  <si>
    <t>03152104151014</t>
  </si>
  <si>
    <t>RIVERAS S.A DE C.V.</t>
  </si>
  <si>
    <t>06140411751374</t>
  </si>
  <si>
    <t>ALVIN RECINOS NAJARA</t>
  </si>
  <si>
    <t>06141506001050</t>
  </si>
  <si>
    <t>O.M DIVERSOS S.A DE C.V.</t>
  </si>
  <si>
    <t>03072805911028</t>
  </si>
  <si>
    <t>WILLIAM SIGFREDO CASTILLO SANTOS</t>
  </si>
  <si>
    <t>03082801811016</t>
  </si>
  <si>
    <t>RICARDO ANTONIO PULQUE FLORES</t>
  </si>
  <si>
    <t>06142801201017</t>
  </si>
  <si>
    <t>COSMOS CONCRETE SOLUTIONS S.A DE C.V.</t>
  </si>
  <si>
    <t>13122710661011</t>
  </si>
  <si>
    <t>ANTONIO FIDEL CONTRERAS DINARTE</t>
  </si>
  <si>
    <t>MARTIN ANTONIO FERMAN NAVARRO</t>
  </si>
  <si>
    <t>06141809171015</t>
  </si>
  <si>
    <t>KEIRAN S.A DE C.V</t>
  </si>
  <si>
    <t>027791664</t>
  </si>
  <si>
    <t>RAUL ALBERTO CARCAMO AQUINO</t>
  </si>
  <si>
    <t>SOLUCIONES DE INGENIERIA S.A DE C.V.</t>
  </si>
  <si>
    <t>022125135</t>
  </si>
  <si>
    <t>019830797</t>
  </si>
  <si>
    <t>019908435</t>
  </si>
  <si>
    <t>006348901</t>
  </si>
  <si>
    <t>024681860</t>
  </si>
  <si>
    <t>017788716</t>
  </si>
  <si>
    <t>037049603</t>
  </si>
  <si>
    <t>017947530</t>
  </si>
  <si>
    <t>023323809</t>
  </si>
  <si>
    <t>06140710091054</t>
  </si>
  <si>
    <t>000050738</t>
  </si>
  <si>
    <t>ANTONIO RAMIREZ HERNANDEZ</t>
  </si>
  <si>
    <t>049979521</t>
  </si>
  <si>
    <t>LUIS FRANCISCO CASTANEDA OSORIO</t>
  </si>
  <si>
    <t>013838153</t>
  </si>
  <si>
    <t>027486421</t>
  </si>
  <si>
    <t>IRMA ELENA HIDALGO GARCIA</t>
  </si>
  <si>
    <t>029422805</t>
  </si>
  <si>
    <t>013430094</t>
  </si>
  <si>
    <t>039432925</t>
  </si>
  <si>
    <t>026036956</t>
  </si>
  <si>
    <t>JOSE ROBERTO CALDERON PINEDA</t>
  </si>
  <si>
    <t>017244720</t>
  </si>
  <si>
    <t>015173224</t>
  </si>
  <si>
    <t>020349987</t>
  </si>
  <si>
    <t>EDWIN ERNESTO JUAREZ MONTERROSA</t>
  </si>
  <si>
    <t>006026119</t>
  </si>
  <si>
    <t>ROCIO BASAGOITEA TREMOYA</t>
  </si>
  <si>
    <t>025238945</t>
  </si>
  <si>
    <t>003194141</t>
  </si>
  <si>
    <t>005134472</t>
  </si>
  <si>
    <t>027447100</t>
  </si>
  <si>
    <t>DAVID ENRRIQUE DELGADO SICILIA</t>
  </si>
  <si>
    <t>15041RESIN020652022</t>
  </si>
  <si>
    <t>22LB000C</t>
  </si>
  <si>
    <t>06141411941013</t>
  </si>
  <si>
    <t>OMNI-MUSIC, S.A DE C.V.</t>
  </si>
  <si>
    <t>039754076</t>
  </si>
  <si>
    <t>GERARDO ALFREDO ALFARO FUENTES</t>
  </si>
  <si>
    <t>013311402</t>
  </si>
  <si>
    <t>MARVIN ANTONIO ALVARADO ESPINOZA</t>
  </si>
  <si>
    <t>06140911991029</t>
  </si>
  <si>
    <t>SERVICIOS E INVERCIONES SALVADOREÑAS</t>
  </si>
  <si>
    <t>014736427</t>
  </si>
  <si>
    <t>022132807</t>
  </si>
  <si>
    <t>004350855</t>
  </si>
  <si>
    <t>JENNY CAROLINA AQUINO DE PEREZ</t>
  </si>
  <si>
    <t>015875232</t>
  </si>
  <si>
    <t>009000316</t>
  </si>
  <si>
    <t>003327427</t>
  </si>
  <si>
    <t xml:space="preserve">JOSE AMILCAR SANCHEZ PEÑA </t>
  </si>
  <si>
    <t>016983575</t>
  </si>
  <si>
    <t>008077166</t>
  </si>
  <si>
    <t>ANA GRACIELA LUZ DE HERRERRA</t>
  </si>
  <si>
    <t>15041RESIN159232022</t>
  </si>
  <si>
    <t>22LB000F</t>
  </si>
  <si>
    <t>014719598</t>
  </si>
  <si>
    <t>ANA VICTORIA ESCALANTE</t>
  </si>
  <si>
    <t>020659390</t>
  </si>
  <si>
    <t>06141302891030</t>
  </si>
  <si>
    <t>VIVEROS SANTA MARIA S.A DE C.V.</t>
  </si>
  <si>
    <t>022053760</t>
  </si>
  <si>
    <t>LEVIS RAMOS ALVAREZ</t>
  </si>
  <si>
    <t>011146762</t>
  </si>
  <si>
    <t>JULIO ERNESTO RAMIREZ</t>
  </si>
  <si>
    <t>06142910201060</t>
  </si>
  <si>
    <t>CONSTRUCTORA ESCALANTE S.A DE C.V.</t>
  </si>
  <si>
    <t>06142209211034</t>
  </si>
  <si>
    <t xml:space="preserve">DACALE GENCO COMPANY </t>
  </si>
  <si>
    <t>06142805141060</t>
  </si>
  <si>
    <t>EXA CONSTRUCTORA S.A DE C.V.</t>
  </si>
  <si>
    <t>06141801051051</t>
  </si>
  <si>
    <t>HARD SOFT S.A DE C.V.</t>
  </si>
  <si>
    <t>048318382</t>
  </si>
  <si>
    <t>SAVI ANTONIO PAREDES</t>
  </si>
  <si>
    <t>037496800</t>
  </si>
  <si>
    <t>EVER ANTONIO PEÑA VASQUEZ</t>
  </si>
  <si>
    <t>06141504081049</t>
  </si>
  <si>
    <t>INSELPRO S.A DE C.V.</t>
  </si>
  <si>
    <t>06141801711019</t>
  </si>
  <si>
    <t>RONALD EDUARDO TOLEDO</t>
  </si>
  <si>
    <t>011728182</t>
  </si>
  <si>
    <t>WILLIAM ALBERTO GUZMAN CASTILLO</t>
  </si>
  <si>
    <t>06140110700018</t>
  </si>
  <si>
    <t>HENRIQUEZ CHACON S.A DE C.V.</t>
  </si>
  <si>
    <t>018129892</t>
  </si>
  <si>
    <t>013423097</t>
  </si>
  <si>
    <t>SAMUEL GARCIA COLOCHO</t>
  </si>
  <si>
    <t>022524826</t>
  </si>
  <si>
    <t>ORLANDO AYALA RAUDA</t>
  </si>
  <si>
    <t>056157740</t>
  </si>
  <si>
    <t>JUAN DANIEL RIVAS HERNANDEZ</t>
  </si>
  <si>
    <t>039353773</t>
  </si>
  <si>
    <t>FRANCISCO ANTONIO LARIN</t>
  </si>
  <si>
    <t>01080903111019</t>
  </si>
  <si>
    <t>EMPRESA RE JEM S.A DE C.V.</t>
  </si>
  <si>
    <t>017884978</t>
  </si>
  <si>
    <t>VILMA YOLANDA GIL DE ERAZO</t>
  </si>
  <si>
    <t>03150206131015</t>
  </si>
  <si>
    <t>ARCHIPIELAGO S.A DE C.V.</t>
  </si>
  <si>
    <t>06141805201015</t>
  </si>
  <si>
    <t>DITRIBUCION A Y C S.A DE C.V.</t>
  </si>
  <si>
    <t>010075243</t>
  </si>
  <si>
    <t>03120306800015</t>
  </si>
  <si>
    <t>ASOC. COOP. DE PRODUCCION LOS LAGARTOS DE RL</t>
  </si>
  <si>
    <t>017529188</t>
  </si>
  <si>
    <t>JUAN ARGELIO PEREIRA</t>
  </si>
  <si>
    <t>021240673</t>
  </si>
  <si>
    <t>017965009</t>
  </si>
  <si>
    <t>JOSE DAVID ARANA MORAN</t>
  </si>
  <si>
    <t>052547888</t>
  </si>
  <si>
    <t>DANILO ISAAC CORTEZ</t>
  </si>
  <si>
    <t>02103011201025</t>
  </si>
  <si>
    <t>LA BODEGA DE LA CERAMICA S.A DE C.V.</t>
  </si>
  <si>
    <t>016039449</t>
  </si>
  <si>
    <t>06142103961050</t>
  </si>
  <si>
    <t>SICAFE S.A DE C.V</t>
  </si>
  <si>
    <t>012885018</t>
  </si>
  <si>
    <t>RAUL ANTONIO GARCIA</t>
  </si>
  <si>
    <t>027638133</t>
  </si>
  <si>
    <t>JAIME ANTONIO MORAN LEON</t>
  </si>
  <si>
    <t>026904214</t>
  </si>
  <si>
    <t>ERNESTO ENRIQUE SEGUNDO GRANADINO</t>
  </si>
  <si>
    <t>014231053</t>
  </si>
  <si>
    <t>WALTER AVELARDO CRUZ AREVALO</t>
  </si>
  <si>
    <t>046649729</t>
  </si>
  <si>
    <t>022360400</t>
  </si>
  <si>
    <t>ENZO GUILLERMO RUBIO MORAN</t>
  </si>
  <si>
    <t>024372843</t>
  </si>
  <si>
    <t>FRANCISCO MELARA ARDON</t>
  </si>
  <si>
    <t>017874143</t>
  </si>
  <si>
    <t>03152507161010</t>
  </si>
  <si>
    <t>VERGARA TRUCKS LOGISTIC S.A DE C.V.</t>
  </si>
  <si>
    <t>024611629</t>
  </si>
  <si>
    <t>YOLANDA HERMINIA ESCOBAR</t>
  </si>
  <si>
    <t>017422881</t>
  </si>
  <si>
    <t>EUGENIO ORLANDO CHIQUILLO</t>
  </si>
  <si>
    <t>024986294</t>
  </si>
  <si>
    <t>SONIA ANGELICA PAULA</t>
  </si>
  <si>
    <t>021504572</t>
  </si>
  <si>
    <t>MAURICIO ANIBAL AREVALO MORAN</t>
  </si>
  <si>
    <t>028967810</t>
  </si>
  <si>
    <t>019752363</t>
  </si>
  <si>
    <t>MAURICIO DE JESUS HERNANDEZ ABARCA</t>
  </si>
  <si>
    <t>036880959</t>
  </si>
  <si>
    <t>JUAN ANTONIO ALVARENGA GUARDADO</t>
  </si>
  <si>
    <t>026884325</t>
  </si>
  <si>
    <t>MARIO ENRIQUE OLIVARES CALDERON</t>
  </si>
  <si>
    <t>06141201101055</t>
  </si>
  <si>
    <t>GRUPO LOS SIETE S.A DE C.V.</t>
  </si>
  <si>
    <t>06142307181011</t>
  </si>
  <si>
    <t>DESARROLLO MAYAS S.A DE C.V.</t>
  </si>
  <si>
    <t>03153107071018</t>
  </si>
  <si>
    <t>CASMO S.A DE C.V.</t>
  </si>
  <si>
    <t>06142805131056</t>
  </si>
  <si>
    <t>SERVICONSTRUCCIONES S.A DE C.V.</t>
  </si>
  <si>
    <t>03151102161016</t>
  </si>
  <si>
    <t>UDP PRODUCTOS Y SERVICIOS EL VOLCAN</t>
  </si>
  <si>
    <t>001299157</t>
  </si>
  <si>
    <t>CARLOS EFRAIN AREVALO</t>
  </si>
  <si>
    <t>033750993</t>
  </si>
  <si>
    <t>JOEL ARMANDO CALDERON ORANTES</t>
  </si>
  <si>
    <t>06140808061072</t>
  </si>
  <si>
    <t>VELESA S.A DE C.V.</t>
  </si>
  <si>
    <t>022740082</t>
  </si>
  <si>
    <t>LUIS MAURICIO CALDERON MENDOZA</t>
  </si>
  <si>
    <t>03062602211017</t>
  </si>
  <si>
    <t>D Y R INGENIEROS S.A DE C.V.</t>
  </si>
  <si>
    <t>03150701201011</t>
  </si>
  <si>
    <t>TERRACERIA Y TRANSPORTES S.A DE C.V.</t>
  </si>
  <si>
    <t>025301112</t>
  </si>
  <si>
    <t>JOSE ERNESTO FLORES SOLARES</t>
  </si>
  <si>
    <t>014965327</t>
  </si>
  <si>
    <t>JOSE ROBERTO CABRERA SANCHEZ</t>
  </si>
  <si>
    <t>06140811181062</t>
  </si>
  <si>
    <t>ALFA BLOCK S.A DE C.V.</t>
  </si>
  <si>
    <t>CCF</t>
  </si>
  <si>
    <t>TOTAL</t>
  </si>
  <si>
    <t>011354917</t>
  </si>
  <si>
    <t>MAX FRANCISCO OLIVA</t>
  </si>
  <si>
    <t>06141702101071</t>
  </si>
  <si>
    <t>UDP TRANSPORT L Y M</t>
  </si>
  <si>
    <t>05111002051014</t>
  </si>
  <si>
    <t>005441162</t>
  </si>
  <si>
    <t>MIRNA ERMITA ORELLANA DE MARTINEZ</t>
  </si>
  <si>
    <t>M.C. EL SALVADOR S.A DE C.V.</t>
  </si>
  <si>
    <t>014610299</t>
  </si>
  <si>
    <t>RUDELZO BALMORE JIMENEZ HERRERA</t>
  </si>
  <si>
    <t>003638690</t>
  </si>
  <si>
    <t>SARA MARILU AVILES</t>
  </si>
  <si>
    <t>Total general</t>
  </si>
  <si>
    <t>Valores</t>
  </si>
  <si>
    <t>Mín. de CORRELTIVO</t>
  </si>
  <si>
    <t>Máx. de FINAL</t>
  </si>
  <si>
    <t>Suma de V GRAVADAS</t>
  </si>
  <si>
    <t>020489135</t>
  </si>
  <si>
    <t xml:space="preserve">DOUGLAS ORLANDO TEPATA </t>
  </si>
  <si>
    <t>028420892</t>
  </si>
  <si>
    <t>CARLOS ALBERTO BURGOS AMAYA</t>
  </si>
  <si>
    <t>05110801111015</t>
  </si>
  <si>
    <t>GESTION DE PROYECTOS INDUSTRIALES</t>
  </si>
  <si>
    <t>015568217</t>
  </si>
  <si>
    <t>JULIO CESAR ESCOBAR VASQUEZ</t>
  </si>
  <si>
    <t>019180574</t>
  </si>
  <si>
    <t>010149571</t>
  </si>
  <si>
    <t>06141310061012</t>
  </si>
  <si>
    <t>SERVICIOS GLOBO S.A DE C.V.</t>
  </si>
  <si>
    <t>031496632</t>
  </si>
  <si>
    <t>MARTA TERESA CARRANZA</t>
  </si>
  <si>
    <t>038787961</t>
  </si>
  <si>
    <t>JULIO ERNESTO MEJIA</t>
  </si>
  <si>
    <t>040796617</t>
  </si>
  <si>
    <t>MERSON ANTONIO CHACHAGUA</t>
  </si>
  <si>
    <t>006626723</t>
  </si>
  <si>
    <t>WILLIAM ALEXIS CEREN MORENO</t>
  </si>
  <si>
    <t>010545646</t>
  </si>
  <si>
    <t>SIGFREDO ANTONIO ORTIZ</t>
  </si>
  <si>
    <t>011734719</t>
  </si>
  <si>
    <t>CARLOS HUMBERTO ROMERO SANCHEZ</t>
  </si>
  <si>
    <t>06140509011034</t>
  </si>
  <si>
    <t>CONSULTORIA ARQUITECTURA Y CONSTRUCCION</t>
  </si>
  <si>
    <t>043076189</t>
  </si>
  <si>
    <t>EDWARD GABRIEL GUEVARA SALINAS</t>
  </si>
  <si>
    <t>015116086</t>
  </si>
  <si>
    <t>023040354</t>
  </si>
  <si>
    <t>OSCAR EDUARDO FLORES MACIA</t>
  </si>
  <si>
    <t>014808347</t>
  </si>
  <si>
    <t>HUGO NELSON RUIZ RODRIGUEZ</t>
  </si>
  <si>
    <t>06141206121062</t>
  </si>
  <si>
    <t>VARELA GARCIA S.A DE C.V</t>
  </si>
  <si>
    <t>037430074</t>
  </si>
  <si>
    <t>ABRAHAM ALEJANDRO KATTAN VELASQUEZ</t>
  </si>
  <si>
    <t>02100305151019</t>
  </si>
  <si>
    <t>ACUATICOS MALIBU S.A DE C.V.</t>
  </si>
  <si>
    <t>013417800</t>
  </si>
  <si>
    <t>ARISTIDES DE JESUS VALLE RIVERA</t>
  </si>
  <si>
    <t>03052106851019</t>
  </si>
  <si>
    <t>MARIA TERESA CARRANZA DE CORDOBA</t>
  </si>
  <si>
    <t>05112708191010</t>
  </si>
  <si>
    <t>NEGOCIOS GENESIS S.A DE C.V.</t>
  </si>
  <si>
    <t>035646629</t>
  </si>
  <si>
    <t>JOB DE JESUS GUEVARA UMAÑA</t>
  </si>
  <si>
    <t>2023</t>
  </si>
  <si>
    <t>03/01/2023</t>
  </si>
  <si>
    <t>04/01/2023</t>
  </si>
  <si>
    <t>05/01/2023</t>
  </si>
  <si>
    <t>06/01/2023</t>
  </si>
  <si>
    <t>07/01/2023</t>
  </si>
  <si>
    <t>09/01/2023</t>
  </si>
  <si>
    <t>10/01/2023</t>
  </si>
  <si>
    <t>11/01/2023</t>
  </si>
  <si>
    <t>12/01/2023</t>
  </si>
  <si>
    <t>13/01/2023</t>
  </si>
  <si>
    <t>06142611850023</t>
  </si>
  <si>
    <t>GRADA S.A DE C.V.</t>
  </si>
  <si>
    <t>14/01/2023</t>
  </si>
  <si>
    <t>16/01/2023</t>
  </si>
  <si>
    <t>17/01/2023</t>
  </si>
  <si>
    <t>19/01/2023</t>
  </si>
  <si>
    <t>036616376</t>
  </si>
  <si>
    <t>21/01/2023</t>
  </si>
  <si>
    <t>23/01/2023</t>
  </si>
  <si>
    <t>24/01/2023</t>
  </si>
  <si>
    <t>05110505221018</t>
  </si>
  <si>
    <t>ASESORES, SERVICIOS Y SUMINISTROS S.A DE C.V.</t>
  </si>
  <si>
    <t>25/01/2023</t>
  </si>
  <si>
    <t>26/01/2023</t>
  </si>
  <si>
    <t>27/01/2023</t>
  </si>
  <si>
    <t>30/01/2023</t>
  </si>
  <si>
    <t>31/01/2023</t>
  </si>
  <si>
    <t>06142603981015</t>
  </si>
  <si>
    <t>CEMEX EL SALVADOR, S.A DE C.V.</t>
  </si>
  <si>
    <t>18/01/2023</t>
  </si>
  <si>
    <t>06140403101085</t>
  </si>
  <si>
    <t>3A QUIMICOS, S.A DE C.V.</t>
  </si>
  <si>
    <t>02101911710016</t>
  </si>
  <si>
    <t>ALMACENES VIDRI, S.A DE C.V.</t>
  </si>
  <si>
    <t>06140306211046</t>
  </si>
  <si>
    <t>CEMENTO CENTROAMERICANO S.A DE C.V</t>
  </si>
  <si>
    <t>07151402711012</t>
  </si>
  <si>
    <t>SERBELIO DE JESUS VENTURA LANDAVERDE</t>
  </si>
  <si>
    <t>14152702711018</t>
  </si>
  <si>
    <t>OSMAR ANTONIO PORTILLO</t>
  </si>
  <si>
    <t>05111302771027</t>
  </si>
  <si>
    <t>JOSE RIGOBERTO CORDOBA BARRERA</t>
  </si>
  <si>
    <t>05030412821038</t>
  </si>
  <si>
    <t>JOSE GUILLERMO CRUZ PAREDES</t>
  </si>
  <si>
    <t>06141402560013</t>
  </si>
  <si>
    <t>FERRETERIA LA PALMA S.A DE C.V.</t>
  </si>
  <si>
    <t>06140611870024</t>
  </si>
  <si>
    <t>MONOLIT DE EL SALVADOR S.A DE C.V.</t>
  </si>
  <si>
    <t>12172509901024</t>
  </si>
  <si>
    <t>REPUESTOS Y SERVICIOS AUTOMOTRICES, S.A DE C.V.</t>
  </si>
  <si>
    <t>PROMOTORA COMERCIAL, S.A DE C.V.</t>
  </si>
  <si>
    <t>12171306680010</t>
  </si>
  <si>
    <t>GRUPO Q EL SALVADOR S.A DE C.V.</t>
  </si>
  <si>
    <t>03150309971011</t>
  </si>
  <si>
    <t>SO S.A DE C.V.</t>
  </si>
  <si>
    <t>06142202770023</t>
  </si>
  <si>
    <t>INFRA DE EL SALVADOR, S.A DE C.V.</t>
  </si>
  <si>
    <t>20/01/2023</t>
  </si>
  <si>
    <t>14162710661017</t>
  </si>
  <si>
    <t>JAVIER DANILO RUIZ MORALES</t>
  </si>
  <si>
    <t>06142009161075</t>
  </si>
  <si>
    <t>COMERCIAL E.C.A. S.A DE C.V.</t>
  </si>
  <si>
    <t>06141705790011</t>
  </si>
  <si>
    <t>INVERCALMA S.A DE C.V.</t>
  </si>
  <si>
    <t>06142002061024</t>
  </si>
  <si>
    <t>INVERSIONES ARROYO, S.A DE C.V.</t>
  </si>
  <si>
    <t>06140912991022</t>
  </si>
  <si>
    <t>INDUSTRIAS MIGUEL ANGEL, S.A DE C.V.</t>
  </si>
  <si>
    <t>06140607161028</t>
  </si>
  <si>
    <t>PROVEEDORA DE RODAMIENTOS S.A DE C.V.</t>
  </si>
  <si>
    <t>05032812680014</t>
  </si>
  <si>
    <t>OSCAR CHAVEZ JOACHIN</t>
  </si>
  <si>
    <t>06142809931049</t>
  </si>
  <si>
    <t>GENERAL DE VEHICULOS S.A DE C.V.</t>
  </si>
  <si>
    <t>06140906921055</t>
  </si>
  <si>
    <t>INDELPIN, S.A DE C.V.</t>
  </si>
  <si>
    <t>06142404821440</t>
  </si>
  <si>
    <t>05/12/2022</t>
  </si>
  <si>
    <t>VICKY JEANNETTE ZELAYA DE FIGUEROA</t>
  </si>
  <si>
    <t>13/12/2022</t>
  </si>
  <si>
    <t>09/01/2022</t>
  </si>
  <si>
    <t>28/01/2023</t>
  </si>
  <si>
    <t>30/01/2022</t>
  </si>
  <si>
    <t>FEBRERO</t>
  </si>
  <si>
    <t>01/02/2023</t>
  </si>
  <si>
    <t>02100909171018</t>
  </si>
  <si>
    <t>MICRONEGOCIOS DE LA FINCA S.A DE C.V.</t>
  </si>
  <si>
    <t>02/02/2023</t>
  </si>
  <si>
    <t>020391560</t>
  </si>
  <si>
    <t>JOSE ARTURO GUARDADO MARTINEZ</t>
  </si>
  <si>
    <t>03/02/2023</t>
  </si>
  <si>
    <t>06/02/2023</t>
  </si>
  <si>
    <t>07/02/2023</t>
  </si>
  <si>
    <t>033194008</t>
  </si>
  <si>
    <t>JOSE DANIEL ZETINO CARIAS</t>
  </si>
  <si>
    <t>09/02/2023</t>
  </si>
  <si>
    <t>10/02/2023</t>
  </si>
  <si>
    <t>11/02/2023</t>
  </si>
  <si>
    <t>012809745</t>
  </si>
  <si>
    <t>GUSTAVO IVAN TOLEDO PINTE</t>
  </si>
  <si>
    <t>13/02/2023</t>
  </si>
  <si>
    <t>14/02/2023</t>
  </si>
  <si>
    <t>023627481</t>
  </si>
  <si>
    <t>RAFAEL ROLANDO CALVO GARCIA</t>
  </si>
  <si>
    <t>15/02/2023</t>
  </si>
  <si>
    <t>16/02/2023</t>
  </si>
  <si>
    <t>17/02/2023</t>
  </si>
  <si>
    <t>032373455</t>
  </si>
  <si>
    <t>18/02/2023</t>
  </si>
  <si>
    <t>20/02/2023</t>
  </si>
  <si>
    <t>21/02/2023</t>
  </si>
  <si>
    <t>034621498</t>
  </si>
  <si>
    <t>MARIA IRMA HERNANDEZ</t>
  </si>
  <si>
    <t>22/02/2023</t>
  </si>
  <si>
    <t>06141805151034</t>
  </si>
  <si>
    <t>TECNI INVERSIONES S.A DE C.V.</t>
  </si>
  <si>
    <t>23/02/2023</t>
  </si>
  <si>
    <t>24/02/2023</t>
  </si>
  <si>
    <t>023756670</t>
  </si>
  <si>
    <t>VICTOR MANUEL GARCIA DE LA CRUZ</t>
  </si>
  <si>
    <t>25/02/2023</t>
  </si>
  <si>
    <t>06140108380017</t>
  </si>
  <si>
    <t>FREUND DE EL SALVADOR S.A DE C.V.</t>
  </si>
  <si>
    <t>020222119</t>
  </si>
  <si>
    <t>28/02/2023</t>
  </si>
  <si>
    <t>27/02/2023</t>
  </si>
  <si>
    <t>06140108580017</t>
  </si>
  <si>
    <t>26/02/2023</t>
  </si>
  <si>
    <t>FREUND S.A DE C.V.</t>
  </si>
  <si>
    <t>06141901211030</t>
  </si>
  <si>
    <t>PROGRAMACIONES AUTOMOTRICEZ, S.A DE C.V.</t>
  </si>
  <si>
    <t>01/01/2023</t>
  </si>
  <si>
    <t>08/02/2023</t>
  </si>
  <si>
    <t>20/12/2022</t>
  </si>
  <si>
    <t>02100801991019</t>
  </si>
  <si>
    <t>16/12/2022</t>
  </si>
  <si>
    <t>SANTANI S.A DE C.V.</t>
  </si>
  <si>
    <t>11090105841010</t>
  </si>
  <si>
    <t>07/12/2022</t>
  </si>
  <si>
    <t>JOSE MAURICIO LOZA RODRIGUEZ</t>
  </si>
  <si>
    <t>15/12/2022</t>
  </si>
  <si>
    <t>05</t>
  </si>
  <si>
    <t>04/02/2023</t>
  </si>
  <si>
    <t>MARZO</t>
  </si>
  <si>
    <t>23BL000F</t>
  </si>
  <si>
    <t>15041RESIN146362023</t>
  </si>
  <si>
    <t>01/03/2023</t>
  </si>
  <si>
    <t>02/03/2023</t>
  </si>
  <si>
    <t>03/03/2023</t>
  </si>
  <si>
    <t>04/03/2023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</si>
  <si>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</si>
  <si>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</si>
  <si>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</si>
  <si>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</si>
  <si>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</si>
  <si>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</si>
  <si>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</si>
  <si>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</si>
  <si>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15/03/2023</t>
  </si>
  <si>
    <t>16/03/2023</t>
  </si>
  <si>
    <t>17/03/2023</t>
  </si>
  <si>
    <t>18/03/2023</t>
  </si>
  <si>
    <t>20/03/2023</t>
  </si>
  <si>
    <t>21/03/2023</t>
  </si>
  <si>
    <t>22/03/2023</t>
  </si>
  <si>
    <t>23/03/2023</t>
  </si>
  <si>
    <t>24/03/2023</t>
  </si>
  <si>
    <t>25/03/2023</t>
  </si>
  <si>
    <t>27/03/2023</t>
  </si>
  <si>
    <t>28/03/2023</t>
  </si>
  <si>
    <t>29/03/2023</t>
  </si>
  <si>
    <t>30/03/2023</t>
  </si>
  <si>
    <t>31/03/2023</t>
  </si>
  <si>
    <t>025920885</t>
  </si>
  <si>
    <t>036827545</t>
  </si>
  <si>
    <t>JAIME RIVAS DURAN</t>
  </si>
  <si>
    <t>022885581</t>
  </si>
  <si>
    <t>FATIMA GOMEZ DE RODRIGUEZ</t>
  </si>
  <si>
    <t>011597159</t>
  </si>
  <si>
    <t>NICOLAS ESTEBAN ALVARENGA GALDAMEZ</t>
  </si>
  <si>
    <t>017304253</t>
  </si>
  <si>
    <t>03150912211013</t>
  </si>
  <si>
    <t>CONSTRUCIONES CAINES S.A DE C.V.</t>
  </si>
  <si>
    <t>021309647</t>
  </si>
  <si>
    <t>FREDY VALLE RIVAS</t>
  </si>
  <si>
    <t>048835287</t>
  </si>
  <si>
    <t>JACQUELINE ESMERALDA DIAZ CRESPIN</t>
  </si>
  <si>
    <t>010836487</t>
  </si>
  <si>
    <t>JOSE ROBERTO NAVAREZ URIAS</t>
  </si>
  <si>
    <t>025233694</t>
  </si>
  <si>
    <t>JOSE ALBERTO ORTIZ HERRERA</t>
  </si>
  <si>
    <t>019514383</t>
  </si>
  <si>
    <t>JOSE ISRAEL BONILLA ESPINOZA</t>
  </si>
  <si>
    <t>06141902181029</t>
  </si>
  <si>
    <t>PEÑA COMPANY S.A DE C.V.</t>
  </si>
  <si>
    <t>036513366</t>
  </si>
  <si>
    <t>ELMER SAMUEL PULUNTO TULIPE</t>
  </si>
  <si>
    <t>013765499</t>
  </si>
  <si>
    <t>DAVID ALEXANDER LINARES ARAUJO</t>
  </si>
  <si>
    <t>021356042</t>
  </si>
  <si>
    <t>RAFAEL ISAIAS ESTRADA SAAVEDRA</t>
  </si>
  <si>
    <t>038519839</t>
  </si>
  <si>
    <t>CLAUDIA MILENA FLORES</t>
  </si>
  <si>
    <t>024613354</t>
  </si>
  <si>
    <t>MATILDE EUGENIA ESCOBAR VILLACORTA</t>
  </si>
  <si>
    <t>06141405031056</t>
  </si>
  <si>
    <t>PROYECTOS CONSOLIDADOS DE INGENIERIA</t>
  </si>
  <si>
    <t>034306983</t>
  </si>
  <si>
    <t>MANUEL DE JESUS RAMIREZ CASTRO</t>
  </si>
  <si>
    <t>05011708221015</t>
  </si>
  <si>
    <t>L Y L INGENIEROS S.A DE C.V.</t>
  </si>
  <si>
    <t>05/03/2023</t>
  </si>
  <si>
    <t>06122308121011</t>
  </si>
  <si>
    <t>AUTOCONTROL S.A DE C.V.</t>
  </si>
  <si>
    <t>03151510541013</t>
  </si>
  <si>
    <t>RIGOBERTO ANGEL PEREZ RAMIREZ</t>
  </si>
  <si>
    <t>CEMENTOS PROGRESO EL SALVADOR S.A DE C.V.</t>
  </si>
  <si>
    <t>RESUMEN DEL MES</t>
  </si>
  <si>
    <t>VENTAS DEL MES</t>
  </si>
  <si>
    <t>COMPRAS DEL  MES</t>
  </si>
  <si>
    <t>RETENCIONES DEL 1%</t>
  </si>
  <si>
    <t>COMPRAS EXENTAS</t>
  </si>
  <si>
    <t xml:space="preserve">RETENCION </t>
  </si>
  <si>
    <t>CONSUMIDOR</t>
  </si>
  <si>
    <t>COMPRAS</t>
  </si>
  <si>
    <t>PROPORCIONALIDAD</t>
  </si>
  <si>
    <t>IMPUESTOS DEL MES A PAGAR</t>
  </si>
  <si>
    <t>IVA A PAGAR</t>
  </si>
  <si>
    <t>PAGO A CUENTA</t>
  </si>
  <si>
    <t>TOTAL PAGO DE IMPUESTOS</t>
  </si>
  <si>
    <t>NC</t>
  </si>
  <si>
    <t>ABRIL</t>
  </si>
  <si>
    <t>01/04/2023</t>
  </si>
  <si>
    <t>03/04/2023</t>
  </si>
  <si>
    <t>05/04/2023</t>
  </si>
  <si>
    <t>10/04/2023</t>
  </si>
  <si>
    <t>11/04/2023</t>
  </si>
  <si>
    <t>13/04/2023</t>
  </si>
  <si>
    <t>043352446</t>
  </si>
  <si>
    <t>CARLA YOLANDA RIVERA DE GONZALES</t>
  </si>
  <si>
    <t>14/04/2023</t>
  </si>
  <si>
    <t>039771387</t>
  </si>
  <si>
    <t>WILFREDO ALONSO SION ZETINO</t>
  </si>
  <si>
    <t>15/04/2023</t>
  </si>
  <si>
    <t>18/04/2023</t>
  </si>
  <si>
    <t>19/04/2023</t>
  </si>
  <si>
    <t>22/04/2023</t>
  </si>
  <si>
    <t>037614953</t>
  </si>
  <si>
    <t>MIGUEL ANGEL SANTOS PEREZ</t>
  </si>
  <si>
    <t>24/04/2023</t>
  </si>
  <si>
    <t>26/04/2023</t>
  </si>
  <si>
    <t>03151206191014</t>
  </si>
  <si>
    <t>DIMANCO S.A DE C.V.</t>
  </si>
  <si>
    <t>27/04/2023</t>
  </si>
  <si>
    <t>03150605981014</t>
  </si>
  <si>
    <t>TRANSPORTE VERGARA S.A DE C.V.</t>
  </si>
  <si>
    <t>055556682</t>
  </si>
  <si>
    <t>MARIELA NOEMI CHACON DE MIRA</t>
  </si>
  <si>
    <t>2804</t>
  </si>
  <si>
    <t>28/04/2023</t>
  </si>
  <si>
    <t>04/04/2023</t>
  </si>
  <si>
    <t>12/04/2023</t>
  </si>
  <si>
    <t>20/04/2023</t>
  </si>
  <si>
    <t>21/04/2023</t>
  </si>
  <si>
    <t>25/04/2023</t>
  </si>
  <si>
    <t>29/04/2023</t>
  </si>
  <si>
    <t>30/04/2023</t>
  </si>
  <si>
    <t>17/04/2023</t>
  </si>
  <si>
    <t>06141608111039</t>
  </si>
  <si>
    <t>GRUPO SANTA SOFIA, S.A DE C.V.</t>
  </si>
  <si>
    <t>06141403161033</t>
  </si>
  <si>
    <t>02/04/2023</t>
  </si>
  <si>
    <t>ECSA OPERADORA EL SALVADOR S.A DE C.V.</t>
  </si>
  <si>
    <t>06143001780012</t>
  </si>
  <si>
    <t xml:space="preserve">LA CASA DEL REPUESTO S.A DE C.V. </t>
  </si>
  <si>
    <t>06141108001032</t>
  </si>
  <si>
    <t>UNION COMERCIAL S.A DE C.V.</t>
  </si>
  <si>
    <t>2903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</si>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</sst>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2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Berlin Sans FB Demi"/>
      <family val="2"/>
    </font>
    <font>
      <b/>
      <sz val="10"/>
      <color theme="1"/>
      <name val="Berlin Sans FB Demi"/>
      <family val="2"/>
    </font>
    <font>
      <sz val="11"/>
      <color theme="1"/>
      <name val="Berlin Sans FB Demi"/>
      <family val="2"/>
    </font>
    <font>
      <b/>
      <sz val="9"/>
      <color rgb="FF333333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Berlin Sans FB Demi"/>
      <family val="2"/>
    </font>
    <font>
      <sz val="11"/>
      <color theme="0"/>
      <name val="Berlin Sans FB Demi"/>
      <family val="2"/>
    </font>
    <font>
      <b/>
      <sz val="10"/>
      <color theme="0"/>
      <name val="Berlin Sans FB Demi"/>
      <family val="2"/>
    </font>
    <font>
      <b/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b/>
      <sz val="11"/>
      <color theme="1" tint="0.34998626667073579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hair">
        <color indexed="64"/>
      </bottom>
      <diagonal/>
    </border>
    <border>
      <left style="medium">
        <color theme="0"/>
      </left>
      <right style="medium">
        <color theme="0"/>
      </right>
      <top style="hair">
        <color indexed="64"/>
      </top>
      <bottom style="hair">
        <color indexed="64"/>
      </bottom>
      <diagonal/>
    </border>
    <border>
      <left style="medium">
        <color theme="0"/>
      </left>
      <right style="medium">
        <color theme="0"/>
      </right>
      <top style="hair">
        <color indexed="64"/>
      </top>
      <bottom/>
      <diagonal/>
    </border>
    <border>
      <left style="medium">
        <color theme="0"/>
      </left>
      <right style="medium">
        <color theme="0"/>
      </right>
      <top style="hair">
        <color indexed="64"/>
      </top>
      <bottom style="medium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90">
    <xf numFmtId="0" fontId="0" fillId="0" borderId="0" xfId="0"/>
    <xf numFmtId="49" fontId="0" fillId="0" borderId="0" xfId="0" applyNumberFormat="1"/>
    <xf numFmtId="0" fontId="0" fillId="0" borderId="0" xfId="0" applyNumberFormat="1"/>
    <xf numFmtId="44" fontId="0" fillId="0" borderId="0" xfId="1" applyFont="1"/>
    <xf numFmtId="0" fontId="0" fillId="0" borderId="0" xfId="0" applyAlignment="1"/>
    <xf numFmtId="0" fontId="4" fillId="0" borderId="0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49" fontId="4" fillId="0" borderId="2" xfId="0" applyNumberFormat="1" applyFont="1" applyBorder="1" applyAlignment="1">
      <alignment horizontal="right"/>
    </xf>
    <xf numFmtId="44" fontId="6" fillId="0" borderId="2" xfId="1" applyFont="1" applyBorder="1" applyAlignment="1">
      <alignment horizontal="right"/>
    </xf>
    <xf numFmtId="49" fontId="6" fillId="0" borderId="3" xfId="0" applyNumberFormat="1" applyFont="1" applyBorder="1" applyAlignment="1">
      <alignment horizontal="right"/>
    </xf>
    <xf numFmtId="0" fontId="4" fillId="2" borderId="1" xfId="0" applyFont="1" applyFill="1" applyBorder="1" applyAlignment="1">
      <alignment horizontal="center"/>
    </xf>
    <xf numFmtId="49" fontId="6" fillId="2" borderId="2" xfId="0" applyNumberFormat="1" applyFont="1" applyFill="1" applyBorder="1" applyAlignment="1">
      <alignment horizontal="center"/>
    </xf>
    <xf numFmtId="0" fontId="6" fillId="2" borderId="2" xfId="0" applyFont="1" applyFill="1" applyBorder="1" applyAlignment="1">
      <alignment horizontal="right"/>
    </xf>
    <xf numFmtId="44" fontId="6" fillId="2" borderId="2" xfId="1" applyFont="1" applyFill="1" applyBorder="1" applyAlignment="1">
      <alignment horizontal="right"/>
    </xf>
    <xf numFmtId="49" fontId="6" fillId="0" borderId="2" xfId="0" applyNumberFormat="1" applyFont="1" applyBorder="1" applyAlignment="1">
      <alignment horizontal="right"/>
    </xf>
    <xf numFmtId="0" fontId="6" fillId="2" borderId="2" xfId="0" applyFont="1" applyFill="1" applyBorder="1" applyAlignment="1"/>
    <xf numFmtId="0" fontId="6" fillId="0" borderId="2" xfId="1" applyNumberFormat="1" applyFont="1" applyFill="1" applyBorder="1" applyAlignment="1"/>
    <xf numFmtId="44" fontId="6" fillId="0" borderId="2" xfId="1" applyFont="1" applyFill="1" applyBorder="1" applyAlignment="1">
      <alignment horizontal="right"/>
    </xf>
    <xf numFmtId="0" fontId="6" fillId="0" borderId="2" xfId="1" applyNumberFormat="1" applyFont="1" applyBorder="1" applyAlignment="1"/>
    <xf numFmtId="44" fontId="6" fillId="0" borderId="2" xfId="1" applyNumberFormat="1" applyFont="1" applyBorder="1" applyAlignment="1">
      <alignment horizontal="right"/>
    </xf>
    <xf numFmtId="49" fontId="6" fillId="0" borderId="3" xfId="1" applyNumberFormat="1" applyFont="1" applyBorder="1" applyAlignment="1">
      <alignment horizontal="right"/>
    </xf>
    <xf numFmtId="49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6" fillId="0" borderId="2" xfId="1" applyNumberFormat="1" applyFont="1" applyFill="1" applyBorder="1" applyAlignment="1">
      <alignment horizontal="right"/>
    </xf>
    <xf numFmtId="0" fontId="6" fillId="0" borderId="2" xfId="0" applyFont="1" applyBorder="1" applyAlignment="1">
      <alignment horizontal="center"/>
    </xf>
    <xf numFmtId="0" fontId="0" fillId="0" borderId="4" xfId="0" applyFont="1" applyBorder="1"/>
    <xf numFmtId="0" fontId="7" fillId="3" borderId="4" xfId="0" applyFont="1" applyFill="1" applyBorder="1"/>
    <xf numFmtId="49" fontId="8" fillId="0" borderId="0" xfId="0" applyNumberFormat="1" applyFont="1" applyAlignment="1">
      <alignment horizontal="right"/>
    </xf>
    <xf numFmtId="0" fontId="9" fillId="0" borderId="0" xfId="0" applyFont="1"/>
    <xf numFmtId="49" fontId="9" fillId="0" borderId="0" xfId="0" applyNumberFormat="1" applyFont="1"/>
    <xf numFmtId="0" fontId="6" fillId="2" borderId="2" xfId="0" applyNumberFormat="1" applyFont="1" applyFill="1" applyBorder="1" applyAlignment="1">
      <alignment horizontal="center"/>
    </xf>
    <xf numFmtId="44" fontId="0" fillId="0" borderId="0" xfId="0" applyNumberFormat="1"/>
    <xf numFmtId="44" fontId="6" fillId="0" borderId="5" xfId="1" applyFont="1" applyBorder="1" applyAlignment="1">
      <alignment horizontal="center"/>
    </xf>
    <xf numFmtId="0" fontId="10" fillId="4" borderId="6" xfId="0" applyFont="1" applyFill="1" applyBorder="1" applyAlignment="1" applyProtection="1">
      <alignment horizontal="center"/>
      <protection locked="0"/>
    </xf>
    <xf numFmtId="49" fontId="11" fillId="4" borderId="7" xfId="0" applyNumberFormat="1" applyFont="1" applyFill="1" applyBorder="1" applyAlignment="1" applyProtection="1">
      <alignment horizontal="right"/>
      <protection locked="0"/>
    </xf>
    <xf numFmtId="49" fontId="11" fillId="4" borderId="7" xfId="0" applyNumberFormat="1" applyFont="1" applyFill="1" applyBorder="1" applyAlignment="1" applyProtection="1">
      <alignment horizontal="center"/>
      <protection locked="0"/>
    </xf>
    <xf numFmtId="0" fontId="11" fillId="4" borderId="7" xfId="1" applyNumberFormat="1" applyFont="1" applyFill="1" applyBorder="1" applyAlignment="1" applyProtection="1">
      <protection locked="0"/>
    </xf>
    <xf numFmtId="49" fontId="9" fillId="4" borderId="11" xfId="0" applyNumberFormat="1" applyFont="1" applyFill="1" applyBorder="1" applyProtection="1">
      <protection locked="0"/>
    </xf>
    <xf numFmtId="44" fontId="11" fillId="4" borderId="7" xfId="1" applyFont="1" applyFill="1" applyBorder="1" applyAlignment="1" applyProtection="1">
      <alignment horizontal="right"/>
      <protection locked="0"/>
    </xf>
    <xf numFmtId="49" fontId="11" fillId="4" borderId="8" xfId="1" applyNumberFormat="1" applyFont="1" applyFill="1" applyBorder="1" applyAlignment="1" applyProtection="1">
      <alignment horizontal="center"/>
      <protection locked="0"/>
    </xf>
    <xf numFmtId="44" fontId="11" fillId="4" borderId="9" xfId="1" applyFont="1" applyFill="1" applyBorder="1" applyAlignment="1" applyProtection="1">
      <alignment horizontal="right"/>
      <protection locked="0"/>
    </xf>
    <xf numFmtId="0" fontId="9" fillId="4" borderId="11" xfId="0" applyFont="1" applyFill="1" applyBorder="1" applyProtection="1">
      <protection hidden="1"/>
    </xf>
    <xf numFmtId="0" fontId="11" fillId="4" borderId="7" xfId="1" applyNumberFormat="1" applyFont="1" applyFill="1" applyBorder="1" applyAlignment="1" applyProtection="1">
      <alignment horizontal="center"/>
    </xf>
    <xf numFmtId="49" fontId="0" fillId="0" borderId="0" xfId="1" applyNumberFormat="1" applyFont="1"/>
    <xf numFmtId="0" fontId="0" fillId="0" borderId="0" xfId="0" applyFill="1" applyProtection="1">
      <protection locked="0"/>
    </xf>
    <xf numFmtId="0" fontId="0" fillId="0" borderId="0" xfId="0" applyFill="1" applyAlignment="1" applyProtection="1">
      <protection locked="0"/>
    </xf>
    <xf numFmtId="0" fontId="10" fillId="0" borderId="0" xfId="0" applyFont="1" applyFill="1" applyBorder="1" applyAlignment="1" applyProtection="1">
      <alignment horizontal="right"/>
      <protection locked="0"/>
    </xf>
    <xf numFmtId="0" fontId="9" fillId="0" borderId="0" xfId="0" applyFont="1" applyFill="1" applyProtection="1">
      <protection locked="0"/>
    </xf>
    <xf numFmtId="0" fontId="12" fillId="0" borderId="0" xfId="0" applyFont="1" applyFill="1" applyBorder="1" applyAlignment="1" applyProtection="1">
      <alignment horizontal="right"/>
      <protection locked="0"/>
    </xf>
    <xf numFmtId="0" fontId="0" fillId="0" borderId="0" xfId="0" applyFont="1" applyFill="1" applyProtection="1">
      <protection locked="0"/>
    </xf>
    <xf numFmtId="0" fontId="0" fillId="0" borderId="0" xfId="0" applyFont="1" applyFill="1" applyBorder="1" applyProtection="1">
      <protection locked="0"/>
    </xf>
    <xf numFmtId="0" fontId="0" fillId="0" borderId="10" xfId="0" applyFont="1" applyFill="1" applyBorder="1" applyProtection="1">
      <protection locked="0"/>
    </xf>
    <xf numFmtId="0" fontId="8" fillId="0" borderId="0" xfId="0" applyFont="1" applyFill="1" applyAlignment="1" applyProtection="1">
      <alignment horizontal="right"/>
      <protection locked="0"/>
    </xf>
    <xf numFmtId="0" fontId="8" fillId="0" borderId="12" xfId="0" applyFont="1" applyFill="1" applyBorder="1" applyAlignment="1" applyProtection="1">
      <alignment horizontal="right"/>
      <protection locked="0"/>
    </xf>
    <xf numFmtId="49" fontId="11" fillId="4" borderId="7" xfId="1" applyNumberFormat="1" applyFont="1" applyFill="1" applyBorder="1" applyAlignment="1" applyProtection="1">
      <alignment horizontal="center"/>
      <protection hidden="1"/>
    </xf>
    <xf numFmtId="0" fontId="0" fillId="0" borderId="0" xfId="0" pivotButton="1"/>
    <xf numFmtId="0" fontId="14" fillId="5" borderId="19" xfId="0" applyFont="1" applyFill="1" applyBorder="1" applyAlignment="1">
      <alignment horizontal="left" vertical="center"/>
    </xf>
    <xf numFmtId="0" fontId="0" fillId="0" borderId="0" xfId="1" applyNumberFormat="1" applyFont="1"/>
    <xf numFmtId="0" fontId="11" fillId="4" borderId="7" xfId="0" applyNumberFormat="1" applyFont="1" applyFill="1" applyBorder="1" applyAlignment="1" applyProtection="1">
      <alignment horizontal="center"/>
      <protection locked="0"/>
    </xf>
    <xf numFmtId="0" fontId="16" fillId="0" borderId="0" xfId="0" applyFont="1"/>
    <xf numFmtId="49" fontId="16" fillId="0" borderId="0" xfId="0" applyNumberFormat="1" applyFont="1"/>
    <xf numFmtId="49" fontId="15" fillId="6" borderId="0" xfId="0" applyNumberFormat="1" applyFont="1" applyFill="1" applyAlignment="1">
      <alignment horizontal="right"/>
    </xf>
    <xf numFmtId="44" fontId="17" fillId="0" borderId="0" xfId="1" applyFont="1"/>
    <xf numFmtId="0" fontId="11" fillId="7" borderId="7" xfId="1" applyNumberFormat="1" applyFont="1" applyFill="1" applyBorder="1" applyAlignment="1" applyProtection="1">
      <alignment horizontal="right"/>
      <protection locked="0"/>
    </xf>
    <xf numFmtId="0" fontId="11" fillId="7" borderId="7" xfId="0" applyFont="1" applyFill="1" applyBorder="1" applyAlignment="1" applyProtection="1">
      <protection locked="0"/>
    </xf>
    <xf numFmtId="0" fontId="0" fillId="0" borderId="0" xfId="0" applyNumberFormat="1" applyFill="1"/>
    <xf numFmtId="0" fontId="0" fillId="8" borderId="0" xfId="0" applyNumberFormat="1" applyFill="1"/>
    <xf numFmtId="0" fontId="0" fillId="0" borderId="0" xfId="0" applyNumberFormat="1" applyFont="1" applyFill="1"/>
    <xf numFmtId="44" fontId="0" fillId="0" borderId="0" xfId="1" applyNumberFormat="1" applyFont="1"/>
    <xf numFmtId="0" fontId="13" fillId="0" borderId="0" xfId="0" applyFont="1" applyFill="1" applyBorder="1" applyAlignment="1">
      <alignment horizontal="center" vertical="center"/>
    </xf>
    <xf numFmtId="0" fontId="13" fillId="7" borderId="0" xfId="0" applyFont="1" applyFill="1"/>
    <xf numFmtId="0" fontId="13" fillId="0" borderId="0" xfId="0" applyFont="1"/>
    <xf numFmtId="0" fontId="0" fillId="0" borderId="20" xfId="0" applyBorder="1"/>
    <xf numFmtId="44" fontId="0" fillId="0" borderId="20" xfId="1" applyFont="1" applyBorder="1"/>
    <xf numFmtId="0" fontId="0" fillId="0" borderId="20" xfId="1" applyNumberFormat="1" applyFont="1" applyBorder="1"/>
    <xf numFmtId="0" fontId="18" fillId="0" borderId="20" xfId="0" applyFont="1" applyBorder="1"/>
    <xf numFmtId="0" fontId="13" fillId="0" borderId="22" xfId="0" applyFont="1" applyBorder="1"/>
    <xf numFmtId="44" fontId="13" fillId="0" borderId="23" xfId="0" applyNumberFormat="1" applyFont="1" applyBorder="1"/>
    <xf numFmtId="0" fontId="13" fillId="0" borderId="24" xfId="0" applyFont="1" applyBorder="1"/>
    <xf numFmtId="44" fontId="0" fillId="0" borderId="20" xfId="0" applyNumberFormat="1" applyBorder="1"/>
    <xf numFmtId="0" fontId="19" fillId="0" borderId="22" xfId="0" applyFont="1" applyBorder="1"/>
    <xf numFmtId="44" fontId="20" fillId="0" borderId="0" xfId="1" applyFont="1"/>
    <xf numFmtId="0" fontId="13" fillId="9" borderId="13" xfId="0" applyFont="1" applyFill="1" applyBorder="1" applyAlignment="1">
      <alignment horizontal="center" vertical="center"/>
    </xf>
    <xf numFmtId="0" fontId="13" fillId="9" borderId="14" xfId="0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17" xfId="0" applyFont="1" applyFill="1" applyBorder="1" applyAlignment="1">
      <alignment horizontal="center" vertical="center"/>
    </xf>
    <xf numFmtId="0" fontId="13" fillId="0" borderId="20" xfId="0" applyFont="1" applyBorder="1" applyAlignment="1">
      <alignment horizontal="center"/>
    </xf>
    <xf numFmtId="0" fontId="13" fillId="0" borderId="21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219"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numFmt numFmtId="34" formatCode="_-&quot;$&quot;* #,##0.00_-;\-&quot;$&quot;* #,##0.00_-;_-&quot;$&quot;* &quot;-&quot;??_-;_-@_-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../../../../PLANTILLAS%20IVA%20F-07v9.10.xlsm" TargetMode="External"/><Relationship Id="rId1" Type="http://schemas.openxmlformats.org/officeDocument/2006/relationships/hyperlink" Target="BASE%20DE%20CLIENTES%20IVA%202021.xlsx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104775</xdr:rowOff>
    </xdr:from>
    <xdr:to>
      <xdr:col>4</xdr:col>
      <xdr:colOff>161925</xdr:colOff>
      <xdr:row>20</xdr:row>
      <xdr:rowOff>161925</xdr:rowOff>
    </xdr:to>
    <xdr:sp macro="" textlink="">
      <xdr:nvSpPr>
        <xdr:cNvPr id="4" name="3 Rectángulo redondeado"/>
        <xdr:cNvSpPr/>
      </xdr:nvSpPr>
      <xdr:spPr>
        <a:xfrm>
          <a:off x="600075" y="295275"/>
          <a:ext cx="2962275" cy="3486150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425822</xdr:colOff>
      <xdr:row>21</xdr:row>
      <xdr:rowOff>134472</xdr:rowOff>
    </xdr:from>
    <xdr:to>
      <xdr:col>3</xdr:col>
      <xdr:colOff>1322293</xdr:colOff>
      <xdr:row>22</xdr:row>
      <xdr:rowOff>168089</xdr:rowOff>
    </xdr:to>
    <xdr:sp macro="[3]!GuardarDatos" textlink="">
      <xdr:nvSpPr>
        <xdr:cNvPr id="6" name="5 Bisel"/>
        <xdr:cNvSpPr/>
      </xdr:nvSpPr>
      <xdr:spPr>
        <a:xfrm>
          <a:off x="2364440" y="3944472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1</xdr:col>
      <xdr:colOff>168087</xdr:colOff>
      <xdr:row>21</xdr:row>
      <xdr:rowOff>123265</xdr:rowOff>
    </xdr:from>
    <xdr:to>
      <xdr:col>2</xdr:col>
      <xdr:colOff>145676</xdr:colOff>
      <xdr:row>22</xdr:row>
      <xdr:rowOff>156882</xdr:rowOff>
    </xdr:to>
    <xdr:sp macro="[3]!LimpiarDatos" textlink="">
      <xdr:nvSpPr>
        <xdr:cNvPr id="5" name="4 Bisel"/>
        <xdr:cNvSpPr/>
      </xdr:nvSpPr>
      <xdr:spPr>
        <a:xfrm>
          <a:off x="930087" y="3933265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1</xdr:col>
      <xdr:colOff>705972</xdr:colOff>
      <xdr:row>23</xdr:row>
      <xdr:rowOff>179293</xdr:rowOff>
    </xdr:from>
    <xdr:to>
      <xdr:col>3</xdr:col>
      <xdr:colOff>784412</xdr:colOff>
      <xdr:row>25</xdr:row>
      <xdr:rowOff>145675</xdr:rowOff>
    </xdr:to>
    <xdr:sp macro="" textlink="">
      <xdr:nvSpPr>
        <xdr:cNvPr id="2" name="1 Bisel">
          <a:hlinkClick xmlns:r="http://schemas.openxmlformats.org/officeDocument/2006/relationships" r:id="rId1"/>
        </xdr:cNvPr>
        <xdr:cNvSpPr/>
      </xdr:nvSpPr>
      <xdr:spPr>
        <a:xfrm>
          <a:off x="1467972" y="4370293"/>
          <a:ext cx="1255058" cy="347382"/>
        </a:xfrm>
        <a:prstGeom prst="bevel">
          <a:avLst/>
        </a:prstGeom>
        <a:ln w="317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PROVEEDORES</a:t>
          </a:r>
        </a:p>
      </xdr:txBody>
    </xdr:sp>
    <xdr:clientData/>
  </xdr:twoCellAnchor>
  <xdr:twoCellAnchor>
    <xdr:from>
      <xdr:col>0</xdr:col>
      <xdr:colOff>582706</xdr:colOff>
      <xdr:row>0</xdr:row>
      <xdr:rowOff>67235</xdr:rowOff>
    </xdr:from>
    <xdr:to>
      <xdr:col>4</xdr:col>
      <xdr:colOff>156882</xdr:colOff>
      <xdr:row>1</xdr:row>
      <xdr:rowOff>33618</xdr:rowOff>
    </xdr:to>
    <xdr:sp macro="" textlink="">
      <xdr:nvSpPr>
        <xdr:cNvPr id="3" name="2 Rectángulo redondeado"/>
        <xdr:cNvSpPr/>
      </xdr:nvSpPr>
      <xdr:spPr>
        <a:xfrm>
          <a:off x="582706" y="67235"/>
          <a:ext cx="2924735" cy="59391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20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 DE COMPRAS</a:t>
          </a:r>
        </a:p>
      </xdr:txBody>
    </xdr:sp>
    <xdr:clientData/>
  </xdr:twoCellAnchor>
  <xdr:twoCellAnchor>
    <xdr:from>
      <xdr:col>6</xdr:col>
      <xdr:colOff>56030</xdr:colOff>
      <xdr:row>6</xdr:row>
      <xdr:rowOff>22412</xdr:rowOff>
    </xdr:from>
    <xdr:to>
      <xdr:col>7</xdr:col>
      <xdr:colOff>381000</xdr:colOff>
      <xdr:row>7</xdr:row>
      <xdr:rowOff>134471</xdr:rowOff>
    </xdr:to>
    <xdr:sp macro="" textlink="">
      <xdr:nvSpPr>
        <xdr:cNvPr id="7" name="6 Bisel">
          <a:hlinkClick xmlns:r="http://schemas.openxmlformats.org/officeDocument/2006/relationships" r:id="rId2"/>
        </xdr:cNvPr>
        <xdr:cNvSpPr/>
      </xdr:nvSpPr>
      <xdr:spPr>
        <a:xfrm>
          <a:off x="5165912" y="1613647"/>
          <a:ext cx="1086970" cy="302559"/>
        </a:xfrm>
        <a:prstGeom prst="bevel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/>
            <a:t>DECLARACION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563096</xdr:colOff>
      <xdr:row>0</xdr:row>
      <xdr:rowOff>1000123</xdr:rowOff>
    </xdr:from>
    <xdr:to>
      <xdr:col>4</xdr:col>
      <xdr:colOff>209550</xdr:colOff>
      <xdr:row>21</xdr:row>
      <xdr:rowOff>38099</xdr:rowOff>
    </xdr:to>
    <xdr:sp macro="" textlink="">
      <xdr:nvSpPr>
        <xdr:cNvPr id="5" name="4 Rectángulo redondeado"/>
        <xdr:cNvSpPr/>
      </xdr:nvSpPr>
      <xdr:spPr>
        <a:xfrm>
          <a:off x="563096" y="1000123"/>
          <a:ext cx="3399304" cy="4000501"/>
        </a:xfrm>
        <a:prstGeom prst="roundRect">
          <a:avLst>
            <a:gd name="adj" fmla="val 6056"/>
          </a:avLst>
        </a:prstGeom>
        <a:noFill/>
        <a:ln w="76200">
          <a:solidFill>
            <a:schemeClr val="bg1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537883</xdr:colOff>
      <xdr:row>0</xdr:row>
      <xdr:rowOff>134471</xdr:rowOff>
    </xdr:from>
    <xdr:to>
      <xdr:col>4</xdr:col>
      <xdr:colOff>168088</xdr:colOff>
      <xdr:row>0</xdr:row>
      <xdr:rowOff>874059</xdr:rowOff>
    </xdr:to>
    <xdr:sp macro="" textlink="">
      <xdr:nvSpPr>
        <xdr:cNvPr id="8" name="7 Rectángulo redondeado"/>
        <xdr:cNvSpPr/>
      </xdr:nvSpPr>
      <xdr:spPr>
        <a:xfrm>
          <a:off x="537883" y="134471"/>
          <a:ext cx="3384176" cy="739588"/>
        </a:xfrm>
        <a:prstGeom prst="roundRect">
          <a:avLst/>
        </a:prstGeom>
        <a:noFill/>
        <a:ln w="38100">
          <a:solidFill>
            <a:schemeClr val="bg1"/>
          </a:solidFill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s-ES" sz="18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REGISTRO</a:t>
          </a:r>
          <a:r>
            <a:rPr lang="es-ES" sz="1800" b="1" cap="none" spc="50" baseline="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 DE VENTAS CONTRIBUYENTE</a:t>
          </a:r>
          <a:endParaRPr lang="es-ES" sz="18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0</xdr:row>
      <xdr:rowOff>918881</xdr:rowOff>
    </xdr:from>
    <xdr:to>
      <xdr:col>4</xdr:col>
      <xdr:colOff>161925</xdr:colOff>
      <xdr:row>23</xdr:row>
      <xdr:rowOff>123824</xdr:rowOff>
    </xdr:to>
    <xdr:sp macro="" textlink="">
      <xdr:nvSpPr>
        <xdr:cNvPr id="2" name="1 Rectángulo redondeado"/>
        <xdr:cNvSpPr/>
      </xdr:nvSpPr>
      <xdr:spPr>
        <a:xfrm>
          <a:off x="600075" y="918881"/>
          <a:ext cx="3315821" cy="4494119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327770</xdr:colOff>
      <xdr:row>21</xdr:row>
      <xdr:rowOff>167528</xdr:rowOff>
    </xdr:from>
    <xdr:to>
      <xdr:col>7</xdr:col>
      <xdr:colOff>462241</xdr:colOff>
      <xdr:row>22</xdr:row>
      <xdr:rowOff>201145</xdr:rowOff>
    </xdr:to>
    <xdr:sp macro="[3]!LimpiarConsumi" textlink="">
      <xdr:nvSpPr>
        <xdr:cNvPr id="3" name="2 Bisel"/>
        <xdr:cNvSpPr/>
      </xdr:nvSpPr>
      <xdr:spPr>
        <a:xfrm>
          <a:off x="5370417" y="4986057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4</xdr:col>
      <xdr:colOff>264456</xdr:colOff>
      <xdr:row>22</xdr:row>
      <xdr:rowOff>2802</xdr:rowOff>
    </xdr:from>
    <xdr:to>
      <xdr:col>5</xdr:col>
      <xdr:colOff>634251</xdr:colOff>
      <xdr:row>23</xdr:row>
      <xdr:rowOff>25213</xdr:rowOff>
    </xdr:to>
    <xdr:sp macro="[3]!DatosConsumi" textlink="">
      <xdr:nvSpPr>
        <xdr:cNvPr id="7" name="6 Bisel"/>
        <xdr:cNvSpPr/>
      </xdr:nvSpPr>
      <xdr:spPr>
        <a:xfrm>
          <a:off x="4018427" y="5011831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0</xdr:col>
      <xdr:colOff>504265</xdr:colOff>
      <xdr:row>0</xdr:row>
      <xdr:rowOff>78441</xdr:rowOff>
    </xdr:from>
    <xdr:to>
      <xdr:col>4</xdr:col>
      <xdr:colOff>134470</xdr:colOff>
      <xdr:row>0</xdr:row>
      <xdr:rowOff>818029</xdr:rowOff>
    </xdr:to>
    <xdr:sp macro="" textlink="">
      <xdr:nvSpPr>
        <xdr:cNvPr id="5" name="4 Rectángulo redondeado"/>
        <xdr:cNvSpPr/>
      </xdr:nvSpPr>
      <xdr:spPr>
        <a:xfrm>
          <a:off x="504265" y="78441"/>
          <a:ext cx="3384176" cy="73958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18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</a:t>
          </a:r>
          <a:r>
            <a:rPr lang="es-ES" sz="1800" b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DE VENTAS CONSUMIDOR FINAL</a:t>
          </a:r>
          <a:endParaRPr lang="es-ES" sz="18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247649</xdr:colOff>
      <xdr:row>0</xdr:row>
      <xdr:rowOff>47625</xdr:rowOff>
    </xdr:from>
    <xdr:to>
      <xdr:col>11</xdr:col>
      <xdr:colOff>590550</xdr:colOff>
      <xdr:row>16</xdr:row>
      <xdr:rowOff>123824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96299" y="47625"/>
              <a:ext cx="1866901" cy="3124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SV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incipal/Desktop/CLIENTES%20DE%20IVA/BASE%20DE%20CLIENTES%20IVA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esktop/CLIENTES%20DE%20IVA/BASE%20DE%20CLIENTES%20IVA%20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Startup" Target="PERSO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PROVEEDORES"/>
      <sheetName val="Hoja1"/>
    </sheetNames>
    <sheetDataSet>
      <sheetData sheetId="0">
        <row r="1">
          <cell r="A1" t="str">
            <v>NIT</v>
          </cell>
          <cell r="B1" t="str">
            <v>PROVEEDOR</v>
          </cell>
        </row>
        <row r="2">
          <cell r="A2" t="str">
            <v>02023112741019</v>
          </cell>
          <cell r="B2" t="str">
            <v>OLGA ELIZABETH RIVAS DE ORELLANA</v>
          </cell>
        </row>
        <row r="3">
          <cell r="A3" t="str">
            <v xml:space="preserve"> </v>
          </cell>
          <cell r="B3" t="str">
            <v xml:space="preserve">RICARDO E.G SANTOS </v>
          </cell>
        </row>
        <row r="4">
          <cell r="A4" t="str">
            <v>02071902091019</v>
          </cell>
          <cell r="B4" t="str">
            <v>EL INDIO S.A DE C.V</v>
          </cell>
        </row>
        <row r="5">
          <cell r="A5" t="str">
            <v>02100108750017</v>
          </cell>
          <cell r="B5" t="str">
            <v xml:space="preserve">CARLOS EDUARDO MARTINEZ </v>
          </cell>
        </row>
        <row r="6">
          <cell r="A6" t="str">
            <v>02101810771036</v>
          </cell>
          <cell r="B6" t="str">
            <v>JOSE OMAR CARPIO ALARCON</v>
          </cell>
        </row>
        <row r="7">
          <cell r="A7" t="str">
            <v>02101911710016</v>
          </cell>
          <cell r="B7" t="str">
            <v>ALMACENES VIDRI, S.A DE C.V.</v>
          </cell>
        </row>
        <row r="8">
          <cell r="A8" t="str">
            <v>02102309931011</v>
          </cell>
          <cell r="B8" t="str">
            <v xml:space="preserve">ELECTRO INDUSTRIALES EL PACIFICO S.A DE C.V </v>
          </cell>
        </row>
        <row r="9">
          <cell r="A9" t="str">
            <v>02102701001014</v>
          </cell>
          <cell r="B9" t="str">
            <v>UNILLANTAS S.A DE C.V.</v>
          </cell>
        </row>
        <row r="10">
          <cell r="A10" t="str">
            <v>02102908061017</v>
          </cell>
          <cell r="B10" t="str">
            <v xml:space="preserve">V &amp; G DE EL SALVADOR S.A DE C.V </v>
          </cell>
        </row>
        <row r="11">
          <cell r="A11" t="str">
            <v>02133003651018</v>
          </cell>
          <cell r="B11" t="str">
            <v>JOSE ADAN MAGAÑA</v>
          </cell>
        </row>
        <row r="12">
          <cell r="A12" t="str">
            <v>03020203061023</v>
          </cell>
          <cell r="B12" t="str">
            <v xml:space="preserve">ELEKTROLAZER S.A DE C.V </v>
          </cell>
        </row>
        <row r="13">
          <cell r="A13" t="str">
            <v>03062109801018</v>
          </cell>
          <cell r="B13" t="str">
            <v>DOUGLAS ORLANDO TEPATA TEPATA</v>
          </cell>
        </row>
        <row r="14">
          <cell r="A14" t="str">
            <v>03150309971011</v>
          </cell>
          <cell r="B14" t="str">
            <v>SO S.A DE C.V.</v>
          </cell>
        </row>
        <row r="15">
          <cell r="A15" t="str">
            <v>03151608560012</v>
          </cell>
          <cell r="B15" t="str">
            <v xml:space="preserve">JORGE ALBERTO LUNA </v>
          </cell>
        </row>
        <row r="16">
          <cell r="A16" t="str">
            <v>04072309650015</v>
          </cell>
          <cell r="B16" t="str">
            <v>ULISES RODRIGUEZ SOSA</v>
          </cell>
        </row>
        <row r="17">
          <cell r="A17" t="str">
            <v>04161506530021</v>
          </cell>
          <cell r="B17" t="str">
            <v>NOELIA TEJADA DE REYES</v>
          </cell>
        </row>
        <row r="18">
          <cell r="A18" t="str">
            <v>04312511630011</v>
          </cell>
          <cell r="B18" t="str">
            <v xml:space="preserve">MARIA LIDUVINA CARDOZA </v>
          </cell>
        </row>
        <row r="19">
          <cell r="A19" t="str">
            <v>05030412821038</v>
          </cell>
          <cell r="B19" t="str">
            <v>JOSE GUILLERMO CRUZ PAREDES</v>
          </cell>
        </row>
        <row r="20">
          <cell r="A20" t="str">
            <v>05032201151020</v>
          </cell>
          <cell r="B20" t="str">
            <v>ELECTRICOS OMEGA S.A DE C.V.</v>
          </cell>
        </row>
        <row r="21">
          <cell r="A21" t="str">
            <v>05043110741013</v>
          </cell>
          <cell r="B21" t="str">
            <v>OSCAR HUMBERTO RIVAS INTERIANO</v>
          </cell>
        </row>
        <row r="22">
          <cell r="A22" t="str">
            <v>05062912691016</v>
          </cell>
          <cell r="B22" t="str">
            <v xml:space="preserve">DAVID EVORA GUZMAN </v>
          </cell>
        </row>
        <row r="23">
          <cell r="A23" t="str">
            <v>05081710540010</v>
          </cell>
          <cell r="B23" t="str">
            <v xml:space="preserve">MARCOS ANTONIO PORTILLO </v>
          </cell>
        </row>
        <row r="24">
          <cell r="A24" t="str">
            <v>05090101650011</v>
          </cell>
          <cell r="B24" t="str">
            <v>ISRAEL ALVARADO</v>
          </cell>
        </row>
        <row r="25">
          <cell r="A25" t="str">
            <v>05091510071011</v>
          </cell>
          <cell r="B25" t="str">
            <v>AGROFERRETERIA SAN RAFAEL</v>
          </cell>
        </row>
        <row r="26">
          <cell r="A26" t="str">
            <v>05091606111014</v>
          </cell>
          <cell r="B26" t="str">
            <v>PULSEM DE C.V.</v>
          </cell>
        </row>
        <row r="27">
          <cell r="A27" t="str">
            <v>05092604480012</v>
          </cell>
          <cell r="B27" t="str">
            <v>ROBERTO HERNANDEZ MENJIVAR</v>
          </cell>
        </row>
        <row r="28">
          <cell r="A28" t="str">
            <v>05110610820011</v>
          </cell>
          <cell r="B28" t="str">
            <v>EL SURCO S.A DE C.V</v>
          </cell>
        </row>
        <row r="29">
          <cell r="A29" t="str">
            <v>05111302771027</v>
          </cell>
          <cell r="B29" t="str">
            <v>JOSE RIGOBERTO CORDOBA BARRERA</v>
          </cell>
        </row>
        <row r="30">
          <cell r="A30" t="str">
            <v>005703912</v>
          </cell>
          <cell r="B30" t="str">
            <v>JOSE RICARDO ANTONIO MOLINA</v>
          </cell>
        </row>
        <row r="31">
          <cell r="A31" t="str">
            <v>05112105901012</v>
          </cell>
          <cell r="B31" t="str">
            <v xml:space="preserve">SUMER S.A DE C.V </v>
          </cell>
        </row>
        <row r="32">
          <cell r="A32" t="str">
            <v>05112411991017</v>
          </cell>
          <cell r="B32" t="str">
            <v>REPUESTOS NOE S.A DE C.V.</v>
          </cell>
        </row>
        <row r="33">
          <cell r="A33" t="str">
            <v>05120305630027</v>
          </cell>
          <cell r="B33" t="str">
            <v>TONY ALBERTO PEREZ</v>
          </cell>
        </row>
        <row r="34">
          <cell r="A34" t="str">
            <v>06023010921017</v>
          </cell>
          <cell r="B34" t="str">
            <v>TALLERES SOLDATOR S.A DE C.V.</v>
          </cell>
        </row>
        <row r="35">
          <cell r="A35" t="str">
            <v>06140101840022</v>
          </cell>
          <cell r="B35" t="str">
            <v>INDUPAL S.A DE C.V</v>
          </cell>
        </row>
        <row r="36">
          <cell r="A36" t="str">
            <v>06140102001050</v>
          </cell>
          <cell r="B36" t="str">
            <v>COMPRES, S.A DE C.V.</v>
          </cell>
        </row>
        <row r="37">
          <cell r="A37" t="str">
            <v>06140104620021</v>
          </cell>
          <cell r="B37" t="str">
            <v xml:space="preserve">TALLER DIDEA S.A DE C.V </v>
          </cell>
        </row>
        <row r="38">
          <cell r="A38" t="str">
            <v>06140108580017</v>
          </cell>
          <cell r="B38" t="str">
            <v>FREUND S.A DE C.V.</v>
          </cell>
        </row>
        <row r="39">
          <cell r="A39" t="str">
            <v>06140109770045</v>
          </cell>
          <cell r="B39" t="str">
            <v>AGDO, S.A</v>
          </cell>
        </row>
        <row r="40">
          <cell r="A40" t="str">
            <v>06140205031020</v>
          </cell>
          <cell r="B40" t="str">
            <v>TESSA S.A DE C.V.</v>
          </cell>
        </row>
        <row r="41">
          <cell r="A41" t="str">
            <v>06140207081033</v>
          </cell>
          <cell r="B41" t="str">
            <v>POWER SUPPLY S.A DE C.V</v>
          </cell>
        </row>
        <row r="42">
          <cell r="A42" t="str">
            <v>06140209111053</v>
          </cell>
          <cell r="B42" t="str">
            <v>Vip Marketing, S.A de C.V.</v>
          </cell>
        </row>
        <row r="43">
          <cell r="A43" t="str">
            <v>06140212971020</v>
          </cell>
          <cell r="B43" t="str">
            <v>MANEJO INTEGRAL DE DESECHOS SOLIDOS SEM DE C.V.</v>
          </cell>
        </row>
        <row r="44">
          <cell r="A44" t="str">
            <v>06140302870017</v>
          </cell>
          <cell r="B44" t="str">
            <v>ACEROS Y SALES SALVADOREÑOS S.A DE C.V.</v>
          </cell>
        </row>
        <row r="45">
          <cell r="A45" t="str">
            <v>06140310061067</v>
          </cell>
          <cell r="B45" t="str">
            <v xml:space="preserve">PROVEEDORA ELECTRICA DE EL SALVADOR S.A DE CV. </v>
          </cell>
        </row>
        <row r="46">
          <cell r="A46" t="str">
            <v>06140311171036</v>
          </cell>
          <cell r="B46" t="str">
            <v>SOLARTECH CENTROAMERICA S.A DE C.V</v>
          </cell>
        </row>
        <row r="47">
          <cell r="A47" t="str">
            <v>06140311991017</v>
          </cell>
          <cell r="B47" t="str">
            <v>AGROQUIMICA INTERNACIONAL S.A DE C.V</v>
          </cell>
        </row>
        <row r="48">
          <cell r="A48" t="str">
            <v>06140402001010</v>
          </cell>
          <cell r="B48" t="str">
            <v xml:space="preserve">STAR MAIL S.A DE C.V </v>
          </cell>
        </row>
        <row r="49">
          <cell r="A49" t="str">
            <v>06140409670019</v>
          </cell>
          <cell r="B49" t="str">
            <v>STEINER S.A DE C.V</v>
          </cell>
        </row>
        <row r="50">
          <cell r="A50" t="str">
            <v>06140410011032</v>
          </cell>
          <cell r="B50" t="str">
            <v>ACERO NOPA STEEL S.A DE C.V.</v>
          </cell>
        </row>
        <row r="51">
          <cell r="A51" t="str">
            <v>06140509171066</v>
          </cell>
          <cell r="B51" t="str">
            <v xml:space="preserve">AQUASISTEMAS DE EL SALVADOR S.A DE C.V </v>
          </cell>
        </row>
        <row r="52">
          <cell r="A52" t="str">
            <v>06140602031037</v>
          </cell>
          <cell r="B52" t="str">
            <v>FONDO DE ACTIVIDADES ESPECIALES</v>
          </cell>
        </row>
        <row r="53">
          <cell r="A53" t="str">
            <v>06140607161028</v>
          </cell>
          <cell r="B53" t="str">
            <v>PROVEEDORA DE RODAMIENTOS S.A DE C.V.</v>
          </cell>
        </row>
        <row r="54">
          <cell r="A54" t="str">
            <v>06140611750055</v>
          </cell>
          <cell r="B54" t="str">
            <v>TECNICA UNIVERSAL SALVADOREÑA S.A DE C.V</v>
          </cell>
        </row>
        <row r="55">
          <cell r="A55" t="str">
            <v>06140705651014</v>
          </cell>
          <cell r="B55" t="str">
            <v xml:space="preserve">FELIX RAMIREZ ABREGO </v>
          </cell>
        </row>
        <row r="56">
          <cell r="A56" t="str">
            <v>06140705901331</v>
          </cell>
          <cell r="B56" t="str">
            <v>WILLIAM JOSE GUEVARA</v>
          </cell>
        </row>
        <row r="57">
          <cell r="A57" t="str">
            <v>06140706891011</v>
          </cell>
          <cell r="B57" t="str">
            <v>PROYECTOS DE METAL MECANICA S.A DE C.V.</v>
          </cell>
        </row>
        <row r="58">
          <cell r="A58" t="str">
            <v>06140707061020</v>
          </cell>
          <cell r="B58" t="str">
            <v>CALDEGA S.A DE C.V.</v>
          </cell>
        </row>
        <row r="59">
          <cell r="A59" t="str">
            <v>06140711071030</v>
          </cell>
          <cell r="B59" t="str">
            <v xml:space="preserve">OD EL SALVADOR LIMITADA DE C.V </v>
          </cell>
        </row>
        <row r="60">
          <cell r="A60" t="str">
            <v>06140803111012</v>
          </cell>
          <cell r="B60" t="str">
            <v xml:space="preserve">CELASA INGENIERIAS Y EQUIPOS S.A DE C.V </v>
          </cell>
        </row>
        <row r="61">
          <cell r="A61" t="str">
            <v>06140804161013</v>
          </cell>
          <cell r="B61" t="str">
            <v>GRUPO ROMEN S.A DE C.V.</v>
          </cell>
        </row>
        <row r="62">
          <cell r="A62" t="str">
            <v>06140806720015</v>
          </cell>
          <cell r="B62" t="str">
            <v xml:space="preserve">BANCO CUSCATLAN S.A </v>
          </cell>
        </row>
        <row r="63">
          <cell r="A63" t="str">
            <v>06140807141021</v>
          </cell>
          <cell r="B63" t="str">
            <v xml:space="preserve">SEGURIDAD E INVERSIONES S.A DE C.V </v>
          </cell>
        </row>
        <row r="64">
          <cell r="A64" t="str">
            <v>06140807770026</v>
          </cell>
          <cell r="B64" t="str">
            <v>MAPRIMA S.A DE C.V.</v>
          </cell>
        </row>
        <row r="65">
          <cell r="A65" t="str">
            <v>06140902091023</v>
          </cell>
          <cell r="B65" t="str">
            <v xml:space="preserve">DISTRIBUIDORA B &amp; P S.A DE C.V </v>
          </cell>
        </row>
        <row r="66">
          <cell r="A66" t="str">
            <v>06140911041039</v>
          </cell>
          <cell r="B66" t="str">
            <v>IMPORTADORA DEL RIO S.A DE C.V</v>
          </cell>
        </row>
        <row r="67">
          <cell r="A67" t="str">
            <v>06141007011010</v>
          </cell>
          <cell r="B67" t="str">
            <v xml:space="preserve">CHIA HO HSING S.A DE C.V </v>
          </cell>
        </row>
        <row r="68">
          <cell r="A68" t="str">
            <v>06141008901028</v>
          </cell>
          <cell r="B68" t="str">
            <v>TRANPORTES PESADOS S.A DE C.V.</v>
          </cell>
        </row>
        <row r="69">
          <cell r="A69" t="str">
            <v>06141106660010</v>
          </cell>
          <cell r="B69" t="str">
            <v>HENRIQUEZ S.A DE C.V.</v>
          </cell>
        </row>
        <row r="70">
          <cell r="A70" t="str">
            <v>06141107870011</v>
          </cell>
          <cell r="B70" t="str">
            <v>COVI S.A DE C.V.</v>
          </cell>
        </row>
        <row r="71">
          <cell r="A71" t="str">
            <v>06141108001032</v>
          </cell>
          <cell r="B71" t="str">
            <v>UNION COMERCIAL S.A DE C.V.</v>
          </cell>
        </row>
        <row r="72">
          <cell r="A72" t="str">
            <v>06141211810023</v>
          </cell>
          <cell r="B72" t="str">
            <v>GRUPO SOLID S.A DE C.V</v>
          </cell>
        </row>
        <row r="73">
          <cell r="A73" t="str">
            <v>06141301840030</v>
          </cell>
          <cell r="B73" t="str">
            <v xml:space="preserve">SOLVENTES E INTERMEDIOS INDUSTRIALES S.A DE C.V </v>
          </cell>
        </row>
        <row r="74">
          <cell r="A74" t="str">
            <v>06141306680052</v>
          </cell>
          <cell r="B74" t="str">
            <v>ALEXANDER ANTONIO CORNEJO</v>
          </cell>
        </row>
        <row r="75">
          <cell r="A75" t="str">
            <v>06141307760018</v>
          </cell>
          <cell r="B75" t="str">
            <v>REPRESENTACIONES DIVERSAS S.A DE C.V.</v>
          </cell>
        </row>
        <row r="76">
          <cell r="A76" t="str">
            <v>06141311131065</v>
          </cell>
          <cell r="B76" t="str">
            <v>INVERSIONES ASIATICAS S.A DE C.V</v>
          </cell>
        </row>
        <row r="77">
          <cell r="A77" t="str">
            <v>06141312850038</v>
          </cell>
          <cell r="B77" t="str">
            <v>IMPRESSA S.A DE C.V.</v>
          </cell>
        </row>
        <row r="78">
          <cell r="A78" t="str">
            <v>06141402051099</v>
          </cell>
          <cell r="B78" t="str">
            <v xml:space="preserve">JEA S.A DE C.V. </v>
          </cell>
        </row>
        <row r="79">
          <cell r="A79" t="str">
            <v>06141402370078</v>
          </cell>
          <cell r="B79" t="str">
            <v>CEPA S.A DE C.V</v>
          </cell>
        </row>
        <row r="80">
          <cell r="A80" t="str">
            <v>06141402560013</v>
          </cell>
          <cell r="B80" t="str">
            <v>FERRETERIA LA PALMA S.A DE C.V.</v>
          </cell>
        </row>
        <row r="81">
          <cell r="A81" t="str">
            <v>06141403161033</v>
          </cell>
          <cell r="B81" t="str">
            <v>ECSA OPERADORA EL SALVADOR S.A DE C.V.</v>
          </cell>
        </row>
        <row r="82">
          <cell r="A82" t="str">
            <v>06141404161045</v>
          </cell>
          <cell r="B82" t="str">
            <v>GRUPO FERRESAL Y JM CONSTRUCCIONES</v>
          </cell>
        </row>
        <row r="83">
          <cell r="A83" t="str">
            <v>06141407001014</v>
          </cell>
          <cell r="B83" t="str">
            <v>INVERSIONES LEMUS S.A DE C.V.</v>
          </cell>
        </row>
        <row r="84">
          <cell r="A84" t="str">
            <v>06141407830018</v>
          </cell>
          <cell r="B84" t="str">
            <v xml:space="preserve">LA CENTRAL DE SEGUROS Y FIANZAS S.A DE C.V </v>
          </cell>
        </row>
        <row r="85">
          <cell r="A85" t="str">
            <v>06141408711090</v>
          </cell>
          <cell r="B85" t="str">
            <v>BENJAMIN ALFREDO ABARCA</v>
          </cell>
        </row>
        <row r="86">
          <cell r="A86" t="str">
            <v>06141409121050</v>
          </cell>
          <cell r="B86" t="str">
            <v>CAMPOS ESCOBAR S.A DE C.V.</v>
          </cell>
        </row>
        <row r="87">
          <cell r="A87" t="str">
            <v>06141412921024</v>
          </cell>
          <cell r="B87" t="str">
            <v xml:space="preserve">INVERSIONES VIDA S.A DE C.V </v>
          </cell>
        </row>
        <row r="88">
          <cell r="A88" t="str">
            <v>06141501850054</v>
          </cell>
          <cell r="B88" t="str">
            <v xml:space="preserve">GALVANIS S.A DE C.V </v>
          </cell>
        </row>
        <row r="89">
          <cell r="A89" t="str">
            <v>06141509891057</v>
          </cell>
          <cell r="B89" t="str">
            <v xml:space="preserve">F.ROLANDO CANIZALES </v>
          </cell>
        </row>
        <row r="90">
          <cell r="A90" t="str">
            <v>06141601800012</v>
          </cell>
          <cell r="B90" t="str">
            <v>LA CASA DEL SOLDADOR S.A DE C.V.</v>
          </cell>
        </row>
        <row r="91">
          <cell r="A91" t="str">
            <v>06141606691119</v>
          </cell>
          <cell r="B91" t="str">
            <v>CARLOS ROBERTO HERNANDEZ</v>
          </cell>
        </row>
        <row r="92">
          <cell r="A92" t="str">
            <v>06141608021030</v>
          </cell>
          <cell r="B92" t="str">
            <v>GRIFERIA Y CERRADURAS INTERNACIONALES S.A DE C.V</v>
          </cell>
        </row>
        <row r="93">
          <cell r="A93" t="str">
            <v>06141608111039</v>
          </cell>
          <cell r="B93" t="str">
            <v>GRUPO SANTA SOFIA, S.A DE C.V.</v>
          </cell>
        </row>
        <row r="94">
          <cell r="A94" t="str">
            <v>06141611951013</v>
          </cell>
          <cell r="B94" t="str">
            <v>DISTRIBUIDORA DE ELECTRICIDAD DELSUR</v>
          </cell>
        </row>
        <row r="95">
          <cell r="A95" t="str">
            <v>06141612991019</v>
          </cell>
          <cell r="B95" t="str">
            <v xml:space="preserve">DISTRIBUIDORA DE LUBRICANTES Y COMBUSTIBLES S.A DE C.V </v>
          </cell>
        </row>
        <row r="96">
          <cell r="A96" t="str">
            <v>06141702061037</v>
          </cell>
          <cell r="B96" t="str">
            <v>TORCO INDUSTRIAL S.A DE C.V.</v>
          </cell>
        </row>
        <row r="97">
          <cell r="A97" t="str">
            <v>06141703061090</v>
          </cell>
          <cell r="B97" t="str">
            <v xml:space="preserve">SUMINISTROS Y FERETERIA GENESIS S.A DE C.V. </v>
          </cell>
        </row>
        <row r="98">
          <cell r="A98" t="str">
            <v>06141705790011</v>
          </cell>
          <cell r="B98" t="str">
            <v>INVERCALMA S.A DE C.V.</v>
          </cell>
        </row>
        <row r="99">
          <cell r="A99" t="str">
            <v>06141807011060</v>
          </cell>
          <cell r="B99" t="str">
            <v>CORIASA S.A DE C.V.</v>
          </cell>
        </row>
        <row r="100">
          <cell r="A100" t="str">
            <v>06141807051010</v>
          </cell>
          <cell r="B100" t="str">
            <v>FRIOAIRE S.A DE C.V.</v>
          </cell>
        </row>
        <row r="101">
          <cell r="A101" t="str">
            <v>06141902730011</v>
          </cell>
          <cell r="B101" t="str">
            <v>PRODUCTOS AGROQUIMICOS DE CENTROAMERICA</v>
          </cell>
        </row>
        <row r="102">
          <cell r="A102" t="str">
            <v>06142001101022</v>
          </cell>
          <cell r="B102" t="str">
            <v>DISTRIBUIDORA DE PROVEEDORES DE PETROLEOS</v>
          </cell>
        </row>
        <row r="103">
          <cell r="A103" t="str">
            <v>06142006031022</v>
          </cell>
          <cell r="B103" t="str">
            <v>FERRUSAL S.A DE C.V.</v>
          </cell>
        </row>
        <row r="104">
          <cell r="A104" t="str">
            <v>06142007911239</v>
          </cell>
          <cell r="B104" t="str">
            <v xml:space="preserve">ESTELA BEATRIZ ALAS </v>
          </cell>
        </row>
        <row r="105">
          <cell r="A105" t="str">
            <v>06142009161075</v>
          </cell>
          <cell r="B105" t="str">
            <v>COMERCIAL E.C.A. S.A DE C.V.</v>
          </cell>
        </row>
        <row r="106">
          <cell r="A106" t="str">
            <v>06142101111025</v>
          </cell>
          <cell r="B106" t="str">
            <v>RODAMIENTOS DE CENTROAMERICAS S.A DE C.V.</v>
          </cell>
        </row>
        <row r="107">
          <cell r="A107" t="str">
            <v>06142201071012</v>
          </cell>
          <cell r="B107" t="str">
            <v>IMGRAL S.A DE C.V.</v>
          </cell>
        </row>
        <row r="108">
          <cell r="A108" t="str">
            <v>06142202770023</v>
          </cell>
          <cell r="B108" t="str">
            <v>INFRA DE EL SALVADOR, S.A DE C.V.</v>
          </cell>
        </row>
        <row r="109">
          <cell r="A109" t="str">
            <v>06142302770010</v>
          </cell>
          <cell r="B109" t="str">
            <v>ALPINA S.A DE C.V.</v>
          </cell>
        </row>
        <row r="110">
          <cell r="A110" t="str">
            <v>06142303911015</v>
          </cell>
          <cell r="B110" t="str">
            <v>TELEMOVIL EL SALVADOR S.A DE C.V.</v>
          </cell>
        </row>
        <row r="111">
          <cell r="A111" t="str">
            <v>06142403770051</v>
          </cell>
          <cell r="B111" t="str">
            <v>ANA GLADYS CORDOBA</v>
          </cell>
        </row>
        <row r="112">
          <cell r="A112" t="str">
            <v>06142410141010</v>
          </cell>
          <cell r="B112" t="str">
            <v xml:space="preserve">ACTIVIDADES PETROLERAS DE EL SALVADOR S.A DE C.V </v>
          </cell>
        </row>
        <row r="113">
          <cell r="A113" t="str">
            <v>06142506670028</v>
          </cell>
          <cell r="B113" t="str">
            <v xml:space="preserve">CORINA MARGARITA MENDEZ DE SOSA </v>
          </cell>
        </row>
        <row r="114">
          <cell r="A114" t="str">
            <v>06142603981015</v>
          </cell>
          <cell r="B114" t="str">
            <v>CEMENTOS PROGRESO EL SALVADOR S.A DE C.V.</v>
          </cell>
        </row>
        <row r="115">
          <cell r="A115" t="str">
            <v>06142604071063</v>
          </cell>
          <cell r="B115" t="str">
            <v>INVERSIONES RAMIREZ QUINTANILLA S.A DE C.V.</v>
          </cell>
        </row>
        <row r="116">
          <cell r="A116" t="str">
            <v>06142609701090</v>
          </cell>
          <cell r="B116" t="str">
            <v xml:space="preserve">SAMUEL ARMANDO DUBON </v>
          </cell>
        </row>
        <row r="117">
          <cell r="A117" t="str">
            <v>06142609941015</v>
          </cell>
          <cell r="B117" t="str">
            <v xml:space="preserve">COMDISANPABLO S.A DE C.V </v>
          </cell>
        </row>
        <row r="118">
          <cell r="A118" t="str">
            <v>06142610201025</v>
          </cell>
          <cell r="B118" t="str">
            <v>RODAMIENTOS Y REPUESTOS PARA MOTOCICLETA</v>
          </cell>
        </row>
        <row r="119">
          <cell r="A119" t="str">
            <v>06142610981012</v>
          </cell>
          <cell r="B119" t="str">
            <v>CTE TELECOM PERSONAL S.A DE C.V.</v>
          </cell>
        </row>
        <row r="120">
          <cell r="A120" t="str">
            <v>06142709061020</v>
          </cell>
          <cell r="B120" t="str">
            <v>SOLUCIONES Y HERRAMIENTAS S.A DE C.V.</v>
          </cell>
        </row>
        <row r="121">
          <cell r="A121" t="str">
            <v>06142710780023</v>
          </cell>
          <cell r="B121" t="str">
            <v>QUIMICA INDUSTRIAL S.A DE C.V.</v>
          </cell>
        </row>
        <row r="122">
          <cell r="A122" t="str">
            <v>06142711870044</v>
          </cell>
          <cell r="B122" t="str">
            <v>PROMOTORA COMERCIAL, S.A DE C.V.</v>
          </cell>
        </row>
        <row r="123">
          <cell r="A123" t="str">
            <v>06142803171026</v>
          </cell>
          <cell r="B123" t="str">
            <v xml:space="preserve">COPPER GROUP S.A DE C.V </v>
          </cell>
        </row>
        <row r="124">
          <cell r="A124" t="str">
            <v>06142805011034</v>
          </cell>
          <cell r="B124" t="str">
            <v>REPUESTOS IZALCO S.A DE C.V.</v>
          </cell>
        </row>
        <row r="125">
          <cell r="A125" t="str">
            <v>06142807810010</v>
          </cell>
          <cell r="B125" t="str">
            <v>TRANVA S.A DE C.V.</v>
          </cell>
        </row>
        <row r="126">
          <cell r="A126" t="str">
            <v>06142809061036</v>
          </cell>
          <cell r="B126" t="str">
            <v xml:space="preserve">DURECO DE EL SALVADOR S.A DE C.V </v>
          </cell>
        </row>
        <row r="127">
          <cell r="A127" t="str">
            <v>06142809981046</v>
          </cell>
          <cell r="B127" t="str">
            <v>CORPORACION ACME  S.A DE C.V.</v>
          </cell>
        </row>
        <row r="128">
          <cell r="A128" t="str">
            <v>06142810061058</v>
          </cell>
          <cell r="B128" t="str">
            <v xml:space="preserve">CELULOSA Y COLORANTES EL SALVADOR S.A DE C.V </v>
          </cell>
        </row>
        <row r="129">
          <cell r="A129" t="str">
            <v>06143001780012</v>
          </cell>
          <cell r="B129" t="str">
            <v xml:space="preserve">LA CASA DEL REPUESTO S.A DE C.V. </v>
          </cell>
        </row>
        <row r="130">
          <cell r="A130" t="str">
            <v>06143006991022</v>
          </cell>
          <cell r="B130" t="str">
            <v>AMERICAN PETROLEUM DE EL SALVADOR S.A DE C.V.</v>
          </cell>
        </row>
        <row r="131">
          <cell r="A131" t="str">
            <v>06143011931011</v>
          </cell>
          <cell r="B131" t="str">
            <v>DISTRIBUIDORA GRANADA S.A DE C.V</v>
          </cell>
        </row>
        <row r="132">
          <cell r="A132" t="str">
            <v>06143012871071</v>
          </cell>
          <cell r="B132" t="str">
            <v>CORINA MARGARITA SOSA DE HERNANDEZ</v>
          </cell>
        </row>
        <row r="133">
          <cell r="A133" t="str">
            <v>06143101750030</v>
          </cell>
          <cell r="B133" t="str">
            <v>PEDREDA PROTERSA, S.A DE C.V.</v>
          </cell>
        </row>
        <row r="134">
          <cell r="A134" t="str">
            <v>06143108061020</v>
          </cell>
          <cell r="B134" t="str">
            <v>PROVEEDORES DE INSUMOS DIVERSOS S.A DE C.V.</v>
          </cell>
        </row>
        <row r="135">
          <cell r="A135" t="str">
            <v>06161109771010</v>
          </cell>
          <cell r="B135" t="str">
            <v xml:space="preserve">CLAUDIA BEATRIZ PERALTA </v>
          </cell>
        </row>
        <row r="136">
          <cell r="A136" t="str">
            <v>07021712941025</v>
          </cell>
          <cell r="B136" t="str">
            <v>EMELY BEATRIZ AGUILAR MARTINEZ</v>
          </cell>
        </row>
        <row r="137">
          <cell r="A137" t="str">
            <v>08150103801010</v>
          </cell>
          <cell r="B137" t="str">
            <v>JOSE ROBERTO PINEDA HERNANDEZ</v>
          </cell>
        </row>
        <row r="138">
          <cell r="A138" t="str">
            <v>08210805530029</v>
          </cell>
          <cell r="B138" t="str">
            <v>MIGUEL NICOMEDES ANTONIO ABARCA BARRERA</v>
          </cell>
        </row>
        <row r="139">
          <cell r="A139" t="str">
            <v>08211906711010</v>
          </cell>
          <cell r="B139" t="str">
            <v>VILLALTA ALVARENGA MARCO ANTONIO</v>
          </cell>
        </row>
        <row r="140">
          <cell r="A140" t="str">
            <v>08212209761021</v>
          </cell>
          <cell r="B140" t="str">
            <v>OSCAR MAURICIO MENJIVAR</v>
          </cell>
        </row>
        <row r="141">
          <cell r="A141" t="str">
            <v>09030806550024</v>
          </cell>
          <cell r="B141" t="str">
            <v>EFRAIN MEDARDO PEÑA</v>
          </cell>
        </row>
        <row r="142">
          <cell r="A142" t="str">
            <v>09042007670016</v>
          </cell>
          <cell r="B142" t="str">
            <v>JOSE ELIAS CASTELLANOS ARTIGA</v>
          </cell>
        </row>
        <row r="143">
          <cell r="A143" t="str">
            <v>10100911580029</v>
          </cell>
          <cell r="B143" t="str">
            <v xml:space="preserve">HUGO OSSIRIS AYALA </v>
          </cell>
        </row>
        <row r="144">
          <cell r="A144" t="str">
            <v>12171609921018</v>
          </cell>
          <cell r="B144" t="str">
            <v>DISTRIBUIDORA PAREDES VELA S.A DE C.V.</v>
          </cell>
        </row>
        <row r="145">
          <cell r="A145" t="str">
            <v>12172509901024</v>
          </cell>
          <cell r="B145" t="str">
            <v>REPUESTOS Y SERVICIOS AUTOMOTRICES, S.A DE C.V.</v>
          </cell>
        </row>
        <row r="146">
          <cell r="A146" t="str">
            <v>13153101741036</v>
          </cell>
          <cell r="B146" t="str">
            <v>WILFREDO ANTONIO ARGUETA RAMOS</v>
          </cell>
        </row>
        <row r="147">
          <cell r="A147" t="str">
            <v>14052604531015</v>
          </cell>
          <cell r="B147" t="str">
            <v>MARCOS REYES PALACIOS</v>
          </cell>
        </row>
        <row r="148">
          <cell r="A148" t="str">
            <v>14152702711018</v>
          </cell>
          <cell r="B148" t="str">
            <v>OSMAR ANTONIO PORTILLO</v>
          </cell>
        </row>
        <row r="149">
          <cell r="A149" t="str">
            <v>14182903801011</v>
          </cell>
          <cell r="B149" t="str">
            <v>CARLOS ERNESTO GUTIERREZ BENITEZ</v>
          </cell>
        </row>
        <row r="150">
          <cell r="A150" t="str">
            <v>14082309500010</v>
          </cell>
          <cell r="B150" t="str">
            <v>LUIS ANTONIO BENITEZ HIDALGO</v>
          </cell>
        </row>
        <row r="151">
          <cell r="A151" t="str">
            <v>06122308121011</v>
          </cell>
          <cell r="B151" t="str">
            <v>AUTOCONTROL S.A DE C.V.</v>
          </cell>
        </row>
        <row r="152">
          <cell r="A152" t="str">
            <v>06140611870024</v>
          </cell>
          <cell r="B152" t="str">
            <v>MONOLIT DE EL SALVADOR S.A DE C.V.</v>
          </cell>
        </row>
        <row r="153">
          <cell r="A153" t="str">
            <v>06142809931049</v>
          </cell>
          <cell r="B153" t="str">
            <v>GENERAL DE VEHICULOS S.A DE C.V.</v>
          </cell>
        </row>
        <row r="154">
          <cell r="A154" t="str">
            <v>06141612021044</v>
          </cell>
          <cell r="B154" t="str">
            <v>LUIGEMI S.A DE C.V.</v>
          </cell>
        </row>
        <row r="155">
          <cell r="A155" t="str">
            <v>02101809761019</v>
          </cell>
          <cell r="B155" t="str">
            <v>ALEJANDRO FRANCISCO MONTOYA GIRON</v>
          </cell>
        </row>
        <row r="156">
          <cell r="A156" t="str">
            <v>06140207670045</v>
          </cell>
          <cell r="B156" t="str">
            <v>MARIO ALBERTO MIRANDA FONSECA</v>
          </cell>
        </row>
        <row r="157">
          <cell r="A157" t="str">
            <v>06142904630160</v>
          </cell>
          <cell r="B157" t="str">
            <v>ASETCA</v>
          </cell>
        </row>
        <row r="158">
          <cell r="A158" t="str">
            <v>06141511720027</v>
          </cell>
          <cell r="B158" t="str">
            <v xml:space="preserve">SUPER REPUESTOS EL SALVADOR </v>
          </cell>
        </row>
        <row r="159">
          <cell r="A159" t="str">
            <v>06141708001052</v>
          </cell>
          <cell r="B159" t="str">
            <v>MOPT</v>
          </cell>
        </row>
        <row r="160">
          <cell r="A160" t="str">
            <v>06141205111012</v>
          </cell>
          <cell r="B160" t="str">
            <v>CORPORACION LEMUS S.A DE C.V.</v>
          </cell>
        </row>
        <row r="161">
          <cell r="A161" t="str">
            <v>06140204810014</v>
          </cell>
          <cell r="B161" t="str">
            <v>MUNFRE S.A DE C.V.</v>
          </cell>
        </row>
        <row r="162">
          <cell r="A162" t="str">
            <v>02102203191019</v>
          </cell>
          <cell r="B162" t="str">
            <v>REPUESTOS ALSAN S.A DE C.V.</v>
          </cell>
        </row>
        <row r="163">
          <cell r="A163" t="str">
            <v>06140202111023</v>
          </cell>
          <cell r="B163" t="str">
            <v>REPUESTOS E IMPORTACIONES ACEITUNO</v>
          </cell>
        </row>
        <row r="164">
          <cell r="A164" t="str">
            <v>06141502131049</v>
          </cell>
          <cell r="B164" t="str">
            <v>LLANTAS Y ACCESORIOS S.A DE C.V.</v>
          </cell>
        </row>
        <row r="165">
          <cell r="A165" t="str">
            <v>06141707870010</v>
          </cell>
          <cell r="B165" t="str">
            <v>MYERS DE EL SALVADOR S.A DE C.V.</v>
          </cell>
        </row>
        <row r="166">
          <cell r="A166" t="str">
            <v>06010811680011</v>
          </cell>
          <cell r="B166" t="str">
            <v>JOSE MARIA SALINAS DERAS</v>
          </cell>
        </row>
        <row r="167">
          <cell r="A167" t="str">
            <v>06140103031026</v>
          </cell>
          <cell r="B167" t="str">
            <v>CLUTCH EXPRESS S.A DE C.V.</v>
          </cell>
        </row>
        <row r="168">
          <cell r="A168" t="str">
            <v>06142204860027</v>
          </cell>
          <cell r="B168" t="str">
            <v>MAURICIO NAPOLEON S.A DE C.V.</v>
          </cell>
        </row>
        <row r="169">
          <cell r="A169" t="str">
            <v>06141702660013</v>
          </cell>
          <cell r="B169" t="str">
            <v>ALSI S.A DE C.V.</v>
          </cell>
        </row>
        <row r="170">
          <cell r="A170" t="str">
            <v>06141202620014</v>
          </cell>
          <cell r="B170" t="str">
            <v>SEGUROS E INVERSIONES S.A</v>
          </cell>
        </row>
        <row r="171">
          <cell r="A171" t="str">
            <v>06142307091063</v>
          </cell>
          <cell r="B171" t="str">
            <v>CENTROAMERICA COMERCIAL S.A DE C.V.</v>
          </cell>
        </row>
        <row r="172">
          <cell r="A172" t="str">
            <v>06142209111080</v>
          </cell>
          <cell r="B172" t="str">
            <v>REFILL S.A DE C.V.</v>
          </cell>
        </row>
        <row r="173">
          <cell r="A173" t="str">
            <v>11220301630016</v>
          </cell>
          <cell r="B173" t="str">
            <v>DINA DEL CARMEN SARAVIA DE ARGUETA</v>
          </cell>
        </row>
        <row r="174">
          <cell r="A174" t="str">
            <v>06140304941160</v>
          </cell>
          <cell r="B174" t="str">
            <v>DANIEL ALBETO RUBIO CARCAMO</v>
          </cell>
        </row>
        <row r="175">
          <cell r="A175" t="str">
            <v>06141901191039</v>
          </cell>
          <cell r="B175" t="str">
            <v>BODEGA DE COLORES SANTO S.A DE C.V.</v>
          </cell>
        </row>
        <row r="176">
          <cell r="A176" t="str">
            <v>06141909001034</v>
          </cell>
          <cell r="B176" t="str">
            <v>RAMIREZ VENTURA S.A DE C.V.</v>
          </cell>
        </row>
        <row r="177">
          <cell r="A177" t="str">
            <v>05110205951057</v>
          </cell>
          <cell r="B177" t="str">
            <v>MELIZA ORTIZ PEDROZA</v>
          </cell>
        </row>
        <row r="178">
          <cell r="A178" t="str">
            <v>10091907771010</v>
          </cell>
          <cell r="B178" t="str">
            <v>MIRIAN GAMEZ DE MENJIVAR</v>
          </cell>
        </row>
        <row r="179">
          <cell r="A179" t="str">
            <v>05032807091015</v>
          </cell>
          <cell r="B179" t="str">
            <v>VARRELL S.A DE C.V.</v>
          </cell>
        </row>
        <row r="180">
          <cell r="A180" t="str">
            <v>05021701781010</v>
          </cell>
          <cell r="B180" t="str">
            <v>RENE IVAN LOPEZ ALAS</v>
          </cell>
        </row>
        <row r="181">
          <cell r="A181" t="str">
            <v>02102506011013</v>
          </cell>
          <cell r="B181" t="str">
            <v>SERVI REPUESTOS S.A DE C.V.</v>
          </cell>
        </row>
        <row r="182">
          <cell r="A182" t="str">
            <v>06141709881013</v>
          </cell>
          <cell r="B182" t="str">
            <v>ABASTECEDORA INDUSTRIAL S.A DE C.V.</v>
          </cell>
        </row>
        <row r="183">
          <cell r="A183" t="str">
            <v>96150710591021</v>
          </cell>
          <cell r="B183" t="str">
            <v>IVAN ANTONIO EUGARRIOS PEREZ</v>
          </cell>
        </row>
        <row r="184">
          <cell r="A184" t="str">
            <v>06142212650014</v>
          </cell>
          <cell r="B184" t="str">
            <v>FASANI S.A DE C.V</v>
          </cell>
        </row>
        <row r="185">
          <cell r="A185" t="str">
            <v>06143005051069</v>
          </cell>
          <cell r="B185" t="str">
            <v>PROAGROFE S.A DE C.V.</v>
          </cell>
        </row>
        <row r="186">
          <cell r="A186" t="str">
            <v>06140101670050</v>
          </cell>
          <cell r="B186" t="str">
            <v>NELSON ANTONIO DOÑAN</v>
          </cell>
        </row>
        <row r="187">
          <cell r="A187" t="str">
            <v>06142708101053</v>
          </cell>
          <cell r="B187" t="str">
            <v>GRUPO NSV S.A DE C.V.</v>
          </cell>
        </row>
        <row r="188">
          <cell r="A188" t="str">
            <v>06142909951047</v>
          </cell>
          <cell r="B188" t="str">
            <v>FARLAB S.A DE C.V.</v>
          </cell>
        </row>
        <row r="189">
          <cell r="A189" t="str">
            <v>10092504680019</v>
          </cell>
          <cell r="B189" t="str">
            <v>ALFREDO ANTONIO RODRIGUEZ DURAN</v>
          </cell>
        </row>
        <row r="190">
          <cell r="A190" t="str">
            <v>06140510091041</v>
          </cell>
          <cell r="B190" t="str">
            <v>DISTRIBUIDORA MARANATHA S.A DE C.V.</v>
          </cell>
        </row>
        <row r="191">
          <cell r="A191" t="str">
            <v>06142403071030</v>
          </cell>
          <cell r="B191" t="str">
            <v>VISOR S.A DE C.V.</v>
          </cell>
        </row>
        <row r="192">
          <cell r="A192" t="str">
            <v>06140210081052</v>
          </cell>
          <cell r="B192" t="str">
            <v>FERRETERIA EPA S.A DE C.V.</v>
          </cell>
        </row>
        <row r="193">
          <cell r="A193" t="str">
            <v>06142710761257</v>
          </cell>
          <cell r="B193" t="str">
            <v>SANDRA YANETH PEÑATE DE GUZMAN</v>
          </cell>
        </row>
        <row r="194">
          <cell r="A194" t="str">
            <v>06141902091038</v>
          </cell>
          <cell r="B194" t="str">
            <v>PRODYLAB S.A DE C.V.</v>
          </cell>
        </row>
        <row r="195">
          <cell r="A195" t="str">
            <v>14080506360015</v>
          </cell>
          <cell r="B195" t="str">
            <v>LUIS ALFREDO VENTURA ELVIR</v>
          </cell>
        </row>
        <row r="196">
          <cell r="A196" t="str">
            <v>06143110181121</v>
          </cell>
          <cell r="B196" t="str">
            <v>COMPETROL S.A DE C.V.</v>
          </cell>
        </row>
        <row r="197">
          <cell r="A197" t="str">
            <v>06143107620016</v>
          </cell>
          <cell r="B197" t="str">
            <v>REPUESTOS DIDEA S.A DE C.V.</v>
          </cell>
        </row>
        <row r="198">
          <cell r="A198" t="str">
            <v>06191411771018</v>
          </cell>
          <cell r="B198" t="str">
            <v>WILLIAN ERNESTO BARRIENTOS</v>
          </cell>
        </row>
        <row r="199">
          <cell r="A199" t="str">
            <v>06143008061057</v>
          </cell>
          <cell r="B199" t="str">
            <v>OCON S.A DE C.V.</v>
          </cell>
        </row>
        <row r="200">
          <cell r="A200" t="str">
            <v>06141901001027</v>
          </cell>
          <cell r="B200" t="str">
            <v>SERVICIOS ESPECIALIZADOS S.A DE C.V.</v>
          </cell>
        </row>
        <row r="201">
          <cell r="A201" t="str">
            <v>06142911101042</v>
          </cell>
          <cell r="B201" t="str">
            <v>INVERSIONES CAPITOL S.A DE C.V.</v>
          </cell>
        </row>
        <row r="202">
          <cell r="A202" t="str">
            <v>06141709011035</v>
          </cell>
          <cell r="B202" t="str">
            <v>IMPORTADORA MANHATTAN S.A DE C.V.</v>
          </cell>
        </row>
        <row r="203">
          <cell r="A203" t="str">
            <v>06142501101070</v>
          </cell>
          <cell r="B203" t="str">
            <v>SERVICIOS Y LOGISTICA DE CARGA WALNYS</v>
          </cell>
        </row>
        <row r="204">
          <cell r="A204" t="str">
            <v>06141410901506</v>
          </cell>
          <cell r="B204" t="str">
            <v>ARTERIA ESTUDIO</v>
          </cell>
        </row>
        <row r="205">
          <cell r="A205" t="str">
            <v>06141808941052</v>
          </cell>
          <cell r="B205" t="str">
            <v>CASA MUÑOZ S.A DE C.V.</v>
          </cell>
        </row>
        <row r="206">
          <cell r="A206" t="str">
            <v>06140611800022</v>
          </cell>
          <cell r="B206" t="str">
            <v>LABORATORIOS SUIZOS S.A DE C.V.</v>
          </cell>
        </row>
        <row r="207">
          <cell r="A207" t="str">
            <v>05112311161017</v>
          </cell>
          <cell r="B207" t="str">
            <v>PAMELA BEAUTY SUPPLY S.A DE C.V.</v>
          </cell>
        </row>
        <row r="208">
          <cell r="A208" t="str">
            <v>06141603991030</v>
          </cell>
          <cell r="B208" t="str">
            <v>PRICEMART EL SALVADOR S.A DE C.V.</v>
          </cell>
        </row>
        <row r="209">
          <cell r="A209" t="str">
            <v>06143107670019</v>
          </cell>
          <cell r="B209" t="str">
            <v>CASA AMA S.A DE C.V.</v>
          </cell>
        </row>
        <row r="210">
          <cell r="A210" t="str">
            <v>06141408850049</v>
          </cell>
          <cell r="B210" t="str">
            <v>CORPORACION DE METALES S.A DE C.V.</v>
          </cell>
        </row>
        <row r="211">
          <cell r="A211" t="str">
            <v>06140404001025</v>
          </cell>
          <cell r="B211" t="str">
            <v>SERVITEK S.A DE C.V.</v>
          </cell>
        </row>
        <row r="212">
          <cell r="A212" t="str">
            <v>12171306680010</v>
          </cell>
          <cell r="B212" t="str">
            <v>GRUPO Q EL SALVADOR S.A DE C.V.</v>
          </cell>
        </row>
        <row r="213">
          <cell r="A213" t="str">
            <v>05102905901015</v>
          </cell>
          <cell r="B213" t="str">
            <v>CRISTIAN ERICSON MONTERROSA GOMEZ</v>
          </cell>
        </row>
        <row r="214">
          <cell r="A214" t="str">
            <v>06141104780023</v>
          </cell>
          <cell r="B214" t="str">
            <v>COPLASA S.A DE C.V.</v>
          </cell>
        </row>
        <row r="215">
          <cell r="A215" t="str">
            <v>14070503650018</v>
          </cell>
          <cell r="B215" t="str">
            <v>CARLOS DANIS RAMIREZ VENTURA</v>
          </cell>
        </row>
        <row r="216">
          <cell r="A216" t="str">
            <v>06141105951030</v>
          </cell>
          <cell r="B216" t="str">
            <v>SOLUCIONES S.A DE C.V.</v>
          </cell>
        </row>
        <row r="217">
          <cell r="A217" t="str">
            <v>11180112320023</v>
          </cell>
          <cell r="B217" t="str">
            <v xml:space="preserve">MARTA HERMINIA MARTINEZ </v>
          </cell>
        </row>
        <row r="218">
          <cell r="A218" t="str">
            <v>06142208921011</v>
          </cell>
          <cell r="B218" t="str">
            <v>IMPORT CARS S.A DE C.V.</v>
          </cell>
        </row>
        <row r="219">
          <cell r="A219" t="str">
            <v>06141501590019</v>
          </cell>
          <cell r="B219" t="str">
            <v>LA IBERICA S.A DE C.V.</v>
          </cell>
        </row>
        <row r="220">
          <cell r="A220" t="str">
            <v>06142603721196</v>
          </cell>
          <cell r="B220" t="str">
            <v>JOSE NEFTALI HERNANDEZ SANCHEZ</v>
          </cell>
        </row>
        <row r="221">
          <cell r="A221" t="str">
            <v>06142407500017</v>
          </cell>
          <cell r="B221" t="str">
            <v>GUILLERMO E. MIGUEL B.</v>
          </cell>
        </row>
        <row r="222">
          <cell r="A222" t="str">
            <v>06142312610117</v>
          </cell>
          <cell r="B222" t="str">
            <v>RODRIGO ANTONIO ARGUETA ECHEGOYEN</v>
          </cell>
        </row>
        <row r="223">
          <cell r="A223" t="str">
            <v>06143108911074</v>
          </cell>
          <cell r="B223" t="str">
            <v>EDUARDO JAVIER ROCHAC FERRUFINO</v>
          </cell>
        </row>
        <row r="224">
          <cell r="A224" t="str">
            <v>02102311620052</v>
          </cell>
          <cell r="B224" t="str">
            <v xml:space="preserve">ANGEL MAURICIO TRUJILLO </v>
          </cell>
        </row>
        <row r="225">
          <cell r="A225" t="str">
            <v>06142803931012</v>
          </cell>
          <cell r="B225" t="str">
            <v>AUTOMATIZACION Y CONTROL INDUSTRIAL</v>
          </cell>
        </row>
        <row r="226">
          <cell r="A226" t="str">
            <v>06082511590014</v>
          </cell>
          <cell r="B226" t="str">
            <v>CARLOS ERNESTO MEJIA RIVAS</v>
          </cell>
        </row>
        <row r="227">
          <cell r="A227" t="str">
            <v>06141101690011</v>
          </cell>
          <cell r="B227" t="str">
            <v>CALLEJA S.A DE C.V.</v>
          </cell>
        </row>
        <row r="228">
          <cell r="A228" t="str">
            <v>04330307590010</v>
          </cell>
          <cell r="B228" t="str">
            <v>MARIA ISABEL AVELAR</v>
          </cell>
        </row>
        <row r="229">
          <cell r="A229" t="str">
            <v>06140701091041</v>
          </cell>
          <cell r="B229" t="str">
            <v>INVERSIONES ACEITUNO S.A DE C.V.</v>
          </cell>
        </row>
        <row r="230">
          <cell r="A230" t="str">
            <v>06141106071025</v>
          </cell>
          <cell r="B230" t="str">
            <v>FARMACIAS EUROPEAS</v>
          </cell>
        </row>
        <row r="231">
          <cell r="A231" t="str">
            <v>06143101550016</v>
          </cell>
          <cell r="B231" t="str">
            <v xml:space="preserve">BANCO AGRICOLA, S.A </v>
          </cell>
        </row>
        <row r="232">
          <cell r="A232" t="str">
            <v>013103320</v>
          </cell>
          <cell r="B232" t="str">
            <v>RAFAEL RENE CANALES PINAUD</v>
          </cell>
        </row>
        <row r="233">
          <cell r="A233" t="str">
            <v>06140910131034</v>
          </cell>
          <cell r="B233" t="str">
            <v>PRONEGOCIOS S.A DE C.V.</v>
          </cell>
        </row>
        <row r="234">
          <cell r="A234" t="str">
            <v>06140607921022</v>
          </cell>
          <cell r="B234" t="str">
            <v>DISTRIBUIDORA JAR S.A DE C.V.</v>
          </cell>
        </row>
        <row r="235">
          <cell r="A235" t="str">
            <v>06040302650016</v>
          </cell>
          <cell r="B235" t="str">
            <v>ULISES OLMEDO SANCHEZ</v>
          </cell>
        </row>
        <row r="236">
          <cell r="A236" t="str">
            <v>06142904720020</v>
          </cell>
          <cell r="B236" t="str">
            <v>TIENDA MORENA S.A DE C.V.</v>
          </cell>
        </row>
        <row r="237">
          <cell r="A237" t="str">
            <v>06142908171021</v>
          </cell>
          <cell r="B237" t="str">
            <v>JOPEGALAMB. S.A DE C.V.</v>
          </cell>
        </row>
        <row r="238">
          <cell r="A238" t="str">
            <v>06141706141027</v>
          </cell>
          <cell r="B238" t="str">
            <v>GRUPO ENDO S.A DE C.V.</v>
          </cell>
        </row>
        <row r="239">
          <cell r="A239" t="str">
            <v>06142011151036</v>
          </cell>
          <cell r="B239" t="str">
            <v>IMPORTACIONES LEON S.A DE C.V.</v>
          </cell>
        </row>
        <row r="240">
          <cell r="A240" t="str">
            <v>06143005151012</v>
          </cell>
          <cell r="B240" t="str">
            <v>CONEXIONES DEL PACIFICO S.A DE C.V.</v>
          </cell>
        </row>
        <row r="241">
          <cell r="A241" t="str">
            <v>06142908131038</v>
          </cell>
          <cell r="B241" t="str">
            <v>MEILUO TRADING S.A DE C.V.</v>
          </cell>
        </row>
        <row r="242">
          <cell r="A242" t="str">
            <v>09061901771024</v>
          </cell>
          <cell r="B242" t="str">
            <v>MARTHA TORRES LOPEZ</v>
          </cell>
        </row>
        <row r="243">
          <cell r="A243" t="str">
            <v>14152005551010</v>
          </cell>
          <cell r="B243" t="str">
            <v>FRANCISCO ANTONIO FLORES</v>
          </cell>
        </row>
        <row r="244">
          <cell r="A244" t="str">
            <v>06140102021043</v>
          </cell>
          <cell r="B244" t="str">
            <v>INVERSIONES GIBRALTAR S.A DE C.V.</v>
          </cell>
        </row>
        <row r="245">
          <cell r="A245" t="str">
            <v>06141310881010</v>
          </cell>
          <cell r="B245" t="str">
            <v>TRANSPORT S.A DE C.V.</v>
          </cell>
        </row>
        <row r="246">
          <cell r="A246" t="str">
            <v>06140302981017</v>
          </cell>
          <cell r="B246" t="str">
            <v>SERVICIOS PROFESIONALES DE MAQUINARIA</v>
          </cell>
        </row>
        <row r="247">
          <cell r="A247" t="str">
            <v>06141604071016</v>
          </cell>
          <cell r="B247" t="str">
            <v>CARS LAND S.A DE C.V.</v>
          </cell>
        </row>
        <row r="248">
          <cell r="A248" t="str">
            <v>06140103750012</v>
          </cell>
          <cell r="B248" t="str">
            <v>ALMACENES DE REPUESTOS MONTERREY</v>
          </cell>
        </row>
        <row r="249">
          <cell r="A249" t="str">
            <v>06141507131039</v>
          </cell>
          <cell r="B249" t="str">
            <v>AUTOZAMA S.A DE C.V.</v>
          </cell>
        </row>
        <row r="250">
          <cell r="A250" t="str">
            <v>06140703530140</v>
          </cell>
          <cell r="B250" t="str">
            <v>H. BARON S.A DE C.V.</v>
          </cell>
        </row>
        <row r="251">
          <cell r="A251" t="str">
            <v>06140106710037</v>
          </cell>
          <cell r="B251" t="str">
            <v>CENTRO DE RESORTES S.A DE C.V.</v>
          </cell>
        </row>
        <row r="252">
          <cell r="A252" t="str">
            <v>14041507881018</v>
          </cell>
          <cell r="B252" t="str">
            <v>OSCAR ALEJANDRO ALVARENGA BONILLA</v>
          </cell>
        </row>
        <row r="253">
          <cell r="A253" t="str">
            <v>06141501101073</v>
          </cell>
          <cell r="B253" t="str">
            <v>ROSA AUTOPARTS S.A DE C.V.</v>
          </cell>
        </row>
        <row r="254">
          <cell r="A254" t="str">
            <v>06142101860018</v>
          </cell>
          <cell r="B254" t="str">
            <v>VILLAVAR S.A DE C.V.</v>
          </cell>
        </row>
        <row r="255">
          <cell r="A255" t="str">
            <v>06140302851016</v>
          </cell>
          <cell r="B255" t="str">
            <v xml:space="preserve">ABREGO MULTISERVICIOS </v>
          </cell>
        </row>
        <row r="256">
          <cell r="A256" t="str">
            <v>06141105101010</v>
          </cell>
          <cell r="B256" t="str">
            <v>CARGOMANIA S.A DE C.V.</v>
          </cell>
        </row>
        <row r="257">
          <cell r="A257" t="str">
            <v>20217243259</v>
          </cell>
          <cell r="B257" t="str">
            <v>LATCO INTERNACIONAL INC</v>
          </cell>
        </row>
        <row r="258">
          <cell r="A258" t="str">
            <v>06143107971090</v>
          </cell>
          <cell r="B258" t="str">
            <v>OPERADORA DEL SUR S.A DE C.V.</v>
          </cell>
        </row>
        <row r="259">
          <cell r="A259" t="str">
            <v>04310608891017</v>
          </cell>
          <cell r="B259" t="str">
            <v>SALVADOR ERNESTO GALAN</v>
          </cell>
        </row>
        <row r="260">
          <cell r="A260" t="str">
            <v>05110606161016</v>
          </cell>
          <cell r="B260" t="str">
            <v>ZONA DIGITAL, S.A. DE C.V.</v>
          </cell>
        </row>
        <row r="261">
          <cell r="A261" t="str">
            <v>05172512691017</v>
          </cell>
          <cell r="B261" t="str">
            <v>SUSY DEL CARMEN SOLORZANO DE FIGUERO</v>
          </cell>
        </row>
        <row r="262">
          <cell r="A262" t="str">
            <v>06140307951051</v>
          </cell>
          <cell r="B262" t="str">
            <v>ROCELI CONSULTORES, S.A DE C.V.</v>
          </cell>
        </row>
        <row r="263">
          <cell r="A263" t="str">
            <v>06140703091022</v>
          </cell>
          <cell r="B263" t="str">
            <v>GRUPO L&amp;J, S.A. DE C.V.</v>
          </cell>
        </row>
        <row r="264">
          <cell r="A264" t="str">
            <v>06141310941110</v>
          </cell>
          <cell r="B264" t="str">
            <v>PLAZA MERLIOT</v>
          </cell>
        </row>
        <row r="265">
          <cell r="A265" t="str">
            <v>06141311741092</v>
          </cell>
          <cell r="B265" t="str">
            <v>ROSA MIRIAM GONZALEZ DE ROMERO</v>
          </cell>
        </row>
        <row r="266">
          <cell r="A266" t="str">
            <v>06141911121047</v>
          </cell>
          <cell r="B266" t="str">
            <v>ALFARN, S.A. DE C.V.</v>
          </cell>
        </row>
        <row r="267">
          <cell r="A267" t="str">
            <v>06142011101020</v>
          </cell>
          <cell r="B267" t="str">
            <v>TECNOMOVIL</v>
          </cell>
        </row>
        <row r="268">
          <cell r="A268" t="str">
            <v>06142012121033</v>
          </cell>
          <cell r="B268" t="str">
            <v>INVERSIONES ULTRAMAR</v>
          </cell>
        </row>
        <row r="269">
          <cell r="A269" t="str">
            <v>06140810151020</v>
          </cell>
          <cell r="B269" t="str">
            <v>ISHOP EL SALVADOR S.A DE C.V.</v>
          </cell>
        </row>
        <row r="270">
          <cell r="A270" t="str">
            <v>06142812111010</v>
          </cell>
          <cell r="B270" t="str">
            <v>PUBLIMAX PROMOS S.A DE C.V.</v>
          </cell>
        </row>
        <row r="271">
          <cell r="A271" t="str">
            <v>06141502201020</v>
          </cell>
          <cell r="B271" t="str">
            <v>J Y A S.A DE C.V.</v>
          </cell>
        </row>
        <row r="272">
          <cell r="A272" t="str">
            <v>06142611141050</v>
          </cell>
          <cell r="B272" t="str">
            <v>GRUPO CENTRA S.A DE C.V.</v>
          </cell>
        </row>
        <row r="273">
          <cell r="A273" t="str">
            <v>08130203001010</v>
          </cell>
          <cell r="B273" t="str">
            <v>INTCOMEX S.A DE C.V.</v>
          </cell>
        </row>
        <row r="274">
          <cell r="A274" t="str">
            <v>05020712861028</v>
          </cell>
          <cell r="B274" t="str">
            <v>GARDENIA FLOR DE MARIA LOPEZ</v>
          </cell>
        </row>
        <row r="275">
          <cell r="A275" t="str">
            <v>06141204840017</v>
          </cell>
          <cell r="B275" t="str">
            <v>RECINOS SCHONBORN S.A DE C.V.</v>
          </cell>
        </row>
        <row r="276">
          <cell r="A276" t="str">
            <v>06140106700019</v>
          </cell>
          <cell r="B276" t="str">
            <v>F.A. DALTON Y CO</v>
          </cell>
        </row>
        <row r="277">
          <cell r="A277" t="str">
            <v>06141208131022</v>
          </cell>
          <cell r="B277" t="str">
            <v>MOTORES Y VEHICULOS S.A DE C.V.</v>
          </cell>
        </row>
        <row r="278">
          <cell r="A278" t="str">
            <v>03152712881017</v>
          </cell>
          <cell r="B278" t="str">
            <v>ALSEDI S.A DE C.V.</v>
          </cell>
        </row>
        <row r="279">
          <cell r="A279" t="str">
            <v>06142102971044</v>
          </cell>
          <cell r="B279" t="str">
            <v>COMPAÑÍA TELECOMUNICACIONES DE LE SALVADOR</v>
          </cell>
        </row>
        <row r="280">
          <cell r="A280" t="str">
            <v>06143010031041</v>
          </cell>
          <cell r="B280" t="str">
            <v>HOSPITAL DE LA PIEL S.A DE C.V.</v>
          </cell>
        </row>
        <row r="281">
          <cell r="A281" t="str">
            <v>06140104680029</v>
          </cell>
          <cell r="B281" t="str">
            <v>SERVICIO AGRICOLA SALVADOREÑO S.A DE C.V</v>
          </cell>
        </row>
        <row r="282">
          <cell r="A282" t="str">
            <v>03151705191025</v>
          </cell>
          <cell r="B282" t="str">
            <v>SUMINISTROS ELECTRICOS Y TECNOENERGIA S.A DE C.V.</v>
          </cell>
        </row>
        <row r="283">
          <cell r="A283" t="str">
            <v>06140301081039</v>
          </cell>
          <cell r="B283" t="str">
            <v>LA CASA DE LAS BATERIAS S.A DE C.V.</v>
          </cell>
        </row>
        <row r="284">
          <cell r="A284" t="str">
            <v>06140106131048</v>
          </cell>
          <cell r="B284" t="str">
            <v>ATCASAL DE EL SALVADOR</v>
          </cell>
        </row>
        <row r="285">
          <cell r="A285" t="str">
            <v>08191209580014</v>
          </cell>
          <cell r="B285" t="str">
            <v>TRINIDAD HERNANDEZ MOLINA</v>
          </cell>
        </row>
        <row r="286">
          <cell r="A286" t="str">
            <v>07021404520020</v>
          </cell>
          <cell r="B286" t="str">
            <v>NELSON EDY MEJIA OSORIO</v>
          </cell>
        </row>
        <row r="287">
          <cell r="A287" t="str">
            <v>07162602711019</v>
          </cell>
          <cell r="B287" t="str">
            <v>FREDY GUILLERMO CACERES RAFAELANO</v>
          </cell>
        </row>
        <row r="288">
          <cell r="A288" t="str">
            <v>06140107690022</v>
          </cell>
          <cell r="B288" t="str">
            <v>CASA RIVAS S.A DE C.V.</v>
          </cell>
        </row>
        <row r="289">
          <cell r="A289" t="str">
            <v>05111408191011</v>
          </cell>
          <cell r="B289" t="str">
            <v>REPUESTOS CASTILLO S.A DE C.V.</v>
          </cell>
        </row>
        <row r="290">
          <cell r="A290" t="str">
            <v>05112011121013</v>
          </cell>
          <cell r="B290" t="str">
            <v>CENTRO DE DIAGNOSTICO Y EMISIONES DE EL SALVADOR</v>
          </cell>
        </row>
        <row r="291">
          <cell r="A291" t="str">
            <v>03120110741010</v>
          </cell>
          <cell r="B291" t="str">
            <v>JOSE FRANCISCO RIVAS</v>
          </cell>
        </row>
        <row r="292">
          <cell r="A292" t="str">
            <v>06140510560017</v>
          </cell>
          <cell r="B292" t="str">
            <v>PROYECTOS INDUSTRIALES S.A DE C.V.</v>
          </cell>
        </row>
        <row r="293">
          <cell r="A293" t="str">
            <v>05192207731018</v>
          </cell>
          <cell r="B293" t="str">
            <v>GERARDO ANTONIO MARTINEZ AMAYA</v>
          </cell>
        </row>
        <row r="294">
          <cell r="A294" t="str">
            <v>06142801880014</v>
          </cell>
          <cell r="B294" t="str">
            <v>PROCESADORA Y DISTRIBUIDORA NACIONAL S.A DE C.V.</v>
          </cell>
        </row>
        <row r="295">
          <cell r="A295" t="str">
            <v>04070802600010</v>
          </cell>
          <cell r="B295" t="str">
            <v>JOSE ELIAS ESCOBAR ROMERO</v>
          </cell>
        </row>
        <row r="296">
          <cell r="A296" t="str">
            <v>06142401061038</v>
          </cell>
          <cell r="B296" t="str">
            <v>LOS FRENOS S.A DE C.V.</v>
          </cell>
        </row>
        <row r="297">
          <cell r="A297" t="str">
            <v>05030502570014</v>
          </cell>
          <cell r="B297" t="str">
            <v>LAURA LOPEZ PEREZ</v>
          </cell>
        </row>
        <row r="298">
          <cell r="A298" t="str">
            <v>06141101181086</v>
          </cell>
          <cell r="B298" t="str">
            <v>LABCA</v>
          </cell>
        </row>
        <row r="299">
          <cell r="A299" t="str">
            <v>06142005091013</v>
          </cell>
          <cell r="B299" t="str">
            <v>ACAR S.A DE C.V.</v>
          </cell>
        </row>
        <row r="300">
          <cell r="A300" t="str">
            <v>02102603710016</v>
          </cell>
          <cell r="B300" t="str">
            <v>RAF S.A DE C.V.</v>
          </cell>
        </row>
        <row r="301">
          <cell r="A301" t="str">
            <v>06142603520108</v>
          </cell>
          <cell r="B301" t="str">
            <v>OSCAR ATILIO PLEITEZ JUAREZ</v>
          </cell>
        </row>
        <row r="302">
          <cell r="A302" t="str">
            <v>06140309760011</v>
          </cell>
          <cell r="B302" t="str">
            <v>PRODUCTOS TECNOLOGICOS</v>
          </cell>
        </row>
        <row r="303">
          <cell r="A303" t="str">
            <v>06141612061020</v>
          </cell>
          <cell r="B303" t="str">
            <v>DE LA PEÑA S.A DE C.V.</v>
          </cell>
        </row>
        <row r="304">
          <cell r="A304" t="str">
            <v>03012912811025</v>
          </cell>
          <cell r="B304" t="str">
            <v>JOSE EZEQUIEL AGUILAR PINEDA</v>
          </cell>
        </row>
        <row r="305">
          <cell r="A305" t="str">
            <v>05111504991010</v>
          </cell>
          <cell r="B305" t="str">
            <v>FERNANDA DAMARIS MENENDEZ ACOSTA</v>
          </cell>
        </row>
        <row r="306">
          <cell r="A306" t="str">
            <v>01071311731015</v>
          </cell>
          <cell r="B306" t="str">
            <v>LUIS ANGEL JIMENEZ BENITEZ</v>
          </cell>
        </row>
        <row r="307">
          <cell r="A307" t="str">
            <v>06141104191015</v>
          </cell>
          <cell r="B307" t="str">
            <v>DISTRIBUCIONES DCE EL SALVADOR</v>
          </cell>
        </row>
        <row r="308">
          <cell r="A308" t="str">
            <v>05061006761019</v>
          </cell>
          <cell r="B308" t="str">
            <v>ALEXANDER PERES MELARA</v>
          </cell>
        </row>
        <row r="309">
          <cell r="A309" t="str">
            <v>06142002121043</v>
          </cell>
          <cell r="B309" t="str">
            <v>PACK MAN S.A DE C.V.</v>
          </cell>
        </row>
        <row r="310">
          <cell r="A310" t="str">
            <v>06141407081042</v>
          </cell>
          <cell r="B310" t="str">
            <v>MADERAS EL TABLON S.A DE C.V.</v>
          </cell>
        </row>
        <row r="311">
          <cell r="A311" t="str">
            <v>06142709121040</v>
          </cell>
          <cell r="B311" t="str">
            <v>UNIVERSAL ENTERPRISE, S.A DE C.V.</v>
          </cell>
        </row>
        <row r="312">
          <cell r="A312" t="str">
            <v>06142901600027</v>
          </cell>
          <cell r="B312" t="str">
            <v>TOBIAS CHAVEZ MAYORGA</v>
          </cell>
        </row>
        <row r="313">
          <cell r="A313" t="str">
            <v>06141609031012</v>
          </cell>
          <cell r="B313" t="str">
            <v>COMLUB, S.A DE C.V.</v>
          </cell>
        </row>
        <row r="314">
          <cell r="A314" t="str">
            <v>06190311821020</v>
          </cell>
          <cell r="B314" t="str">
            <v>RICARDO ANTONIO GONZALEZ ESCOBAR</v>
          </cell>
        </row>
        <row r="315">
          <cell r="A315" t="str">
            <v>06141306081050</v>
          </cell>
          <cell r="B315" t="str">
            <v>TECNO DIAGNOSTICA DE EL SALVADOR</v>
          </cell>
        </row>
        <row r="316">
          <cell r="A316" t="str">
            <v>05012910941018</v>
          </cell>
          <cell r="B316" t="str">
            <v>ECOIM, S.A DE C.V.</v>
          </cell>
        </row>
        <row r="317">
          <cell r="A317" t="str">
            <v>12151607530013</v>
          </cell>
          <cell r="B317" t="str">
            <v>NORBERTO GOMEZ CAMPOS</v>
          </cell>
        </row>
        <row r="318">
          <cell r="A318" t="str">
            <v>06141211141047</v>
          </cell>
          <cell r="B318" t="str">
            <v>THE COFFE NET S.A DE C.V.</v>
          </cell>
        </row>
        <row r="319">
          <cell r="A319" t="str">
            <v>06142610770020</v>
          </cell>
          <cell r="B319" t="str">
            <v>CASTELLA SAGARRA S.A DE C.V.</v>
          </cell>
        </row>
        <row r="320">
          <cell r="A320" t="str">
            <v>11092509810011</v>
          </cell>
          <cell r="B320" t="str">
            <v xml:space="preserve">COOPERATIVA DE CAFICULTORES JUCUAPENSE </v>
          </cell>
        </row>
        <row r="321">
          <cell r="A321" t="str">
            <v>06140202181064</v>
          </cell>
          <cell r="B321" t="str">
            <v>RUTA CINCO CERO S.A DE C.V.</v>
          </cell>
        </row>
        <row r="322">
          <cell r="A322" t="str">
            <v>06142910901371</v>
          </cell>
          <cell r="B322" t="str">
            <v>WALTHER ASTUL TORREZ DIAZ</v>
          </cell>
        </row>
        <row r="323">
          <cell r="A323" t="str">
            <v>06141003951019</v>
          </cell>
          <cell r="B323" t="str">
            <v>SISTEMAS C Y C S.A DE C.V.</v>
          </cell>
        </row>
        <row r="324">
          <cell r="A324" t="str">
            <v>06141811971019</v>
          </cell>
          <cell r="B324" t="str">
            <v>MULTI-TECNOLOGICA S.A DE C.V.</v>
          </cell>
        </row>
        <row r="325">
          <cell r="A325" t="str">
            <v>06142904951227</v>
          </cell>
          <cell r="B325" t="str">
            <v>ULISES ALEJANDRO TEJADA</v>
          </cell>
        </row>
        <row r="326">
          <cell r="A326" t="str">
            <v>14122502721020</v>
          </cell>
          <cell r="B326" t="str">
            <v>RUTH MARICELA MAJANO</v>
          </cell>
        </row>
        <row r="327">
          <cell r="A327" t="str">
            <v>06142612701238</v>
          </cell>
          <cell r="B327" t="str">
            <v>ANA ARACELY REYES DE RIVAS</v>
          </cell>
        </row>
        <row r="328">
          <cell r="A328" t="str">
            <v>06141307921051</v>
          </cell>
          <cell r="B328" t="str">
            <v>ELECTROLAB MEDIC, S.A DE C.V.</v>
          </cell>
        </row>
        <row r="329">
          <cell r="A329" t="str">
            <v>06140411151040</v>
          </cell>
          <cell r="B329" t="str">
            <v>DIVERCELL S.A DE C.V.</v>
          </cell>
        </row>
        <row r="330">
          <cell r="A330" t="str">
            <v>07151508430012</v>
          </cell>
          <cell r="B330" t="str">
            <v>MARIA TRANSITO FIGUEROA</v>
          </cell>
        </row>
        <row r="331">
          <cell r="A331" t="str">
            <v>06142904051048</v>
          </cell>
          <cell r="B331" t="str">
            <v>PRODUCTOS INDUSTRIALES Y MAQUINARIA</v>
          </cell>
        </row>
        <row r="332">
          <cell r="A332" t="str">
            <v>06142401031015</v>
          </cell>
          <cell r="B332" t="str">
            <v>LA CENTROAMERICANA, S.A DE C.V.</v>
          </cell>
        </row>
        <row r="333">
          <cell r="A333" t="str">
            <v>06143009921068</v>
          </cell>
          <cell r="B333" t="str">
            <v>IMPORTADORA RAMIREZ S.A DE C.V.</v>
          </cell>
        </row>
        <row r="334">
          <cell r="A334" t="str">
            <v>08192509560019</v>
          </cell>
          <cell r="B334" t="str">
            <v>LUBRICANTES Y REPUESTOS DON ABEL</v>
          </cell>
        </row>
        <row r="335">
          <cell r="A335" t="str">
            <v>03152106731026</v>
          </cell>
          <cell r="B335" t="str">
            <v>JOSE MAURICIO MONCHEZ ESCOBAR</v>
          </cell>
        </row>
        <row r="336">
          <cell r="A336" t="str">
            <v>03151510541013</v>
          </cell>
          <cell r="B336" t="str">
            <v>RIGOBERTO ANGEL PEREZ RAMIREZ</v>
          </cell>
        </row>
        <row r="337">
          <cell r="A337" t="str">
            <v>06142707991055</v>
          </cell>
          <cell r="B337" t="str">
            <v>ESINSA EL SALVADOR S.A DE C.V.</v>
          </cell>
        </row>
        <row r="338">
          <cell r="A338" t="str">
            <v>06140403101085</v>
          </cell>
          <cell r="B338" t="str">
            <v>3A QUIMICOS, S.A DE C.V.</v>
          </cell>
        </row>
        <row r="339">
          <cell r="A339" t="str">
            <v>14162710661017</v>
          </cell>
          <cell r="B339" t="str">
            <v>JAVIER DANILO RUIZ MORALES</v>
          </cell>
        </row>
        <row r="340">
          <cell r="A340" t="str">
            <v>12171508811017</v>
          </cell>
          <cell r="B340" t="str">
            <v>MARIO ERNESTO CHAVEZ MARTINEZ</v>
          </cell>
        </row>
        <row r="341">
          <cell r="A341" t="str">
            <v>06142907151027</v>
          </cell>
          <cell r="B341" t="str">
            <v>CORPORACION ABARCA, S.A DE C.V.</v>
          </cell>
        </row>
        <row r="342">
          <cell r="A342" t="str">
            <v>04020305691017</v>
          </cell>
          <cell r="B342" t="str">
            <v>ERNESTO SERRANO AYALA</v>
          </cell>
        </row>
        <row r="343">
          <cell r="A343" t="str">
            <v>06142501191028</v>
          </cell>
          <cell r="B343" t="str">
            <v>A.V. PROVEEDORES, S.A DE C.V.</v>
          </cell>
        </row>
        <row r="344">
          <cell r="A344" t="str">
            <v>08210107731010</v>
          </cell>
          <cell r="B344" t="str">
            <v>ANDREA LIZETTE QUIJADA DE SIBRIAN</v>
          </cell>
        </row>
        <row r="345">
          <cell r="A345" t="str">
            <v>12171805670010</v>
          </cell>
          <cell r="B345" t="str">
            <v>CREDIQ S.A DE C.V.</v>
          </cell>
        </row>
        <row r="346">
          <cell r="A346" t="str">
            <v>05032703771014</v>
          </cell>
          <cell r="B346" t="str">
            <v>JUAN ANTONIO COLOCHO MEDRANO</v>
          </cell>
        </row>
        <row r="347">
          <cell r="A347" t="str">
            <v>05110101891010</v>
          </cell>
          <cell r="B347" t="str">
            <v>HUMRO, S.A DE C.V.</v>
          </cell>
        </row>
        <row r="348">
          <cell r="A348" t="str">
            <v>06142401941054</v>
          </cell>
          <cell r="B348" t="str">
            <v>MOLDTROK, S.A DE C.V.</v>
          </cell>
        </row>
        <row r="349">
          <cell r="A349" t="str">
            <v>06141110161047</v>
          </cell>
          <cell r="B349" t="str">
            <v>EQUIPLASTIC S.A DE C.V.</v>
          </cell>
        </row>
        <row r="350">
          <cell r="A350" t="str">
            <v>05030907701012</v>
          </cell>
          <cell r="B350" t="str">
            <v>HERBERT RODNEY JIMENEZ CARDONA</v>
          </cell>
        </row>
        <row r="351">
          <cell r="A351" t="str">
            <v>02073003650018</v>
          </cell>
          <cell r="B351" t="str">
            <v>ELIX NEFTALI UMAÑA UMAÑA</v>
          </cell>
        </row>
        <row r="352">
          <cell r="A352" t="str">
            <v>06140103580052</v>
          </cell>
          <cell r="B352" t="str">
            <v>MIGUEL ANGEL WILLIAM ALFARO CABRERA</v>
          </cell>
        </row>
        <row r="353">
          <cell r="A353" t="str">
            <v>07091702731012</v>
          </cell>
          <cell r="B353" t="str">
            <v>SAMUEL ELIAS RIVAS MOZ</v>
          </cell>
        </row>
        <row r="354">
          <cell r="A354" t="str">
            <v>06142504941010</v>
          </cell>
          <cell r="B354" t="str">
            <v>JOMIGA, S.A DE C.V.</v>
          </cell>
        </row>
        <row r="355">
          <cell r="A355" t="str">
            <v>06142008660025</v>
          </cell>
          <cell r="B355" t="str">
            <v>FRANCISCO JAVIER PORTILLO T</v>
          </cell>
        </row>
        <row r="356">
          <cell r="A356" t="str">
            <v>06142505731094</v>
          </cell>
          <cell r="B356" t="str">
            <v>EDWARD LEONIDAS GUITIERREZ PORTILLO</v>
          </cell>
        </row>
        <row r="357">
          <cell r="A357" t="str">
            <v>12170309081011</v>
          </cell>
          <cell r="B357" t="str">
            <v>GRUPO BLANCO S.A DE C.V.</v>
          </cell>
        </row>
        <row r="358">
          <cell r="A358" t="str">
            <v>06140611710010</v>
          </cell>
          <cell r="B358" t="str">
            <v>INGENIO EL ANGEL, S.A DE C.V.</v>
          </cell>
        </row>
        <row r="359">
          <cell r="A359" t="str">
            <v>06173003001010</v>
          </cell>
          <cell r="B359" t="str">
            <v>SALVAGRO S.A DE C.V.</v>
          </cell>
        </row>
        <row r="360">
          <cell r="A360" t="str">
            <v>06170103310012</v>
          </cell>
          <cell r="B360" t="str">
            <v>MINISTERIO DE AGRICULTURA Y GANADERIA</v>
          </cell>
        </row>
        <row r="361">
          <cell r="A361" t="str">
            <v>06140806450012</v>
          </cell>
          <cell r="B361" t="str">
            <v>VIDUC S.A DE C.V.</v>
          </cell>
        </row>
        <row r="362">
          <cell r="A362" t="str">
            <v>05110804510015</v>
          </cell>
          <cell r="B362" t="str">
            <v>CARLOS ALBERTO RAMIREZ VALIENTE</v>
          </cell>
        </row>
        <row r="363">
          <cell r="A363" t="str">
            <v>06140703001112</v>
          </cell>
          <cell r="B363" t="str">
            <v>SOFIA GRABRIELA CANALES MENA</v>
          </cell>
        </row>
        <row r="364">
          <cell r="A364" t="str">
            <v>06142203891254</v>
          </cell>
          <cell r="B364" t="str">
            <v>JOAQUIN ALBERTO QUINTEROS POSADA</v>
          </cell>
        </row>
        <row r="365">
          <cell r="A365" t="str">
            <v>06140801181021</v>
          </cell>
          <cell r="B365" t="str">
            <v>IMPORTADORA 1688 S.A DE C.V.</v>
          </cell>
        </row>
        <row r="366">
          <cell r="A366" t="str">
            <v>06140103161060</v>
          </cell>
          <cell r="B366" t="str">
            <v>GRUPO KHARIS S.A DE C.V.</v>
          </cell>
        </row>
        <row r="367">
          <cell r="A367" t="str">
            <v>06141004961026</v>
          </cell>
          <cell r="B367" t="str">
            <v>DIAGNOSTIKA CAPRIS S.A DE C.V.</v>
          </cell>
        </row>
        <row r="368">
          <cell r="A368" t="str">
            <v>10010105811024</v>
          </cell>
          <cell r="B368" t="str">
            <v>YASMIN ELIZABETH AREVALO</v>
          </cell>
        </row>
        <row r="369">
          <cell r="A369" t="str">
            <v>11181602731029</v>
          </cell>
          <cell r="B369" t="str">
            <v>ZENIA MARITZA MENDEZ DE FLORES</v>
          </cell>
        </row>
        <row r="370">
          <cell r="A370" t="str">
            <v>06140706750010</v>
          </cell>
          <cell r="B370" t="str">
            <v xml:space="preserve">BODEGAS GENERALES DE DEPOSITO S.A </v>
          </cell>
        </row>
        <row r="371">
          <cell r="A371" t="str">
            <v>06142708121046</v>
          </cell>
          <cell r="B371" t="str">
            <v>PCS CENTRAL AMERICA, S.A DE C.V.</v>
          </cell>
        </row>
        <row r="372">
          <cell r="A372" t="str">
            <v>11020404600018</v>
          </cell>
          <cell r="B372" t="str">
            <v>JOSE VICTORINO ARIAS DIAZ</v>
          </cell>
        </row>
        <row r="373">
          <cell r="A373" t="str">
            <v>06140507121070</v>
          </cell>
          <cell r="B373" t="str">
            <v>SISAFE S.A DE C.V.</v>
          </cell>
        </row>
        <row r="374">
          <cell r="A374" t="str">
            <v>94833101781011</v>
          </cell>
          <cell r="B374" t="str">
            <v>JUAN ERNESTO VOSSBERG ORDOÑEZ</v>
          </cell>
        </row>
        <row r="375">
          <cell r="A375" t="str">
            <v>07101003681021</v>
          </cell>
          <cell r="B375" t="str">
            <v>ANA GLORIA SEGURA VILLALOBOS</v>
          </cell>
        </row>
        <row r="376">
          <cell r="A376" t="str">
            <v>08170307771014</v>
          </cell>
          <cell r="B376" t="str">
            <v>SIXTO JESUS MARROQUIN RIVAS</v>
          </cell>
        </row>
        <row r="377">
          <cell r="A377" t="str">
            <v>06141212921011</v>
          </cell>
          <cell r="B377" t="str">
            <v>KOSMOQUIMICA S.A DE C.V.</v>
          </cell>
        </row>
        <row r="378">
          <cell r="A378" t="str">
            <v>06140305931029</v>
          </cell>
          <cell r="B378" t="str">
            <v>DOÑO S.A DE C.V.</v>
          </cell>
        </row>
        <row r="379">
          <cell r="A379" t="str">
            <v>06141004121079</v>
          </cell>
          <cell r="B379" t="str">
            <v>PART PLUS S.A DE C.V.</v>
          </cell>
        </row>
        <row r="380">
          <cell r="A380" t="str">
            <v>04052407610012</v>
          </cell>
          <cell r="B380" t="str">
            <v>JOSE FRANCISCO RIVERA GALDAMEZ</v>
          </cell>
        </row>
        <row r="381">
          <cell r="A381" t="str">
            <v>05111202881011</v>
          </cell>
          <cell r="B381" t="str">
            <v>AUTOINDUSRIAS S.A DE C.V.</v>
          </cell>
        </row>
        <row r="382">
          <cell r="A382" t="str">
            <v>06143006961425</v>
          </cell>
          <cell r="B382" t="str">
            <v>ERICK ERNESTO LOPEZ</v>
          </cell>
        </row>
        <row r="383">
          <cell r="A383" t="str">
            <v>06141208141028</v>
          </cell>
          <cell r="B383" t="str">
            <v>KATYA Y FABIO S.A DE C.V.</v>
          </cell>
        </row>
        <row r="384">
          <cell r="A384" t="str">
            <v>06141111931016</v>
          </cell>
          <cell r="B384" t="str">
            <v>ENMANUEL, S.A DE C.V.</v>
          </cell>
        </row>
        <row r="385">
          <cell r="A385" t="str">
            <v>06141505091030</v>
          </cell>
          <cell r="B385" t="str">
            <v>COMERCIALIZADORA BF INTERNACIONAL</v>
          </cell>
        </row>
        <row r="386">
          <cell r="A386" t="str">
            <v>01062306811028</v>
          </cell>
          <cell r="B386" t="str">
            <v>ELIAS AQUINO GOMEZ</v>
          </cell>
        </row>
        <row r="387">
          <cell r="A387" t="str">
            <v>09043007610018</v>
          </cell>
          <cell r="B387" t="str">
            <v>SAUL POCASANGRE ESCOBAR</v>
          </cell>
        </row>
        <row r="388">
          <cell r="A388" t="str">
            <v>09031604801015</v>
          </cell>
          <cell r="B388" t="str">
            <v>ELIAS MISAEL GUZMAN FRANCO</v>
          </cell>
        </row>
        <row r="389">
          <cell r="A389" t="str">
            <v>03010901761015</v>
          </cell>
          <cell r="B389" t="str">
            <v>JIMMY DOUGLAS ALVARADO RAMOS</v>
          </cell>
        </row>
        <row r="390">
          <cell r="A390" t="str">
            <v>06142003971032</v>
          </cell>
          <cell r="B390" t="str">
            <v>INDUSTRIAS MECANICAS DOS MIL S.A DE C.V.</v>
          </cell>
        </row>
        <row r="391">
          <cell r="A391" t="str">
            <v>06140206001036</v>
          </cell>
          <cell r="B391" t="str">
            <v>LINEAS PUBLICITARIAS S.A DE C.V.</v>
          </cell>
        </row>
        <row r="392">
          <cell r="A392" t="str">
            <v>06140803061031</v>
          </cell>
          <cell r="B392" t="str">
            <v>FURAGRO, S.A DE C.V.</v>
          </cell>
        </row>
        <row r="393">
          <cell r="A393" t="str">
            <v>06142908661118</v>
          </cell>
          <cell r="B393" t="str">
            <v>EDGARDO ANTONIO URQUILLA AYALA</v>
          </cell>
        </row>
        <row r="394">
          <cell r="A394" t="str">
            <v>12171207011015</v>
          </cell>
          <cell r="B394" t="str">
            <v>INVERSIONES EL AGUILA S.A DE C.V.</v>
          </cell>
        </row>
        <row r="395">
          <cell r="A395" t="str">
            <v>06141812981018</v>
          </cell>
          <cell r="B395" t="str">
            <v>DIGICEL S.A DE C.V.</v>
          </cell>
        </row>
        <row r="396">
          <cell r="A396" t="str">
            <v>06140607941015</v>
          </cell>
          <cell r="B396" t="str">
            <v>PROMEFAR S.A DE C.V.</v>
          </cell>
        </row>
        <row r="397">
          <cell r="A397" t="str">
            <v>09060403540016</v>
          </cell>
          <cell r="B397" t="str">
            <v>VICTOR MANUEL HERNANDEZ QUINTEROS</v>
          </cell>
        </row>
        <row r="398">
          <cell r="A398" t="str">
            <v>06142710610105</v>
          </cell>
          <cell r="B398" t="str">
            <v>SERGIO GALILEO BERMUDEZ</v>
          </cell>
        </row>
        <row r="399">
          <cell r="A399" t="str">
            <v>08050209680010</v>
          </cell>
          <cell r="B399" t="str">
            <v>MARIO ALONSO BAIRES RODRIGUEZ</v>
          </cell>
        </row>
        <row r="400">
          <cell r="A400" t="str">
            <v>06140607191024</v>
          </cell>
          <cell r="B400" t="str">
            <v>GRUPO CUSCATLAN S.A DE C.V.</v>
          </cell>
        </row>
        <row r="401">
          <cell r="A401" t="str">
            <v>05031906450017</v>
          </cell>
          <cell r="B401" t="str">
            <v>JUAN ANTONIO RECINOS</v>
          </cell>
        </row>
        <row r="402">
          <cell r="A402" t="str">
            <v>06141204051040</v>
          </cell>
          <cell r="B402" t="str">
            <v>AMERICAN IMPORTS, S.A DE C.V.</v>
          </cell>
        </row>
        <row r="403">
          <cell r="A403" t="str">
            <v>06141107971011</v>
          </cell>
          <cell r="B403" t="str">
            <v>INNOVACION DIGITAL, S.A DE C.V.</v>
          </cell>
        </row>
        <row r="404">
          <cell r="A404" t="str">
            <v>05031610151010</v>
          </cell>
          <cell r="B404" t="str">
            <v>GRUPO DUARTE LOPEZ S.A DE C.V</v>
          </cell>
        </row>
        <row r="405">
          <cell r="A405" t="str">
            <v>06140806951020</v>
          </cell>
          <cell r="B405" t="str">
            <v>SERVICIOS INTEGRALES MEDICOS</v>
          </cell>
        </row>
        <row r="406">
          <cell r="A406" t="str">
            <v>06171801721029</v>
          </cell>
          <cell r="B406" t="str">
            <v>MARIA MAGDALENA CABRERA DE RODRIGUEZ</v>
          </cell>
        </row>
        <row r="407">
          <cell r="A407" t="str">
            <v>09091004741011</v>
          </cell>
          <cell r="B407" t="str">
            <v>HECTOR WILFREDO DIAZ</v>
          </cell>
        </row>
        <row r="408">
          <cell r="A408" t="str">
            <v>09082807751017</v>
          </cell>
          <cell r="B408" t="str">
            <v>JOSE ARMANDO LOPEZ LAINEZ</v>
          </cell>
        </row>
        <row r="409">
          <cell r="A409" t="str">
            <v>06143012981020</v>
          </cell>
          <cell r="B409" t="str">
            <v>INDUSTRIAS VICAL S.A DE C.V.</v>
          </cell>
        </row>
        <row r="410">
          <cell r="A410" t="str">
            <v>04292409751011</v>
          </cell>
          <cell r="B410" t="str">
            <v>VIDAL HERNANDEZ ERAZO</v>
          </cell>
        </row>
        <row r="411">
          <cell r="A411" t="str">
            <v>06140611181076</v>
          </cell>
          <cell r="B411" t="str">
            <v>DISTRIBUIDORA LAGOS VICUÑA EL SALVADOR</v>
          </cell>
        </row>
        <row r="412">
          <cell r="A412" t="str">
            <v>11083110731013</v>
          </cell>
          <cell r="B412" t="str">
            <v>ANIBAL GALILEO BERMUDEZ BERMUDEZ</v>
          </cell>
        </row>
        <row r="413">
          <cell r="A413" t="str">
            <v>06140801871168</v>
          </cell>
          <cell r="B413" t="str">
            <v>CLAUDIA JUDITH QUINTEROS</v>
          </cell>
        </row>
        <row r="414">
          <cell r="A414" t="str">
            <v>06142803730056</v>
          </cell>
          <cell r="B414" t="str">
            <v>ASEGURADORA AGRICOLA COMERCIAL</v>
          </cell>
        </row>
        <row r="415">
          <cell r="A415" t="str">
            <v>06141203981028</v>
          </cell>
          <cell r="B415" t="str">
            <v>CARGA URGENTE DE EL SALVADOR S.A DE C.V.</v>
          </cell>
        </row>
        <row r="416">
          <cell r="A416" t="str">
            <v>06142601961025</v>
          </cell>
          <cell r="B416" t="str">
            <v>FASOR S.A DE C.V.</v>
          </cell>
        </row>
        <row r="417">
          <cell r="A417" t="str">
            <v>05112507891021</v>
          </cell>
          <cell r="B417" t="str">
            <v>AUTODO S.A DE C.V.</v>
          </cell>
        </row>
        <row r="418">
          <cell r="A418" t="str">
            <v>06141211131017</v>
          </cell>
          <cell r="B418" t="str">
            <v>CORPORACION PROSPERO S.A DE C.V.</v>
          </cell>
        </row>
        <row r="419">
          <cell r="A419" t="str">
            <v>06141804851075</v>
          </cell>
          <cell r="B419" t="str">
            <v>HENRY EDGARDO LARREYNAGA</v>
          </cell>
        </row>
        <row r="420">
          <cell r="A420" t="str">
            <v>06141801101040</v>
          </cell>
          <cell r="B420" t="str">
            <v>ERICK AUTO PARTS S.A DE C.V.</v>
          </cell>
        </row>
        <row r="421">
          <cell r="A421" t="str">
            <v>11012111771014</v>
          </cell>
          <cell r="B421" t="str">
            <v>JOSE REYNALDO ARGUERA GONZALES</v>
          </cell>
        </row>
        <row r="422">
          <cell r="A422" t="str">
            <v>08110901590016</v>
          </cell>
          <cell r="B422" t="str">
            <v>MANUEL DE JESUS HERNANDEZ RODRIGUEZ</v>
          </cell>
        </row>
        <row r="423">
          <cell r="A423" t="str">
            <v>06141008051067</v>
          </cell>
          <cell r="B423" t="str">
            <v>GMG COMERCIAL EL SALVADOR, S.A DE C.V.</v>
          </cell>
        </row>
        <row r="424">
          <cell r="A424" t="str">
            <v>06141711941104</v>
          </cell>
          <cell r="B424" t="str">
            <v>FUNDACION INSTITUTO SALVADOREÑO DEL CEMENTO</v>
          </cell>
        </row>
        <row r="425">
          <cell r="A425" t="str">
            <v>06141903931021</v>
          </cell>
          <cell r="B425" t="str">
            <v>T.V OFFER, S.A DE C.V.</v>
          </cell>
        </row>
        <row r="426">
          <cell r="A426" t="str">
            <v>06142905111010</v>
          </cell>
          <cell r="B426" t="str">
            <v>GRUPO VALMIX S.A DE C.V.</v>
          </cell>
        </row>
        <row r="427">
          <cell r="A427" t="str">
            <v>06141411171030</v>
          </cell>
          <cell r="B427" t="str">
            <v>TEXAS GAS INTERNACIONAL, S.A DE C.V.</v>
          </cell>
        </row>
        <row r="428">
          <cell r="A428" t="str">
            <v>06142001941055</v>
          </cell>
          <cell r="B428" t="str">
            <v>REPUESTOS MIGUELÑOS S.A DE C.V.</v>
          </cell>
        </row>
        <row r="429">
          <cell r="A429" t="str">
            <v>02100402741017</v>
          </cell>
          <cell r="B429" t="str">
            <v>DLMARK GIOVANNI ASCENCIO ORTIZ</v>
          </cell>
        </row>
        <row r="430">
          <cell r="A430" t="str">
            <v>10100312771023</v>
          </cell>
          <cell r="B430" t="str">
            <v>REINA ISABEL SANCHEZ HERNANDEZ</v>
          </cell>
        </row>
        <row r="431">
          <cell r="A431" t="str">
            <v>06142002730017</v>
          </cell>
          <cell r="B431" t="str">
            <v>COMERCIAL AGROPECUARIA S.A DE C.V.</v>
          </cell>
        </row>
        <row r="432">
          <cell r="A432" t="str">
            <v>06142908941013</v>
          </cell>
          <cell r="B432" t="str">
            <v>M3 ASOCIADOS S.A DE C.V.</v>
          </cell>
        </row>
        <row r="433">
          <cell r="A433" t="str">
            <v>06141306161010</v>
          </cell>
          <cell r="B433" t="str">
            <v>ECAT S.A DE C.V.</v>
          </cell>
        </row>
        <row r="434">
          <cell r="A434" t="str">
            <v>14082407031015</v>
          </cell>
          <cell r="B434" t="str">
            <v>SEPROMED, S.A DE C.V.</v>
          </cell>
        </row>
        <row r="435">
          <cell r="A435" t="str">
            <v>06140705921391</v>
          </cell>
          <cell r="B435" t="str">
            <v>ISAAC VLADIMIR CALLEJAS RIVAS</v>
          </cell>
        </row>
        <row r="436">
          <cell r="A436" t="str">
            <v>06140506141077</v>
          </cell>
          <cell r="B436" t="str">
            <v>REDIFAR S.A DE C.V.</v>
          </cell>
        </row>
        <row r="437">
          <cell r="A437" t="str">
            <v>06142306881010</v>
          </cell>
          <cell r="B437" t="str">
            <v>FERROCENTRO S.A DE C.V.</v>
          </cell>
        </row>
        <row r="438">
          <cell r="A438" t="str">
            <v>12170403031010</v>
          </cell>
          <cell r="B438" t="str">
            <v>INVERSIONES ZORTRERAS S.A DE C.V.</v>
          </cell>
        </row>
        <row r="439">
          <cell r="A439" t="str">
            <v>06140907021031</v>
          </cell>
          <cell r="B439" t="str">
            <v>DISEÑARTE S.A DE C.V.</v>
          </cell>
        </row>
        <row r="440">
          <cell r="A440" t="str">
            <v>06142801081062</v>
          </cell>
          <cell r="B440" t="str">
            <v>RADIADORES Y ALGO MAS S.A DE C.V.</v>
          </cell>
        </row>
        <row r="441">
          <cell r="A441" t="str">
            <v>06142709760012</v>
          </cell>
          <cell r="B441" t="str">
            <v>OMNISPORT S.A DE C.V.</v>
          </cell>
        </row>
        <row r="442">
          <cell r="A442" t="str">
            <v>06141112171074</v>
          </cell>
          <cell r="B442" t="str">
            <v>ARISA CONSULTING, S.A DE C.V.</v>
          </cell>
        </row>
        <row r="443">
          <cell r="A443" t="str">
            <v>05111202111011</v>
          </cell>
          <cell r="B443" t="str">
            <v>RESAUTO, S.A DE C.V.</v>
          </cell>
        </row>
        <row r="444">
          <cell r="A444" t="str">
            <v>12091712181010</v>
          </cell>
          <cell r="B444" t="str">
            <v>CEHIMI, S.A DE C.V.</v>
          </cell>
        </row>
        <row r="445">
          <cell r="A445" t="str">
            <v>06141806991010</v>
          </cell>
          <cell r="B445" t="str">
            <v>CENTRAL HIDRAULICA S.A DE C.V.</v>
          </cell>
        </row>
        <row r="446">
          <cell r="A446" t="str">
            <v>06141706091038</v>
          </cell>
          <cell r="B446" t="str">
            <v>DIDEMA, S.A DE C.V.</v>
          </cell>
        </row>
        <row r="447">
          <cell r="A447" t="str">
            <v>06140110191055</v>
          </cell>
          <cell r="B447" t="str">
            <v>HYM, S.A DE C.V.</v>
          </cell>
        </row>
        <row r="448">
          <cell r="A448" t="str">
            <v>06141903931072</v>
          </cell>
          <cell r="B448" t="str">
            <v>BALMORE ALEJANDRO MARTINEZ VIZCARRA</v>
          </cell>
        </row>
        <row r="449">
          <cell r="A449" t="str">
            <v>06140704081039</v>
          </cell>
          <cell r="B449" t="str">
            <v>HOLCIM CONCRETOS, S.A DE C.V.</v>
          </cell>
        </row>
        <row r="450">
          <cell r="A450" t="str">
            <v>06142003921027</v>
          </cell>
          <cell r="B450" t="str">
            <v>MAPRECO S.A DE C.V.</v>
          </cell>
        </row>
        <row r="451">
          <cell r="A451" t="str">
            <v>06142502211030</v>
          </cell>
          <cell r="B451" t="str">
            <v>GRUPO TIRE EXPRESS, S.A DE C.V.</v>
          </cell>
        </row>
        <row r="452">
          <cell r="A452" t="str">
            <v>06140204091054</v>
          </cell>
          <cell r="B452" t="str">
            <v>CEMCOL COMERCIAL, S.A DE C.V.</v>
          </cell>
        </row>
        <row r="453">
          <cell r="A453" t="str">
            <v>06140803991446</v>
          </cell>
          <cell r="B453" t="str">
            <v>TANIA MICHELLE DELGADO VASQUEZ</v>
          </cell>
        </row>
        <row r="454">
          <cell r="A454" t="str">
            <v>05111501901029</v>
          </cell>
          <cell r="B454" t="str">
            <v>ANDRES FRANCISCO ZELAYA ROMERO</v>
          </cell>
        </row>
        <row r="455">
          <cell r="A455" t="str">
            <v>06143101860017</v>
          </cell>
          <cell r="B455" t="str">
            <v>REPUESTOS CANAHUATI S.A DE C.V.</v>
          </cell>
        </row>
        <row r="456">
          <cell r="A456" t="str">
            <v>06140112820027</v>
          </cell>
          <cell r="B456" t="str">
            <v>HOTEL PRELAC S.A DE C.V.</v>
          </cell>
        </row>
        <row r="457">
          <cell r="A457" t="str">
            <v>14081402711011</v>
          </cell>
          <cell r="B457" t="str">
            <v>SERVICENTRO PUMA PRESIDENCIAL</v>
          </cell>
        </row>
        <row r="458">
          <cell r="A458" t="str">
            <v>06142305771172</v>
          </cell>
          <cell r="B458" t="str">
            <v>SALVADOR ANTONIO ESCOBAR DURAN</v>
          </cell>
        </row>
        <row r="459">
          <cell r="A459" t="str">
            <v>05112309861010</v>
          </cell>
          <cell r="B459" t="str">
            <v>LUIS ALBERTO RIVERA MIRANDA</v>
          </cell>
        </row>
        <row r="460">
          <cell r="A460" t="str">
            <v>05033001211017</v>
          </cell>
          <cell r="B460" t="str">
            <v>EDKASA, S.A DE C.V.</v>
          </cell>
        </row>
        <row r="461">
          <cell r="A461" t="str">
            <v>05021704650019</v>
          </cell>
          <cell r="B461" t="str">
            <v>ANBAL ARTEAGA RIVERA</v>
          </cell>
        </row>
        <row r="462">
          <cell r="A462" t="str">
            <v>06141805181057</v>
          </cell>
          <cell r="B462" t="str">
            <v>A &amp; A MULTISERVICIOS, S.A DE C.V.</v>
          </cell>
        </row>
        <row r="463">
          <cell r="A463" t="str">
            <v>06141210081024</v>
          </cell>
          <cell r="B463" t="str">
            <v>GEO CRISDAY S.A DE C.V.</v>
          </cell>
        </row>
        <row r="464">
          <cell r="A464" t="str">
            <v>06141605860015</v>
          </cell>
          <cell r="B464" t="str">
            <v>LIGERAMENTE USADAS, S.A DE C.V.</v>
          </cell>
        </row>
        <row r="465">
          <cell r="A465" t="str">
            <v>06140403931037</v>
          </cell>
          <cell r="B465" t="str">
            <v>TECNIAVES S.A DE C.V.</v>
          </cell>
        </row>
        <row r="466">
          <cell r="A466" t="str">
            <v>06142305881032</v>
          </cell>
          <cell r="B466" t="str">
            <v xml:space="preserve">LABORATORIO SALVADOREÑO DE INGENIERIA </v>
          </cell>
        </row>
        <row r="467">
          <cell r="A467" t="str">
            <v>06142010921011</v>
          </cell>
          <cell r="B467" t="str">
            <v>TS INGENIEROS</v>
          </cell>
        </row>
        <row r="468">
          <cell r="A468" t="str">
            <v>05200406480012</v>
          </cell>
          <cell r="B468" t="str">
            <v>JOSE MARIA CALLES RODAS</v>
          </cell>
        </row>
        <row r="469">
          <cell r="A469" t="str">
            <v>06141511770020</v>
          </cell>
          <cell r="B469" t="str">
            <v>CENTRAL DE RODAMIENTOS S.A DE C.V.</v>
          </cell>
        </row>
        <row r="470">
          <cell r="A470" t="str">
            <v>20220242694</v>
          </cell>
          <cell r="B470" t="str">
            <v>QUANGONG MACHINERY CO LTD</v>
          </cell>
        </row>
        <row r="471">
          <cell r="A471" t="str">
            <v>06140705121042</v>
          </cell>
          <cell r="B471" t="str">
            <v>AVANCORT S.A DE C.V.</v>
          </cell>
        </row>
        <row r="472">
          <cell r="A472" t="str">
            <v>06142004991029</v>
          </cell>
          <cell r="B472" t="str">
            <v>PINTURAS DEL SUR DE EL SALVADOR S.A DE C.V.</v>
          </cell>
        </row>
        <row r="473">
          <cell r="A473" t="str">
            <v>06142101771068</v>
          </cell>
          <cell r="B473" t="str">
            <v>CARLOS ALBERTO REYES GARCIA</v>
          </cell>
        </row>
        <row r="474">
          <cell r="A474" t="str">
            <v>06141501151046</v>
          </cell>
          <cell r="B474" t="str">
            <v>OLC, S.A DE C.V</v>
          </cell>
        </row>
        <row r="475">
          <cell r="A475" t="str">
            <v>06141008661043</v>
          </cell>
          <cell r="B475" t="str">
            <v>DAVID CANAHUATI PINEDA</v>
          </cell>
        </row>
        <row r="476">
          <cell r="A476" t="str">
            <v>10100107701012</v>
          </cell>
          <cell r="B476" t="str">
            <v>OMAR SAUL MERINO ROMERO</v>
          </cell>
        </row>
        <row r="477">
          <cell r="A477" t="str">
            <v>2022284428</v>
          </cell>
          <cell r="B477" t="str">
            <v>INTERMIX GROUP INC</v>
          </cell>
        </row>
        <row r="478">
          <cell r="A478" t="str">
            <v>06142307011043</v>
          </cell>
          <cell r="B478" t="str">
            <v>CORPORACION OCEANICA EL SALVADOR</v>
          </cell>
        </row>
        <row r="479">
          <cell r="A479" t="str">
            <v>06141705620038</v>
          </cell>
          <cell r="B479" t="str">
            <v>ASOCIACION DEMOGRAFICA SALVADOREÑA</v>
          </cell>
        </row>
        <row r="480">
          <cell r="A480" t="str">
            <v>11052105601010</v>
          </cell>
          <cell r="B480" t="str">
            <v>CARLOS HUMBERTO RODRIGUEZ</v>
          </cell>
        </row>
        <row r="481">
          <cell r="A481" t="str">
            <v>05111204540020</v>
          </cell>
          <cell r="B481" t="str">
            <v>JULIO ALBERTO PONCE</v>
          </cell>
        </row>
        <row r="482">
          <cell r="A482" t="str">
            <v>06141910891035</v>
          </cell>
          <cell r="B482" t="str">
            <v>CONSEJO SALVADOREÑO DEL CAFÉ</v>
          </cell>
        </row>
        <row r="483">
          <cell r="A483" t="str">
            <v>06142402061074</v>
          </cell>
          <cell r="B483" t="str">
            <v>PROMED DE EL SALVADOR S.A DE C.V.</v>
          </cell>
        </row>
        <row r="484">
          <cell r="A484" t="str">
            <v>01011807801010</v>
          </cell>
          <cell r="B484" t="str">
            <v>LUIS ERNESTO GARCIA PUENTES</v>
          </cell>
        </row>
        <row r="485">
          <cell r="A485" t="str">
            <v>06142109161080</v>
          </cell>
          <cell r="B485" t="str">
            <v>BUGSTING S.A DE C.V.</v>
          </cell>
        </row>
        <row r="486">
          <cell r="A486" t="str">
            <v>08190805801010</v>
          </cell>
          <cell r="B486" t="str">
            <v xml:space="preserve">ALBA LORENA MOLINA </v>
          </cell>
        </row>
        <row r="487">
          <cell r="A487" t="str">
            <v>06141802781118</v>
          </cell>
          <cell r="B487" t="str">
            <v>CARLOS FERNANDO MARTINEZ UMANZOR</v>
          </cell>
        </row>
        <row r="488">
          <cell r="A488" t="str">
            <v>06141310941010</v>
          </cell>
          <cell r="B488" t="str">
            <v>CENTRO COMERCIAL PLAZA MERLIOT</v>
          </cell>
        </row>
        <row r="489">
          <cell r="A489" t="str">
            <v>06140611720026</v>
          </cell>
          <cell r="B489" t="str">
            <v>CONCRETO PREESFORZADO SALVADOREÑO S.A DE C.V.</v>
          </cell>
        </row>
        <row r="490">
          <cell r="A490" t="str">
            <v>06082908951032</v>
          </cell>
          <cell r="B490" t="str">
            <v>JOSE DANIEL VILLANUEVA ESCOBAR</v>
          </cell>
        </row>
        <row r="491">
          <cell r="A491" t="str">
            <v>06140312931018</v>
          </cell>
          <cell r="B491" t="str">
            <v>BANCO DE AMERICA CENTRAL S.A</v>
          </cell>
        </row>
        <row r="492">
          <cell r="A492" t="str">
            <v>06140801201057</v>
          </cell>
          <cell r="B492" t="str">
            <v>UNION DE PERSONAS, MELENDEZ PITIN</v>
          </cell>
        </row>
        <row r="493">
          <cell r="A493" t="str">
            <v>06142110921080</v>
          </cell>
          <cell r="B493" t="str">
            <v>DAVID ALEJANDRO NAVAS RODRIGUEZ</v>
          </cell>
        </row>
        <row r="494">
          <cell r="A494" t="str">
            <v>02102610171022</v>
          </cell>
          <cell r="B494" t="str">
            <v>DISTRIBUIDORA RINO S.A DE C.V</v>
          </cell>
        </row>
        <row r="495">
          <cell r="A495" t="str">
            <v>06142708820025</v>
          </cell>
          <cell r="B495" t="str">
            <v>QUIMICAL S.A DE C.V.</v>
          </cell>
        </row>
        <row r="496">
          <cell r="A496" t="str">
            <v>06141810011038</v>
          </cell>
          <cell r="B496" t="str">
            <v>DIAGRI, S.A DE C.V.</v>
          </cell>
        </row>
        <row r="497">
          <cell r="A497" t="str">
            <v>06142911161029</v>
          </cell>
          <cell r="B497" t="str">
            <v>FAST CARGO, S.A DE C.V.</v>
          </cell>
        </row>
        <row r="498">
          <cell r="A498" t="str">
            <v>06142602821197</v>
          </cell>
          <cell r="B498" t="str">
            <v>MARIA ELENA  AVELAR OLIVARES</v>
          </cell>
        </row>
        <row r="499">
          <cell r="A499" t="str">
            <v>05110203121022</v>
          </cell>
          <cell r="B499" t="str">
            <v>INVERSIONES EL QUIJOTE S.A DE C.V.</v>
          </cell>
        </row>
        <row r="500">
          <cell r="A500" t="str">
            <v>06140212161088</v>
          </cell>
          <cell r="B500" t="str">
            <v>BEAUTY SUPPLY S.A DE C.V.</v>
          </cell>
        </row>
        <row r="501">
          <cell r="A501" t="str">
            <v>06140506171022</v>
          </cell>
          <cell r="B501" t="str">
            <v>PASOS VERDES S.A DE C.V.</v>
          </cell>
        </row>
        <row r="502">
          <cell r="A502" t="str">
            <v>06140411981043</v>
          </cell>
          <cell r="B502" t="str">
            <v>CORPORACION C&amp;M S.A DE C.V.</v>
          </cell>
        </row>
        <row r="503">
          <cell r="A503" t="str">
            <v>14081304540017</v>
          </cell>
          <cell r="B503" t="str">
            <v>MOISES H. VIDES OLIVA</v>
          </cell>
        </row>
        <row r="504">
          <cell r="A504" t="str">
            <v>05151612570010</v>
          </cell>
          <cell r="B504" t="str">
            <v>JOSE EDGARDO BARRIOS AREVALO</v>
          </cell>
        </row>
        <row r="505">
          <cell r="A505" t="str">
            <v>05110512941018</v>
          </cell>
          <cell r="B505" t="str">
            <v>SOBRES DE EL SALVADOR, S.A DE C.V.</v>
          </cell>
        </row>
        <row r="506">
          <cell r="A506" t="str">
            <v>06142009640022</v>
          </cell>
          <cell r="B506" t="str">
            <v>OSCAR ARMANDO MENDOZA MENENDEZ</v>
          </cell>
        </row>
        <row r="507">
          <cell r="A507" t="str">
            <v>06142405941040</v>
          </cell>
          <cell r="B507" t="str">
            <v>INVERSIONES TEXTILES MAS, S.A DE C.V.</v>
          </cell>
        </row>
        <row r="508">
          <cell r="A508" t="str">
            <v>06142007061014</v>
          </cell>
          <cell r="B508" t="str">
            <v>NUTRI CENTER S.A DE C.V.</v>
          </cell>
        </row>
        <row r="509">
          <cell r="A509" t="str">
            <v>06143007091033</v>
          </cell>
          <cell r="B509" t="str">
            <v>CRECE CENTRO AMERICA S.A DE C.V.</v>
          </cell>
        </row>
        <row r="510">
          <cell r="A510" t="str">
            <v>06142706001019</v>
          </cell>
          <cell r="B510" t="str">
            <v>FARMACIAS CAMILA</v>
          </cell>
        </row>
        <row r="511">
          <cell r="A511" t="str">
            <v>07150312791010</v>
          </cell>
          <cell r="B511" t="str">
            <v>MARLON CRISTIAN ARTIGA LEIVA</v>
          </cell>
        </row>
        <row r="512">
          <cell r="A512" t="str">
            <v>06140306211046</v>
          </cell>
          <cell r="B512" t="str">
            <v>CEMENTO CENTROAMERICANO S.A DE C.V</v>
          </cell>
        </row>
        <row r="513">
          <cell r="A513" t="str">
            <v>06140103791012</v>
          </cell>
          <cell r="B513" t="str">
            <v>ELIA ELIZABETH HERNANDEZ RAUDA</v>
          </cell>
        </row>
        <row r="514">
          <cell r="A514" t="str">
            <v>06031708540016</v>
          </cell>
          <cell r="B514" t="str">
            <v>MARIO ANTONIO NOUBLEAU VALENCIA</v>
          </cell>
        </row>
        <row r="515">
          <cell r="A515" t="str">
            <v>06142903111055</v>
          </cell>
          <cell r="B515" t="str">
            <v>SALVAMEDICA S.A DE C.V.</v>
          </cell>
        </row>
        <row r="516">
          <cell r="A516" t="str">
            <v>06142508161086</v>
          </cell>
          <cell r="B516" t="str">
            <v>MI SALUD S.A DE C.V.</v>
          </cell>
        </row>
        <row r="517">
          <cell r="A517" t="str">
            <v>10020601761016</v>
          </cell>
          <cell r="B517" t="str">
            <v>FREDY EDGARDO TORRES DURAN</v>
          </cell>
        </row>
        <row r="518">
          <cell r="A518" t="str">
            <v>06142904931030</v>
          </cell>
          <cell r="B518" t="str">
            <v>PEREZ BENAVIDES S.A DE C.V.</v>
          </cell>
        </row>
        <row r="519">
          <cell r="A519" t="str">
            <v>06140702171049</v>
          </cell>
          <cell r="B519" t="str">
            <v>TRANSPORTES ALAS S.A DE C.V.</v>
          </cell>
        </row>
        <row r="520">
          <cell r="A520" t="str">
            <v>05010703161018</v>
          </cell>
          <cell r="B520" t="str">
            <v>GASPRO EL SALVADOR S.A DE C.V.</v>
          </cell>
        </row>
        <row r="521">
          <cell r="A521" t="str">
            <v>02132105590013</v>
          </cell>
          <cell r="B521" t="str">
            <v>OSCAR ALBERTO FLORES MENJIVAR</v>
          </cell>
        </row>
        <row r="522">
          <cell r="A522" t="str">
            <v>06142309921233</v>
          </cell>
          <cell r="B522" t="str">
            <v>LUIS ENRIQUE RIVERA PINEDA</v>
          </cell>
        </row>
        <row r="523">
          <cell r="A523" t="str">
            <v>06141606770022</v>
          </cell>
          <cell r="B523" t="str">
            <v>LIBRERÍA CERVANTES S.A DE C.V.</v>
          </cell>
        </row>
        <row r="524">
          <cell r="A524" t="str">
            <v>06142103171041</v>
          </cell>
          <cell r="B524" t="str">
            <v>LORO, S.A DE C.V.</v>
          </cell>
        </row>
        <row r="525">
          <cell r="A525" t="str">
            <v>06142202161023</v>
          </cell>
          <cell r="B525" t="str">
            <v>COSMOITALIA, S.A DE C.V.</v>
          </cell>
        </row>
        <row r="526">
          <cell r="A526" t="str">
            <v>02102905680033</v>
          </cell>
          <cell r="B526" t="str">
            <v>EDGAR OVIDIO NUÑEZ ARTEAGA</v>
          </cell>
        </row>
        <row r="527">
          <cell r="A527" t="str">
            <v>06142909941068</v>
          </cell>
          <cell r="B527" t="str">
            <v>SERIPRISA, S.A DE C.V.</v>
          </cell>
        </row>
        <row r="528">
          <cell r="A528" t="str">
            <v>03150901881084</v>
          </cell>
          <cell r="B528" t="str">
            <v>DAVID ORLANDO RIVERA RODRIGUEZ</v>
          </cell>
        </row>
        <row r="529">
          <cell r="A529" t="str">
            <v>06142306941020</v>
          </cell>
          <cell r="B529" t="str">
            <v>SUMINISTRO INTERNACIONAL DE REPUESTOS S.A DE C.V.</v>
          </cell>
        </row>
        <row r="530">
          <cell r="A530" t="str">
            <v>06143012931015</v>
          </cell>
          <cell r="B530" t="str">
            <v>ACAXUAL S.A DE C.V.</v>
          </cell>
        </row>
        <row r="531">
          <cell r="A531" t="str">
            <v>06140512081078</v>
          </cell>
          <cell r="B531" t="str">
            <v>CORTE Y PRESICION DE METALES, S.A DE C.V.</v>
          </cell>
        </row>
        <row r="532">
          <cell r="A532" t="str">
            <v>96422206810012</v>
          </cell>
          <cell r="B532" t="str">
            <v>TROPIGAS DE EL SALVADOR S.A</v>
          </cell>
        </row>
        <row r="533">
          <cell r="A533" t="str">
            <v>06142506731012</v>
          </cell>
          <cell r="B533" t="str">
            <v>EDWIN FRANCISCO ORTIZ FIGUEROA</v>
          </cell>
        </row>
        <row r="534">
          <cell r="A534" t="str">
            <v>06141112141043</v>
          </cell>
          <cell r="B534" t="str">
            <v>HYDRAULIC PARTS S.A DE C.V.</v>
          </cell>
        </row>
        <row r="535">
          <cell r="A535" t="str">
            <v>02101302161028</v>
          </cell>
          <cell r="B535" t="str">
            <v>IMPORTADORA Y EXPORTADORA JMJ S.A DE C.V.</v>
          </cell>
        </row>
        <row r="536">
          <cell r="A536" t="str">
            <v>06142404061020</v>
          </cell>
          <cell r="B536" t="str">
            <v>SOLUCIONES DE LOGISTICA S.A DE C.V.</v>
          </cell>
        </row>
        <row r="537">
          <cell r="A537" t="str">
            <v>06142005820017</v>
          </cell>
          <cell r="B537" t="str">
            <v>AGROQUIMICAS INDUSTRIALES S.A DE C.V.</v>
          </cell>
        </row>
        <row r="538">
          <cell r="A538" t="str">
            <v>06141502770029</v>
          </cell>
          <cell r="B538" t="str">
            <v>BRENNTAG EL SALVADOR S.A DE C.V.</v>
          </cell>
        </row>
        <row r="539">
          <cell r="A539" t="str">
            <v>06140405211015</v>
          </cell>
          <cell r="B539" t="str">
            <v>INVERSIONES INDUSTRIALES AGRICOLAS</v>
          </cell>
        </row>
        <row r="540">
          <cell r="A540" t="str">
            <v>02101811971020</v>
          </cell>
          <cell r="B540" t="str">
            <v>NUTRI FERTIL S.A DE C.V.</v>
          </cell>
        </row>
        <row r="541">
          <cell r="A541" t="str">
            <v>94110804831019</v>
          </cell>
          <cell r="B541" t="str">
            <v>CECIA HERNANDEZ RODRIGUEZ</v>
          </cell>
        </row>
        <row r="542">
          <cell r="A542" t="str">
            <v>06192311201016</v>
          </cell>
          <cell r="B542" t="str">
            <v>TRANSPORTES JASA, S.A DE C.V.</v>
          </cell>
        </row>
        <row r="543">
          <cell r="A543" t="str">
            <v>12171406701039</v>
          </cell>
          <cell r="B543" t="str">
            <v>ANA FRANCISCA CEDILLOS</v>
          </cell>
        </row>
        <row r="544">
          <cell r="A544" t="str">
            <v>12051401931014</v>
          </cell>
          <cell r="B544" t="str">
            <v>JUAN JOSE QUINTANILLA MAJANO</v>
          </cell>
        </row>
        <row r="545">
          <cell r="A545" t="str">
            <v>06142209520012</v>
          </cell>
          <cell r="B545" t="str">
            <v>EMPRESAS ADOC, S.A DE C.V.</v>
          </cell>
        </row>
        <row r="546">
          <cell r="A546" t="str">
            <v>06141009650016</v>
          </cell>
          <cell r="B546" t="str">
            <v>INDUSTRIAS MIKE MIKE, S.A DE C.V.</v>
          </cell>
        </row>
        <row r="547">
          <cell r="A547" t="str">
            <v>06141406741073</v>
          </cell>
          <cell r="B547" t="str">
            <v>JOSE LUIS  CRUZ MEJIA</v>
          </cell>
        </row>
        <row r="548">
          <cell r="A548" t="str">
            <v>03151110951018</v>
          </cell>
          <cell r="B548" t="str">
            <v>KATHERINE DANIELA CASTANEDA</v>
          </cell>
        </row>
        <row r="549">
          <cell r="A549" t="str">
            <v>06140209051093</v>
          </cell>
          <cell r="B549" t="str">
            <v>MOBIPLUS</v>
          </cell>
        </row>
        <row r="550">
          <cell r="A550" t="str">
            <v>06141111071017</v>
          </cell>
          <cell r="B550" t="str">
            <v>TRITON LOGISTICS S.A DE C.V.</v>
          </cell>
        </row>
        <row r="551">
          <cell r="A551" t="str">
            <v>06142303091115</v>
          </cell>
          <cell r="B551" t="str">
            <v>SERVICIOS Y TERMINALES S.A DE C.V.</v>
          </cell>
        </row>
        <row r="552">
          <cell r="A552" t="str">
            <v>06141305031024</v>
          </cell>
          <cell r="B552" t="str">
            <v>COMPAÑÍA DE LOGISTICA Y TRANSPORTE S.A DE C.V.</v>
          </cell>
        </row>
        <row r="553">
          <cell r="A553" t="str">
            <v>09032406620010</v>
          </cell>
          <cell r="B553" t="str">
            <v>JUAN ANTONIO RODAS RIVAS</v>
          </cell>
        </row>
        <row r="554">
          <cell r="A554" t="str">
            <v>06140103011033</v>
          </cell>
          <cell r="B554" t="str">
            <v>CARDOCOFFEE S.A DE C.V.</v>
          </cell>
        </row>
        <row r="555">
          <cell r="A555" t="str">
            <v>06140108140066</v>
          </cell>
          <cell r="B555" t="str">
            <v>DIRECCION GENERAL DE TESORERIA</v>
          </cell>
        </row>
        <row r="556">
          <cell r="A556" t="str">
            <v>04071607051010</v>
          </cell>
          <cell r="B556" t="str">
            <v>DIHARE S.A DE C.V.</v>
          </cell>
        </row>
        <row r="557">
          <cell r="A557" t="str">
            <v>10102803791010</v>
          </cell>
          <cell r="B557" t="str">
            <v>CESAR ANTONIO CASTILLO MARTINEZ</v>
          </cell>
        </row>
        <row r="558">
          <cell r="A558" t="str">
            <v>039938434</v>
          </cell>
          <cell r="B558" t="str">
            <v>EVELIA ESMERALDA MENDEZ</v>
          </cell>
        </row>
        <row r="559">
          <cell r="A559" t="str">
            <v>06142510720020</v>
          </cell>
          <cell r="B559" t="str">
            <v>PROVEEDORES INDUSTRIALES S.A DE C.V.</v>
          </cell>
        </row>
        <row r="560">
          <cell r="A560" t="str">
            <v>06140411191034</v>
          </cell>
          <cell r="B560" t="str">
            <v>CTMSAL LOGISTICS S.A DE C.V.</v>
          </cell>
        </row>
        <row r="561">
          <cell r="A561" t="str">
            <v>06141407771049</v>
          </cell>
          <cell r="B561" t="str">
            <v>MIGUEL ENRIQUE BUENDIA PICHE</v>
          </cell>
        </row>
        <row r="562">
          <cell r="A562" t="str">
            <v>02102509680048</v>
          </cell>
          <cell r="B562" t="str">
            <v>CARLOS HUMBERTO GARCIA RODRIGUEZ</v>
          </cell>
        </row>
        <row r="563">
          <cell r="A563" t="str">
            <v>06141812171024</v>
          </cell>
          <cell r="B563" t="str">
            <v>TRANSEMSA S.A DE C.V.</v>
          </cell>
        </row>
        <row r="564">
          <cell r="A564" t="str">
            <v>11211512530010</v>
          </cell>
          <cell r="B564" t="str">
            <v>JOSE RENE SARAVIA NIETO</v>
          </cell>
        </row>
        <row r="565">
          <cell r="A565" t="str">
            <v>05130906831014</v>
          </cell>
          <cell r="B565" t="str">
            <v>LILIAN ISABEL SEGOVIA DE MORALES</v>
          </cell>
        </row>
        <row r="566">
          <cell r="A566" t="str">
            <v>06143112791113</v>
          </cell>
          <cell r="B566" t="str">
            <v>MAURICIO ANTONIO CANALES BARRERA</v>
          </cell>
        </row>
        <row r="567">
          <cell r="A567" t="str">
            <v>06140202151068</v>
          </cell>
          <cell r="B567" t="str">
            <v>BRAU S.A DE C.V.</v>
          </cell>
        </row>
        <row r="568">
          <cell r="A568" t="str">
            <v>01012702670017</v>
          </cell>
          <cell r="B568" t="str">
            <v>VICTOR MANUEL AGUILAR CHINCHILLA</v>
          </cell>
        </row>
        <row r="569">
          <cell r="A569" t="str">
            <v>06141308931638</v>
          </cell>
          <cell r="B569" t="str">
            <v>OLIVER ALEXANDER CARRILLO HERNANDEZ</v>
          </cell>
        </row>
        <row r="570">
          <cell r="A570" t="str">
            <v>06142701691173</v>
          </cell>
          <cell r="B570" t="str">
            <v>ABRAHAM ANGEL ROMERO PERALTA</v>
          </cell>
        </row>
        <row r="571">
          <cell r="A571" t="str">
            <v>11152808751018</v>
          </cell>
          <cell r="B571" t="str">
            <v>JOEL DE JESUS ESCOBAR ZELAYA</v>
          </cell>
        </row>
        <row r="572">
          <cell r="A572" t="str">
            <v>03062505781046</v>
          </cell>
          <cell r="B572" t="str">
            <v>JOEL ELISEO PINTI MISMIT</v>
          </cell>
        </row>
        <row r="573">
          <cell r="A573" t="str">
            <v>06141408201025</v>
          </cell>
          <cell r="B573" t="str">
            <v>SERVICIOS ADUANEROS S.A DE C.V.</v>
          </cell>
        </row>
        <row r="574">
          <cell r="A574" t="str">
            <v>03011612731015</v>
          </cell>
          <cell r="B574" t="str">
            <v>RAFAEL AMAYA TOVAR</v>
          </cell>
        </row>
        <row r="575">
          <cell r="A575" t="str">
            <v>05111703630014</v>
          </cell>
          <cell r="B575" t="str">
            <v>JOSE RICARDO ANTONIO MOLINA</v>
          </cell>
        </row>
        <row r="576">
          <cell r="A576" t="str">
            <v>06072301881064</v>
          </cell>
          <cell r="B576" t="str">
            <v>MONICA LISET DURAN ALARCON</v>
          </cell>
        </row>
        <row r="577">
          <cell r="A577" t="str">
            <v>12172005540015</v>
          </cell>
          <cell r="B577" t="str">
            <v>JOSE ARNOLDO NUILA</v>
          </cell>
        </row>
        <row r="578">
          <cell r="A578" t="str">
            <v>05110504221014</v>
          </cell>
          <cell r="B578" t="str">
            <v>KOREA INYECTORES EL SALVADOR</v>
          </cell>
        </row>
        <row r="579">
          <cell r="A579" t="str">
            <v>02121402701012</v>
          </cell>
          <cell r="B579" t="str">
            <v>JORGE ALBERTO ALVAREZ RAMOS</v>
          </cell>
        </row>
        <row r="580">
          <cell r="A580" t="str">
            <v>06140502201024</v>
          </cell>
          <cell r="B580" t="str">
            <v>REPUESTOS REYES PESADOS DE EL SALVADOR</v>
          </cell>
        </row>
        <row r="581">
          <cell r="A581" t="str">
            <v>06141111981048</v>
          </cell>
          <cell r="B581" t="str">
            <v>CONTINENTAL MOTORES S.A DE C.V.</v>
          </cell>
        </row>
        <row r="582">
          <cell r="A582" t="str">
            <v>06142107031031</v>
          </cell>
          <cell r="B582" t="str">
            <v>GRUPO EXTREMO S.A DE C.V.</v>
          </cell>
        </row>
        <row r="583">
          <cell r="A583" t="str">
            <v>06142208811224</v>
          </cell>
          <cell r="B583" t="str">
            <v>JOSSELINE BEATRIZ MURILLO DE CAMPOS</v>
          </cell>
        </row>
        <row r="584">
          <cell r="A584" t="str">
            <v>06140210871142</v>
          </cell>
          <cell r="B584" t="str">
            <v>JOSE FELICIANO RIVERA SUNCIN</v>
          </cell>
        </row>
        <row r="585">
          <cell r="A585" t="str">
            <v>06142310971031</v>
          </cell>
          <cell r="B585" t="str">
            <v>FARMACIAS UNO S.A DE C.V.</v>
          </cell>
        </row>
        <row r="586">
          <cell r="A586" t="str">
            <v>06142409151044</v>
          </cell>
          <cell r="B586" t="str">
            <v>GRUPO ESCOBAR DUARTE S.A DE C.V.</v>
          </cell>
        </row>
        <row r="587">
          <cell r="A587" t="str">
            <v>01011201931032</v>
          </cell>
          <cell r="B587" t="str">
            <v>CESAR ROBERTO VALDIVIESO FLORES</v>
          </cell>
        </row>
        <row r="588">
          <cell r="A588" t="str">
            <v>06141407201064</v>
          </cell>
          <cell r="B588" t="str">
            <v>EXPLORER THE TRAVEL STORE S.A DE C.V.</v>
          </cell>
        </row>
        <row r="589">
          <cell r="A589" t="str">
            <v>06140909921056</v>
          </cell>
          <cell r="B589" t="str">
            <v>INTERGRES S.A DE C.V.</v>
          </cell>
        </row>
        <row r="590">
          <cell r="A590" t="str">
            <v>06142404821440</v>
          </cell>
          <cell r="B590" t="str">
            <v>VICKY JEANNETTE ZELAYA DE FIGUEROA</v>
          </cell>
        </row>
        <row r="591">
          <cell r="A591" t="str">
            <v>06142112991043</v>
          </cell>
          <cell r="B591" t="str">
            <v>SERVICIOS DE MANTENIMIENTO Y CONSTRUCCION DE OBRAS</v>
          </cell>
        </row>
        <row r="592">
          <cell r="A592" t="str">
            <v>11090105841010</v>
          </cell>
          <cell r="B592" t="str">
            <v>JOSE MAURICIO LOZA RODRIGUEZ</v>
          </cell>
        </row>
        <row r="593">
          <cell r="A593" t="str">
            <v>02100801991019</v>
          </cell>
          <cell r="B593" t="str">
            <v>SANTANI S.A DE C.V.</v>
          </cell>
        </row>
        <row r="594">
          <cell r="A594" t="str">
            <v>07010809771017</v>
          </cell>
          <cell r="B594" t="str">
            <v>RODOLFO ARQUIMIDES VASQUEZ RAMIREZ</v>
          </cell>
        </row>
        <row r="595">
          <cell r="A595" t="str">
            <v>12072208680013</v>
          </cell>
          <cell r="B595" t="str">
            <v>IMPORTADORA PELETERA COMERCIAL HIPOS</v>
          </cell>
        </row>
        <row r="596">
          <cell r="A596" t="str">
            <v>06140406191018</v>
          </cell>
          <cell r="B596" t="str">
            <v>FORZA ENERGY S.A DE C.V.</v>
          </cell>
        </row>
        <row r="597">
          <cell r="A597" t="str">
            <v>06142504701175</v>
          </cell>
          <cell r="B597" t="str">
            <v>ANA AMELIA HERNANDEZ GOMEZ</v>
          </cell>
        </row>
        <row r="598">
          <cell r="A598" t="str">
            <v>06140704841084</v>
          </cell>
          <cell r="B598" t="str">
            <v>JORGE ALBERTO MENJIVAR</v>
          </cell>
        </row>
        <row r="599">
          <cell r="A599" t="str">
            <v>06143008051124</v>
          </cell>
          <cell r="B599" t="str">
            <v>EXODO 14 S.A DE C.V.</v>
          </cell>
        </row>
        <row r="600">
          <cell r="A600" t="str">
            <v>01082009761012</v>
          </cell>
          <cell r="B600" t="str">
            <v>JOSE ANTONIO ESCOBAR ORELLANA</v>
          </cell>
        </row>
        <row r="601">
          <cell r="A601" t="str">
            <v>06141807221013</v>
          </cell>
          <cell r="B601" t="str">
            <v>BEMIAN S.A DE C.V.</v>
          </cell>
        </row>
        <row r="602">
          <cell r="A602" t="str">
            <v>06140102941061</v>
          </cell>
          <cell r="B602" t="str">
            <v>IMPRESA TALLERES S.A DE C.V.</v>
          </cell>
        </row>
        <row r="603">
          <cell r="A603" t="str">
            <v>94832106801022</v>
          </cell>
          <cell r="B603" t="str">
            <v>OLVIN ESTUARDO PACHECO NAVAS</v>
          </cell>
        </row>
        <row r="604">
          <cell r="A604" t="str">
            <v>06190806771029</v>
          </cell>
          <cell r="B604" t="str">
            <v>GLORIA ELIZABETH GONZALEZ VENTURA</v>
          </cell>
        </row>
        <row r="605">
          <cell r="A605" t="str">
            <v>09091105520014</v>
          </cell>
          <cell r="B605" t="str">
            <v>JOSE EDUARDO MELENDEZ HERNANDEZ</v>
          </cell>
        </row>
        <row r="606">
          <cell r="A606" t="str">
            <v>06140803211025</v>
          </cell>
          <cell r="B606" t="str">
            <v>GUEVARA HERMANOS S.A DE C.V.</v>
          </cell>
        </row>
        <row r="607">
          <cell r="A607" t="str">
            <v>06071003821010</v>
          </cell>
          <cell r="B607" t="str">
            <v>JOSE RICARDO MORATAYA MAGARIN</v>
          </cell>
        </row>
        <row r="608">
          <cell r="A608" t="str">
            <v>06141611161047</v>
          </cell>
          <cell r="B608" t="str">
            <v>BRB PARTES Y ACCESORIOS S.A DE C.V.</v>
          </cell>
        </row>
        <row r="609">
          <cell r="A609" t="str">
            <v>06142502211049</v>
          </cell>
          <cell r="B609" t="str">
            <v>CARS CENTER S.A DE C.V.</v>
          </cell>
        </row>
        <row r="610">
          <cell r="A610" t="str">
            <v>06140611201093</v>
          </cell>
          <cell r="B610" t="str">
            <v>RED DE IMPRESIONES, S.A DE C.V.</v>
          </cell>
        </row>
        <row r="611">
          <cell r="A611" t="str">
            <v>06140910911030</v>
          </cell>
          <cell r="B611" t="str">
            <v>HOPIMEDIC S.A DE C.V.</v>
          </cell>
        </row>
        <row r="612">
          <cell r="A612" t="str">
            <v>08210507660026</v>
          </cell>
          <cell r="B612" t="str">
            <v>JOSE LUIS VILLALTA CARCAMO</v>
          </cell>
        </row>
        <row r="613">
          <cell r="A613" t="str">
            <v>05110104100011</v>
          </cell>
          <cell r="B613" t="str">
            <v>ENRIQUE ALVAREZ CORDOVA</v>
          </cell>
        </row>
        <row r="614">
          <cell r="A614" t="str">
            <v>05112308101011</v>
          </cell>
          <cell r="B614" t="str">
            <v>EL NUEVO MILAGRO, S.A DE C.V.</v>
          </cell>
        </row>
        <row r="615">
          <cell r="A615" t="str">
            <v>06141405191037</v>
          </cell>
          <cell r="B615" t="str">
            <v>CONSTRUCTORA SERVICE S.A DE C.V.</v>
          </cell>
        </row>
        <row r="616">
          <cell r="A616" t="str">
            <v>11020507540020</v>
          </cell>
          <cell r="B616" t="str">
            <v>SILVIA ESTELA AYALA CRUZ</v>
          </cell>
        </row>
        <row r="617">
          <cell r="A617" t="str">
            <v>10060310690010</v>
          </cell>
          <cell r="B617" t="str">
            <v>CARLOS ADALBERTO CARRILLO</v>
          </cell>
        </row>
        <row r="618">
          <cell r="A618" t="str">
            <v>09040412560016</v>
          </cell>
          <cell r="B618" t="str">
            <v>NOE ALBERTO GUILLEN</v>
          </cell>
        </row>
        <row r="619">
          <cell r="A619" t="str">
            <v>06141503560018</v>
          </cell>
          <cell r="B619" t="str">
            <v xml:space="preserve">INDUSTRIAS TOPAZ, S.A </v>
          </cell>
        </row>
        <row r="620">
          <cell r="A620" t="str">
            <v>06142806830013</v>
          </cell>
          <cell r="B620" t="str">
            <v>HASGAL, S.A DE C.V.</v>
          </cell>
        </row>
        <row r="621">
          <cell r="A621" t="str">
            <v>12180111791019</v>
          </cell>
          <cell r="B621" t="str">
            <v>CARLOS ROBERTO JAIME TREJO</v>
          </cell>
        </row>
        <row r="622">
          <cell r="A622" t="str">
            <v>06141009971020</v>
          </cell>
          <cell r="B622" t="str">
            <v>MARISOL, S.A DE C.V.</v>
          </cell>
        </row>
        <row r="623">
          <cell r="A623" t="str">
            <v>06162008530014</v>
          </cell>
          <cell r="B623" t="str">
            <v>MARIO VASQUEZ ESCOBAR</v>
          </cell>
        </row>
        <row r="624">
          <cell r="A624" t="str">
            <v>04161407861017</v>
          </cell>
          <cell r="B624" t="str">
            <v>RIDER MISAEL LANDAVERDE TEJADA</v>
          </cell>
        </row>
        <row r="625">
          <cell r="A625" t="str">
            <v>11230406791057</v>
          </cell>
          <cell r="B625" t="str">
            <v>MARCOS ISIDRO GONZALEZ MELENDEZ</v>
          </cell>
        </row>
        <row r="626">
          <cell r="A626" t="str">
            <v>10130308711020</v>
          </cell>
          <cell r="B626" t="str">
            <v>GERBER BALMORE HENRIQUEZ</v>
          </cell>
        </row>
        <row r="627">
          <cell r="A627" t="str">
            <v>10061912741017</v>
          </cell>
          <cell r="B627" t="str">
            <v>ERIS MAURICIO CERRITOS UMAÑA</v>
          </cell>
        </row>
        <row r="628">
          <cell r="A628" t="str">
            <v>06171409650019</v>
          </cell>
          <cell r="B628" t="str">
            <v>JOSE WILFREDO HERNANDEZ ALBERTO</v>
          </cell>
        </row>
        <row r="629">
          <cell r="A629" t="str">
            <v>06172310831015</v>
          </cell>
          <cell r="B629" t="str">
            <v>HECTOR ALEXANDER SANCHEZ VASQUEZ</v>
          </cell>
        </row>
        <row r="630">
          <cell r="A630" t="str">
            <v>06141606051039</v>
          </cell>
          <cell r="B630" t="str">
            <v>COMERCIALIZADORA DE PRODUCTOS DIVERSOS</v>
          </cell>
        </row>
        <row r="631">
          <cell r="A631" t="str">
            <v>03082012771026</v>
          </cell>
          <cell r="B631" t="str">
            <v>ADAN ESAU HERNANDEZ AGUILAR</v>
          </cell>
        </row>
        <row r="632">
          <cell r="A632" t="str">
            <v>06172101031010</v>
          </cell>
          <cell r="B632" t="str">
            <v>EQUIPOS DE ALQUILER S.A DE C.V.</v>
          </cell>
        </row>
        <row r="633">
          <cell r="A633" t="str">
            <v>04262906621010</v>
          </cell>
          <cell r="B633" t="str">
            <v>FRANCISCO TOBAR MIRANDA</v>
          </cell>
        </row>
        <row r="634">
          <cell r="A634" t="str">
            <v>94832601101010</v>
          </cell>
          <cell r="B634" t="str">
            <v>ELECTROPUERTAS S.A DE C.V.</v>
          </cell>
        </row>
        <row r="635">
          <cell r="A635" t="str">
            <v>06141510971013</v>
          </cell>
          <cell r="B635" t="str">
            <v>COMSI DEL EL SALVADOR S.A DE C.V.</v>
          </cell>
        </row>
        <row r="636">
          <cell r="A636" t="str">
            <v>06142201101086</v>
          </cell>
          <cell r="B636" t="str">
            <v>GEMELAS IMPORT, S.A DE C.V.</v>
          </cell>
        </row>
        <row r="637">
          <cell r="A637" t="str">
            <v>06140507161047</v>
          </cell>
          <cell r="B637" t="str">
            <v>DISTRIBUIDORA DE ALIMENTOS BASICOS S.A DE C.V.</v>
          </cell>
        </row>
        <row r="638">
          <cell r="A638" t="str">
            <v>06140210151050</v>
          </cell>
          <cell r="B638" t="str">
            <v>JNT INVERSIONES, S.A DE C.V.</v>
          </cell>
        </row>
        <row r="639">
          <cell r="A639" t="str">
            <v>06141211841120</v>
          </cell>
          <cell r="B639" t="str">
            <v>KARLA TATIANA HUEZO CODOVA</v>
          </cell>
        </row>
        <row r="640">
          <cell r="A640" t="str">
            <v>06142612801135</v>
          </cell>
          <cell r="B640" t="str">
            <v>DANIEL ERNESTO FERNANDEZ DE LA CRUZ</v>
          </cell>
        </row>
        <row r="641">
          <cell r="A641" t="str">
            <v>13190802641020</v>
          </cell>
          <cell r="B641" t="str">
            <v>ROSIBEL RIVERA DE IGLESIAS</v>
          </cell>
        </row>
        <row r="642">
          <cell r="A642" t="str">
            <v>06141310221036</v>
          </cell>
          <cell r="B642" t="str">
            <v>INVERSIONES EL ELYON S.A DE C.V.</v>
          </cell>
        </row>
        <row r="643">
          <cell r="A643" t="str">
            <v>06142308191088</v>
          </cell>
          <cell r="B643" t="str">
            <v>COMINTERSAL S.A DE C.V.</v>
          </cell>
        </row>
        <row r="644">
          <cell r="A644" t="str">
            <v>06030301931016</v>
          </cell>
          <cell r="B644" t="str">
            <v>DAVID JOSE DIAZ ESCOBAR</v>
          </cell>
        </row>
        <row r="645">
          <cell r="A645" t="str">
            <v>12172906071011</v>
          </cell>
          <cell r="B645" t="str">
            <v>CORPORACION DE INVERSIONES TURISTICAS</v>
          </cell>
        </row>
        <row r="646">
          <cell r="A646" t="str">
            <v>06142503091039</v>
          </cell>
          <cell r="B646" t="str">
            <v>DISTRIBUIDORA DE BALEROS Y TORNILLOS S.A DE C.V.</v>
          </cell>
        </row>
        <row r="647">
          <cell r="A647" t="str">
            <v>06161808951024</v>
          </cell>
          <cell r="B647" t="str">
            <v>KERI ADALBERTO SANCHEZ PERALTA</v>
          </cell>
        </row>
        <row r="648">
          <cell r="A648" t="str">
            <v>07151402711012</v>
          </cell>
          <cell r="B648" t="str">
            <v>SERBELIO DE JESUS VENTURA LANDAVERDE</v>
          </cell>
        </row>
        <row r="649">
          <cell r="A649" t="str">
            <v>06142002061024</v>
          </cell>
          <cell r="B649" t="str">
            <v>INVERSIONES ARROYO, S.A DE C.V.</v>
          </cell>
        </row>
        <row r="650">
          <cell r="A650" t="str">
            <v>06140912991022</v>
          </cell>
          <cell r="B650" t="str">
            <v>INDUSTRIAS MIGUEL ANGEL, S.A DE C.V.</v>
          </cell>
        </row>
        <row r="651">
          <cell r="A651" t="str">
            <v>05032812680014</v>
          </cell>
          <cell r="B651" t="str">
            <v>OSCAR CHAVEZ JOACHIN</v>
          </cell>
        </row>
        <row r="652">
          <cell r="A652" t="str">
            <v>06140906921055</v>
          </cell>
          <cell r="B652" t="str">
            <v>INDELPIN, S.A DE C.V.</v>
          </cell>
        </row>
        <row r="653">
          <cell r="A653" t="str">
            <v>06142001001630</v>
          </cell>
          <cell r="B653" t="str">
            <v>DAVID OMAR REYES MARTINEZ</v>
          </cell>
        </row>
        <row r="654">
          <cell r="A654" t="str">
            <v>06141002211020</v>
          </cell>
          <cell r="B654" t="str">
            <v>SH SISTEMAS HIDRAULICOS S.A DE C.V.</v>
          </cell>
        </row>
        <row r="655">
          <cell r="A655" t="str">
            <v>06142206701014</v>
          </cell>
          <cell r="B655" t="str">
            <v>CESAR AUGUSTO RAMIREZ GRANDE</v>
          </cell>
        </row>
        <row r="656">
          <cell r="A656" t="str">
            <v>06140702901055</v>
          </cell>
          <cell r="B656" t="str">
            <v>JOSE RENE PORTILLO AYALA</v>
          </cell>
        </row>
        <row r="657">
          <cell r="A657" t="str">
            <v>06142811081044</v>
          </cell>
          <cell r="B657" t="str">
            <v>ASSA COMPAÑÍA DE SEGUROS</v>
          </cell>
        </row>
        <row r="658">
          <cell r="A658" t="str">
            <v>05111012891037</v>
          </cell>
          <cell r="B658" t="str">
            <v>ALIRIO ERNESTO SARAVIA LOPEZ</v>
          </cell>
        </row>
        <row r="659">
          <cell r="A659" t="str">
            <v>06143112510011</v>
          </cell>
          <cell r="B659" t="str">
            <v>DISTRIBUIDORA DE AUTOMOVILES S.A DE C.V.</v>
          </cell>
        </row>
        <row r="660">
          <cell r="A660" t="str">
            <v>05152102771012</v>
          </cell>
          <cell r="B660" t="str">
            <v>PEDRO ANTONIO NAJARRO ALVARADO</v>
          </cell>
        </row>
        <row r="661">
          <cell r="A661" t="str">
            <v>06141302891030</v>
          </cell>
          <cell r="B661" t="str">
            <v>VIVEROS SANTAMARIA S.A DE C.V.</v>
          </cell>
        </row>
        <row r="662">
          <cell r="A662" t="str">
            <v>06142311791037</v>
          </cell>
          <cell r="B662" t="str">
            <v>JUDITH ILEANAFLAMENCO MONTERROSA</v>
          </cell>
        </row>
        <row r="663">
          <cell r="A663" t="str">
            <v>06140307171030</v>
          </cell>
          <cell r="B663" t="str">
            <v>GOOD DAY GREEN S.A DE C.V.</v>
          </cell>
        </row>
        <row r="664">
          <cell r="A664" t="str">
            <v>05012501101016</v>
          </cell>
          <cell r="B664" t="str">
            <v>AUTO EXPRESS EL SALVADOR S.A DE C.V.</v>
          </cell>
        </row>
        <row r="665">
          <cell r="A665" t="str">
            <v>05113010011016</v>
          </cell>
          <cell r="B665" t="str">
            <v>INDUSTRIAS GAMEZ S.A DE C.V.</v>
          </cell>
        </row>
        <row r="666">
          <cell r="A666" t="str">
            <v>06141211201163</v>
          </cell>
          <cell r="B666" t="str">
            <v>PANDA PRINT S.A DE C.V.</v>
          </cell>
        </row>
        <row r="667">
          <cell r="A667" t="str">
            <v>06142109851176</v>
          </cell>
          <cell r="B667" t="str">
            <v>NATHALI VANESSA HENRIQUEZ DE ASCENCIO</v>
          </cell>
        </row>
        <row r="668">
          <cell r="A668" t="str">
            <v>06141901211030</v>
          </cell>
          <cell r="B668" t="str">
            <v>PROGRAMACIONES AUTOMOTRICEZ, S.A DE C.V.</v>
          </cell>
        </row>
        <row r="669">
          <cell r="A669" t="str">
            <v>06142805131056</v>
          </cell>
          <cell r="B669" t="str">
            <v>SERVICONSTRUCCIONES S.A DE C.V.</v>
          </cell>
        </row>
        <row r="670">
          <cell r="A670" t="str">
            <v>06140609840024</v>
          </cell>
          <cell r="B670" t="str">
            <v>GEOCYCLE EL SALVADOR S.A DE C.V.</v>
          </cell>
        </row>
        <row r="671">
          <cell r="A671" t="str">
            <v>06140303091023</v>
          </cell>
          <cell r="B671" t="str">
            <v>ARSEGUI DE EL SALVADOR S.A DE C.V.</v>
          </cell>
        </row>
        <row r="672">
          <cell r="A672" t="str">
            <v>06141208161010</v>
          </cell>
          <cell r="B672" t="str">
            <v>ANGREY, S.A DE C.V.</v>
          </cell>
        </row>
        <row r="673">
          <cell r="A673" t="str">
            <v>06140602141037</v>
          </cell>
          <cell r="B673" t="str">
            <v>INVERSIONES MAREM S.A DE C.V.</v>
          </cell>
        </row>
        <row r="674">
          <cell r="A674" t="str">
            <v>06140602061033</v>
          </cell>
          <cell r="B674" t="str">
            <v>ELECTROFERRETERA S.A DE C.V.</v>
          </cell>
        </row>
        <row r="675">
          <cell r="A675" t="str">
            <v>06143001031110</v>
          </cell>
          <cell r="B675" t="str">
            <v>SERVICIO Y SUMINISTRO DE ALTA TECNOLOGIA</v>
          </cell>
        </row>
        <row r="676">
          <cell r="A676" t="str">
            <v>06142310921077</v>
          </cell>
          <cell r="B676" t="str">
            <v>CREATIVA S.A DE C.V.</v>
          </cell>
        </row>
        <row r="677">
          <cell r="A677" t="str">
            <v>05011303091017</v>
          </cell>
          <cell r="B677" t="str">
            <v>IMPULSO S.A DE C.V.</v>
          </cell>
        </row>
        <row r="678">
          <cell r="A678" t="str">
            <v>06142308031013</v>
          </cell>
          <cell r="B678" t="str">
            <v>RETAIL SPORTS S.A DE C.V.</v>
          </cell>
        </row>
        <row r="679">
          <cell r="A679" t="str">
            <v>94261403711019</v>
          </cell>
          <cell r="B679" t="str">
            <v>ZHONGJIE WANG</v>
          </cell>
        </row>
        <row r="680">
          <cell r="A680" t="str">
            <v>06142808031320</v>
          </cell>
          <cell r="B680" t="str">
            <v>RAFAEL ARMANDO MARTINEZ PEREZ</v>
          </cell>
        </row>
        <row r="681">
          <cell r="A681" t="str">
            <v>06141603001049</v>
          </cell>
          <cell r="B681" t="str">
            <v>CHECK POINT S.A DE C.V.</v>
          </cell>
        </row>
        <row r="682">
          <cell r="A682" t="str">
            <v>06141808121063</v>
          </cell>
          <cell r="B682" t="str">
            <v>DIREG S.A DE C.V.</v>
          </cell>
        </row>
        <row r="683">
          <cell r="A683" t="str">
            <v>12171409171014</v>
          </cell>
          <cell r="B683" t="str">
            <v>RELIANCE GROUP S.A DE C.V.</v>
          </cell>
        </row>
        <row r="684">
          <cell r="A684" t="str">
            <v>14160706701028</v>
          </cell>
          <cell r="B684" t="str">
            <v>ALFREDO ANTONIO NUÑEZ ESCOBAR</v>
          </cell>
        </row>
        <row r="685">
          <cell r="A685" t="str">
            <v>09091707901010</v>
          </cell>
          <cell r="B685" t="str">
            <v>JOSE RAMIRO HERNANDEZ HERNANDEZ</v>
          </cell>
        </row>
        <row r="686">
          <cell r="A686" t="str">
            <v>11230705811030</v>
          </cell>
          <cell r="B686" t="str">
            <v>DENISE CAROLINA MELGAR</v>
          </cell>
        </row>
        <row r="687">
          <cell r="A687" t="str">
            <v>06141802881201</v>
          </cell>
          <cell r="B687" t="str">
            <v>JUAN CARLOS MEJIA DIAZ</v>
          </cell>
        </row>
        <row r="688">
          <cell r="A688" t="str">
            <v>04120805651016</v>
          </cell>
          <cell r="B688" t="str">
            <v>CARLOS AQUILINO MURCIA RIVERA</v>
          </cell>
        </row>
        <row r="689">
          <cell r="A689" t="str">
            <v>06140706211045</v>
          </cell>
          <cell r="B689" t="str">
            <v>LOS CUÑADOS INC, S.A DE C.V.</v>
          </cell>
        </row>
        <row r="690">
          <cell r="A690" t="str">
            <v>06141709940015</v>
          </cell>
          <cell r="B690" t="str">
            <v xml:space="preserve">BANCO DAVIVIENDA SALVADOREÑO, S.A </v>
          </cell>
        </row>
        <row r="691">
          <cell r="A691" t="str">
            <v>04161010711019</v>
          </cell>
          <cell r="B691" t="str">
            <v>HUGO REYNALDO TRUJILLO DIAZ</v>
          </cell>
        </row>
        <row r="692">
          <cell r="A692" t="str">
            <v>06140610211087</v>
          </cell>
          <cell r="B692" t="str">
            <v>INVERSIONES MAHANAIM S.A DE C.V.</v>
          </cell>
        </row>
        <row r="693">
          <cell r="A693" t="str">
            <v>06142510731108</v>
          </cell>
          <cell r="B693" t="str">
            <v>JOSE CAMILO GUZMAN HERRERA</v>
          </cell>
        </row>
        <row r="694">
          <cell r="A694" t="str">
            <v>02101504211019</v>
          </cell>
          <cell r="B694" t="str">
            <v>SOCIEDAD MEDICA Y LABORATORIO CLINICO</v>
          </cell>
        </row>
        <row r="695">
          <cell r="A695" t="str">
            <v>03151207171017</v>
          </cell>
          <cell r="B695" t="str">
            <v>CHG S.A DE C.V.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PROVEEDORES"/>
      <sheetName val="Hoja1"/>
    </sheetNames>
    <sheetDataSet>
      <sheetData sheetId="0">
        <row r="1">
          <cell r="A1" t="str">
            <v>NIT</v>
          </cell>
          <cell r="B1" t="str">
            <v>PROVEEDOR</v>
          </cell>
        </row>
        <row r="2">
          <cell r="A2" t="str">
            <v>02023112741019</v>
          </cell>
          <cell r="B2" t="str">
            <v>OLGA ELIZABETH RIVAS DE ORELLANA</v>
          </cell>
        </row>
        <row r="3">
          <cell r="A3" t="str">
            <v>02040305560017</v>
          </cell>
          <cell r="B3" t="str">
            <v xml:space="preserve">RICARDO E.G SANTOS </v>
          </cell>
        </row>
        <row r="4">
          <cell r="A4" t="str">
            <v>02071902091019</v>
          </cell>
          <cell r="B4" t="str">
            <v>EL INDIO S.A DE C.V</v>
          </cell>
        </row>
        <row r="5">
          <cell r="A5" t="str">
            <v>02100108750017</v>
          </cell>
          <cell r="B5" t="str">
            <v xml:space="preserve">CARLOS EDUARDO MARTINEZ </v>
          </cell>
        </row>
        <row r="6">
          <cell r="A6" t="str">
            <v>02101810771036</v>
          </cell>
          <cell r="B6" t="str">
            <v>JOSE OMAR CARPIO ALARCON</v>
          </cell>
        </row>
        <row r="7">
          <cell r="A7" t="str">
            <v>02101911710016</v>
          </cell>
          <cell r="B7" t="str">
            <v>ALMACENES VIDRI, S.A DE C.V.</v>
          </cell>
        </row>
        <row r="8">
          <cell r="A8" t="str">
            <v>02102309931011</v>
          </cell>
          <cell r="B8" t="str">
            <v xml:space="preserve">ELECTRO INDUSTRIALES EL PACIFICO S.A DE C.V </v>
          </cell>
        </row>
        <row r="9">
          <cell r="A9" t="str">
            <v>02102701001014</v>
          </cell>
          <cell r="B9" t="str">
            <v>UNILLANTAS S.A DE C.V.</v>
          </cell>
        </row>
        <row r="10">
          <cell r="A10" t="str">
            <v>02102908061017</v>
          </cell>
          <cell r="B10" t="str">
            <v xml:space="preserve">V &amp; G DE EL SALVADOR S.A DE C.V </v>
          </cell>
        </row>
        <row r="11">
          <cell r="A11" t="str">
            <v>02133003651018</v>
          </cell>
          <cell r="B11" t="str">
            <v>JOSE ADAN MAGAÑA</v>
          </cell>
        </row>
        <row r="12">
          <cell r="A12" t="str">
            <v>03020203061023</v>
          </cell>
          <cell r="B12" t="str">
            <v xml:space="preserve">ELEKTROLAZER S.A DE C.V </v>
          </cell>
        </row>
        <row r="13">
          <cell r="A13" t="str">
            <v>03062109801018</v>
          </cell>
          <cell r="B13" t="str">
            <v>DOUGLAS ORLANDO TEPATA TEPATA</v>
          </cell>
        </row>
        <row r="14">
          <cell r="A14" t="str">
            <v>03150309971011</v>
          </cell>
          <cell r="B14" t="str">
            <v>SO S.A DE C.V.</v>
          </cell>
        </row>
        <row r="15">
          <cell r="A15" t="str">
            <v>03151608560012</v>
          </cell>
          <cell r="B15" t="str">
            <v xml:space="preserve">JORGE ALBERTO LUNA </v>
          </cell>
        </row>
        <row r="16">
          <cell r="A16" t="str">
            <v>04072309650015</v>
          </cell>
          <cell r="B16" t="str">
            <v>ULISES RODRIGUEZ SOSA</v>
          </cell>
        </row>
        <row r="17">
          <cell r="A17" t="str">
            <v>04161506530021</v>
          </cell>
          <cell r="B17" t="str">
            <v>NOELIA TEJADA DE REYES</v>
          </cell>
        </row>
        <row r="18">
          <cell r="A18" t="str">
            <v>04312511630011</v>
          </cell>
          <cell r="B18" t="str">
            <v xml:space="preserve">MARIA LIDUVINA CARDOZA </v>
          </cell>
        </row>
        <row r="19">
          <cell r="A19" t="str">
            <v>05030412821038</v>
          </cell>
          <cell r="B19" t="str">
            <v>JOSE GUILLERMO CRUZ PAREDES</v>
          </cell>
        </row>
        <row r="20">
          <cell r="A20" t="str">
            <v>05032201151020</v>
          </cell>
          <cell r="B20" t="str">
            <v>ELECTRICOS OMEGA S.A DE C.V.</v>
          </cell>
        </row>
        <row r="21">
          <cell r="A21" t="str">
            <v>05043110741013</v>
          </cell>
          <cell r="B21" t="str">
            <v>OSCAR HUMBERTO RIVAS INTERIANO</v>
          </cell>
        </row>
        <row r="22">
          <cell r="A22" t="str">
            <v>05062912691016</v>
          </cell>
          <cell r="B22" t="str">
            <v xml:space="preserve">DAVID EVORA GUZMAN </v>
          </cell>
        </row>
        <row r="23">
          <cell r="A23" t="str">
            <v>05081710540010</v>
          </cell>
          <cell r="B23" t="str">
            <v xml:space="preserve">MARCOS ANTONIO PORTILLO </v>
          </cell>
        </row>
        <row r="24">
          <cell r="A24" t="str">
            <v>05090101650011</v>
          </cell>
          <cell r="B24" t="str">
            <v>ISRAEL ALVARADO</v>
          </cell>
        </row>
        <row r="25">
          <cell r="A25" t="str">
            <v>05091510071011</v>
          </cell>
          <cell r="B25" t="str">
            <v>AGROFERRETERIA SAN RAFAEL</v>
          </cell>
        </row>
        <row r="26">
          <cell r="A26" t="str">
            <v>05091606111014</v>
          </cell>
          <cell r="B26" t="str">
            <v>PULSEM DE C.V.</v>
          </cell>
        </row>
        <row r="27">
          <cell r="A27" t="str">
            <v>05092604480012</v>
          </cell>
          <cell r="B27" t="str">
            <v>ROBERTO HERNANDEZ MENJIVAR</v>
          </cell>
        </row>
        <row r="28">
          <cell r="A28" t="str">
            <v>05110610820011</v>
          </cell>
          <cell r="B28" t="str">
            <v>EL SURCO S.A DE C.V</v>
          </cell>
        </row>
        <row r="29">
          <cell r="A29" t="str">
            <v>05111302771027</v>
          </cell>
          <cell r="B29" t="str">
            <v>JOSE RIGOBERTO CORDOBA BARRERA</v>
          </cell>
        </row>
        <row r="30">
          <cell r="A30" t="str">
            <v>05111703630014</v>
          </cell>
          <cell r="B30" t="str">
            <v>JOSE RICARDO ANTONIO MOLINA</v>
          </cell>
        </row>
        <row r="31">
          <cell r="A31" t="str">
            <v>05112105901012</v>
          </cell>
          <cell r="B31" t="str">
            <v xml:space="preserve">SUMER S.A DE C.V </v>
          </cell>
        </row>
        <row r="32">
          <cell r="A32" t="str">
            <v>05112411991017</v>
          </cell>
          <cell r="B32" t="str">
            <v>REPUESTOS NOE S.A DE C.V.</v>
          </cell>
        </row>
        <row r="33">
          <cell r="A33" t="str">
            <v>05120305630027</v>
          </cell>
          <cell r="B33" t="str">
            <v>TONY ALBERTO PEREZ</v>
          </cell>
        </row>
        <row r="34">
          <cell r="A34" t="str">
            <v>06023010921017</v>
          </cell>
          <cell r="B34" t="str">
            <v>TALLERES SOLDATOR S.A DE C.V.</v>
          </cell>
        </row>
        <row r="35">
          <cell r="A35" t="str">
            <v>06140101840022</v>
          </cell>
          <cell r="B35" t="str">
            <v>INDUPAL S.A DE C.V</v>
          </cell>
        </row>
        <row r="36">
          <cell r="A36" t="str">
            <v>06140102001050</v>
          </cell>
          <cell r="B36" t="str">
            <v>COMPRES, S.A DE C.V.</v>
          </cell>
        </row>
        <row r="37">
          <cell r="A37" t="str">
            <v>06140104620021</v>
          </cell>
          <cell r="B37" t="str">
            <v xml:space="preserve">TALLER DIDEA S.A DE C.V </v>
          </cell>
        </row>
        <row r="38">
          <cell r="A38" t="str">
            <v>06140108580017</v>
          </cell>
          <cell r="B38" t="str">
            <v>FREUND S.A DE C.V.</v>
          </cell>
        </row>
        <row r="39">
          <cell r="A39" t="str">
            <v>06140109770045</v>
          </cell>
          <cell r="B39" t="str">
            <v>AGDO, S.A</v>
          </cell>
        </row>
        <row r="40">
          <cell r="A40" t="str">
            <v>06140205031020</v>
          </cell>
          <cell r="B40" t="str">
            <v>TESSA S.A DE C.V.</v>
          </cell>
        </row>
        <row r="41">
          <cell r="A41" t="str">
            <v>06140207081033</v>
          </cell>
          <cell r="B41" t="str">
            <v>POWER SUPPLY S.A DE C.V</v>
          </cell>
        </row>
        <row r="42">
          <cell r="A42" t="str">
            <v>06140209111053</v>
          </cell>
          <cell r="B42" t="str">
            <v>Vip Marketing, S.A de C.V.</v>
          </cell>
        </row>
        <row r="43">
          <cell r="A43" t="str">
            <v>06140212971020</v>
          </cell>
          <cell r="B43" t="str">
            <v>MANEJO INTEGRAL DE DESECHOS SOLIDOS SEM DE C.V.</v>
          </cell>
        </row>
        <row r="44">
          <cell r="A44" t="str">
            <v>06140302870017</v>
          </cell>
          <cell r="B44" t="str">
            <v>ACEROS Y SALES SALVADOREÑOS S.A DE C.V.</v>
          </cell>
        </row>
        <row r="45">
          <cell r="A45" t="str">
            <v>06140310061067</v>
          </cell>
          <cell r="B45" t="str">
            <v xml:space="preserve">PROVEEDORA ELECTRICA DE EL SALVADOR S.A DE CV. </v>
          </cell>
        </row>
        <row r="46">
          <cell r="A46" t="str">
            <v>06140311171036</v>
          </cell>
          <cell r="B46" t="str">
            <v>SOLARTECH CENTROAMERICA S.A DE C.V</v>
          </cell>
        </row>
        <row r="47">
          <cell r="A47" t="str">
            <v>06140311991017</v>
          </cell>
          <cell r="B47" t="str">
            <v>AGROQUIMICA INTERNACIONAL S.A DE C.V</v>
          </cell>
        </row>
        <row r="48">
          <cell r="A48" t="str">
            <v>06140402001010</v>
          </cell>
          <cell r="B48" t="str">
            <v xml:space="preserve">STAR MAIL S.A DE C.V </v>
          </cell>
        </row>
        <row r="49">
          <cell r="A49" t="str">
            <v>06140409670019</v>
          </cell>
          <cell r="B49" t="str">
            <v>STEINER S.A DE C.V</v>
          </cell>
        </row>
        <row r="50">
          <cell r="A50" t="str">
            <v>06140410011032</v>
          </cell>
          <cell r="B50" t="str">
            <v>ACERO NOPA STEEL S.A DE C.V.</v>
          </cell>
        </row>
        <row r="51">
          <cell r="A51" t="str">
            <v>06140509171066</v>
          </cell>
          <cell r="B51" t="str">
            <v xml:space="preserve">AQUASISTEMAS DE EL SALVADOR S.A DE C.V </v>
          </cell>
        </row>
        <row r="52">
          <cell r="A52" t="str">
            <v>06140602031037</v>
          </cell>
          <cell r="B52" t="str">
            <v>FONDO DE ACTIVIDADES ESPECIALES</v>
          </cell>
        </row>
        <row r="53">
          <cell r="A53" t="str">
            <v>06140607161028</v>
          </cell>
          <cell r="B53" t="str">
            <v>PROVEEDORA DE RODAMIENTOS S.A DE C.V.</v>
          </cell>
        </row>
        <row r="54">
          <cell r="A54" t="str">
            <v>06140611750055</v>
          </cell>
          <cell r="B54" t="str">
            <v>TECNICA UNIVERSAL SALVADOREÑA S.A DE C.V</v>
          </cell>
        </row>
        <row r="55">
          <cell r="A55" t="str">
            <v>06140705651014</v>
          </cell>
          <cell r="B55" t="str">
            <v xml:space="preserve">FELIX RAMIREZ ABREGO </v>
          </cell>
        </row>
        <row r="56">
          <cell r="A56" t="str">
            <v>06140705901331</v>
          </cell>
          <cell r="B56" t="str">
            <v>WILLIAM JOSE GUEVARA</v>
          </cell>
        </row>
        <row r="57">
          <cell r="A57" t="str">
            <v>06140706891011</v>
          </cell>
          <cell r="B57" t="str">
            <v>PROYECTOS DE METAL MECANICA S.A DE C.V.</v>
          </cell>
        </row>
        <row r="58">
          <cell r="A58" t="str">
            <v>06140707061020</v>
          </cell>
          <cell r="B58" t="str">
            <v>CALDEGA S.A DE C.V.</v>
          </cell>
        </row>
        <row r="59">
          <cell r="A59" t="str">
            <v>06140711071030</v>
          </cell>
          <cell r="B59" t="str">
            <v xml:space="preserve">OD EL SALVADOR LIMITADA DE C.V </v>
          </cell>
        </row>
        <row r="60">
          <cell r="A60" t="str">
            <v>06140803111012</v>
          </cell>
          <cell r="B60" t="str">
            <v xml:space="preserve">CELASA INGENIERIAS Y EQUIPOS S.A DE C.V </v>
          </cell>
        </row>
        <row r="61">
          <cell r="A61" t="str">
            <v>06140804161013</v>
          </cell>
          <cell r="B61" t="str">
            <v>GRUPO ROMEN S.A DE C.V.</v>
          </cell>
        </row>
        <row r="62">
          <cell r="A62" t="str">
            <v>06140806720015</v>
          </cell>
          <cell r="B62" t="str">
            <v xml:space="preserve">BANCO CUSCATLAN S.A </v>
          </cell>
        </row>
        <row r="63">
          <cell r="A63" t="str">
            <v>06140807141021</v>
          </cell>
          <cell r="B63" t="str">
            <v xml:space="preserve">SEGURIDAD E INVERSIONES S.A DE C.V </v>
          </cell>
        </row>
        <row r="64">
          <cell r="A64" t="str">
            <v>06140807770026</v>
          </cell>
          <cell r="B64" t="str">
            <v>MAPRIMA S.A DE C.V.</v>
          </cell>
        </row>
        <row r="65">
          <cell r="A65" t="str">
            <v>06140902091023</v>
          </cell>
          <cell r="B65" t="str">
            <v xml:space="preserve">DISTRIBUIDORA B &amp; P S.A DE C.V </v>
          </cell>
        </row>
        <row r="66">
          <cell r="A66" t="str">
            <v>06140911041039</v>
          </cell>
          <cell r="B66" t="str">
            <v>IMPORTADORA DEL RIO S.A DE C.V</v>
          </cell>
        </row>
        <row r="67">
          <cell r="A67" t="str">
            <v>06141007011010</v>
          </cell>
          <cell r="B67" t="str">
            <v xml:space="preserve">CHIA HO HSING S.A DE C.V </v>
          </cell>
        </row>
        <row r="68">
          <cell r="A68" t="str">
            <v>06141008901028</v>
          </cell>
          <cell r="B68" t="str">
            <v>TRANPORTES PESADOS S.A DE C.V.</v>
          </cell>
        </row>
        <row r="69">
          <cell r="A69" t="str">
            <v>06141106660010</v>
          </cell>
          <cell r="B69" t="str">
            <v>HENRIQUEZ S.A DE C.V.</v>
          </cell>
        </row>
        <row r="70">
          <cell r="A70" t="str">
            <v>06141107870011</v>
          </cell>
          <cell r="B70" t="str">
            <v>COVI S.A DE C.V.</v>
          </cell>
        </row>
        <row r="71">
          <cell r="A71" t="str">
            <v>06141108001032</v>
          </cell>
          <cell r="B71" t="str">
            <v>UNION COMERCIAL S.A DE C.V.</v>
          </cell>
        </row>
        <row r="72">
          <cell r="A72" t="str">
            <v>06141211810023</v>
          </cell>
          <cell r="B72" t="str">
            <v>GRUPO SOLID S.A DE C.V</v>
          </cell>
        </row>
        <row r="73">
          <cell r="A73" t="str">
            <v>06141301840030</v>
          </cell>
          <cell r="B73" t="str">
            <v xml:space="preserve">SOLVENTES E INTERMEDIOS INDUSTRIALES S.A DE C.V </v>
          </cell>
        </row>
        <row r="74">
          <cell r="A74" t="str">
            <v>06141306680052</v>
          </cell>
          <cell r="B74" t="str">
            <v>ALEXANDER ANTONIO CORNEJO</v>
          </cell>
        </row>
        <row r="75">
          <cell r="A75" t="str">
            <v>06141307760018</v>
          </cell>
          <cell r="B75" t="str">
            <v>REPRESENTACIONES DIVERSAS S.A DE C.V.</v>
          </cell>
        </row>
        <row r="76">
          <cell r="A76" t="str">
            <v>06141311131065</v>
          </cell>
          <cell r="B76" t="str">
            <v>INVERSIONES ASIATICAS S.A DE C.V</v>
          </cell>
        </row>
        <row r="77">
          <cell r="A77" t="str">
            <v>06141312850038</v>
          </cell>
          <cell r="B77" t="str">
            <v>IMPRESSA S.A DE C.V.</v>
          </cell>
        </row>
        <row r="78">
          <cell r="A78" t="str">
            <v>06141402051099</v>
          </cell>
          <cell r="B78" t="str">
            <v xml:space="preserve">JEA S.A DE C.V. </v>
          </cell>
        </row>
        <row r="79">
          <cell r="A79" t="str">
            <v>06141402370078</v>
          </cell>
          <cell r="B79" t="str">
            <v>CEPA S.A DE C.V</v>
          </cell>
        </row>
        <row r="80">
          <cell r="A80" t="str">
            <v>06141402560013</v>
          </cell>
          <cell r="B80" t="str">
            <v>FERRETERIA LA PALMA S.A DE C.V.</v>
          </cell>
        </row>
        <row r="81">
          <cell r="A81" t="str">
            <v>06141403161033</v>
          </cell>
          <cell r="B81" t="str">
            <v>ECSA OPERADORA EL SALVADOR S.A DE C.V.</v>
          </cell>
        </row>
        <row r="82">
          <cell r="A82" t="str">
            <v>06141404161045</v>
          </cell>
          <cell r="B82" t="str">
            <v>GRUPO FERRESAL Y JM CONSTRUCCIONES</v>
          </cell>
        </row>
        <row r="83">
          <cell r="A83" t="str">
            <v>06141407001014</v>
          </cell>
          <cell r="B83" t="str">
            <v>INVERSIONES LEMUS S.A DE C.V.</v>
          </cell>
        </row>
        <row r="84">
          <cell r="A84" t="str">
            <v>06141407830018</v>
          </cell>
          <cell r="B84" t="str">
            <v xml:space="preserve">LA CENTRAL DE SEGUROS Y FIANZAS S.A DE C.V </v>
          </cell>
        </row>
        <row r="85">
          <cell r="A85" t="str">
            <v>06141408711090</v>
          </cell>
          <cell r="B85" t="str">
            <v>BENJAMIN ALFREDO ABARCA</v>
          </cell>
        </row>
        <row r="86">
          <cell r="A86" t="str">
            <v>06141409121050</v>
          </cell>
          <cell r="B86" t="str">
            <v>CAMPOS ESCOBAR S.A DE C.V.</v>
          </cell>
        </row>
        <row r="87">
          <cell r="A87" t="str">
            <v>06141412921024</v>
          </cell>
          <cell r="B87" t="str">
            <v xml:space="preserve">INVERSIONES VIDA S.A DE C.V </v>
          </cell>
        </row>
        <row r="88">
          <cell r="A88" t="str">
            <v>06141501850054</v>
          </cell>
          <cell r="B88" t="str">
            <v xml:space="preserve">GALVANIS S.A DE C.V </v>
          </cell>
        </row>
        <row r="89">
          <cell r="A89" t="str">
            <v>06141509891057</v>
          </cell>
          <cell r="B89" t="str">
            <v xml:space="preserve">F.ROLANDO CANIZALES </v>
          </cell>
        </row>
        <row r="90">
          <cell r="A90" t="str">
            <v>06141601800012</v>
          </cell>
          <cell r="B90" t="str">
            <v>LA CASA DEL SOLDADOR S.A DE C.V.</v>
          </cell>
        </row>
        <row r="91">
          <cell r="A91" t="str">
            <v>06141606691119</v>
          </cell>
          <cell r="B91" t="str">
            <v>CARLOS ROBERTO HERNANDEZ</v>
          </cell>
        </row>
        <row r="92">
          <cell r="A92" t="str">
            <v>06141608021030</v>
          </cell>
          <cell r="B92" t="str">
            <v>GRIFERIA Y CERRADURAS INTERNACIONALES S.A DE C.V</v>
          </cell>
        </row>
        <row r="93">
          <cell r="A93" t="str">
            <v>06141608111039</v>
          </cell>
          <cell r="B93" t="str">
            <v>GRUPO SANTA SOFIA, S.A DE C.V.</v>
          </cell>
        </row>
        <row r="94">
          <cell r="A94" t="str">
            <v>06141611951013</v>
          </cell>
          <cell r="B94" t="str">
            <v>DISTRIBUIDORA DE ELECTRICIDAD DELSUR</v>
          </cell>
        </row>
        <row r="95">
          <cell r="A95" t="str">
            <v>06141612991019</v>
          </cell>
          <cell r="B95" t="str">
            <v xml:space="preserve">DISTRIBUIDORA DE LUBRICANTES Y COMBUSTIBLES S.A DE C.V </v>
          </cell>
        </row>
        <row r="96">
          <cell r="A96" t="str">
            <v>06141702061037</v>
          </cell>
          <cell r="B96" t="str">
            <v>TORCO INDUSTRIAL S.A DE C.V.</v>
          </cell>
        </row>
        <row r="97">
          <cell r="A97" t="str">
            <v>06141703061090</v>
          </cell>
          <cell r="B97" t="str">
            <v xml:space="preserve">SUMINISTROS Y FERETERIA GENESIS S.A DE C.V. </v>
          </cell>
        </row>
        <row r="98">
          <cell r="A98" t="str">
            <v>06141705790011</v>
          </cell>
          <cell r="B98" t="str">
            <v>INVERCALMA S.A DE C.V.</v>
          </cell>
        </row>
        <row r="99">
          <cell r="A99" t="str">
            <v>06141807011060</v>
          </cell>
          <cell r="B99" t="str">
            <v>CORIASA S.A DE C.V.</v>
          </cell>
        </row>
        <row r="100">
          <cell r="A100" t="str">
            <v>06141807051010</v>
          </cell>
          <cell r="B100" t="str">
            <v>FRIOAIRE S.A DE C.V.</v>
          </cell>
        </row>
        <row r="101">
          <cell r="A101" t="str">
            <v>06141902730011</v>
          </cell>
          <cell r="B101" t="str">
            <v>PRODUCTOS AGROQUIMICOS DE CENTROAMERICA</v>
          </cell>
        </row>
        <row r="102">
          <cell r="A102" t="str">
            <v>06142001101022</v>
          </cell>
          <cell r="B102" t="str">
            <v>DISTRIBUIDORA DE PROVEEDORES DE PETROLEOS</v>
          </cell>
        </row>
        <row r="103">
          <cell r="A103" t="str">
            <v>06142006031022</v>
          </cell>
          <cell r="B103" t="str">
            <v>FERRUSAL S.A DE C.V.</v>
          </cell>
        </row>
        <row r="104">
          <cell r="A104" t="str">
            <v>06142007911239</v>
          </cell>
          <cell r="B104" t="str">
            <v xml:space="preserve">ESTELA BEATRIZ ALAS </v>
          </cell>
        </row>
        <row r="105">
          <cell r="A105" t="str">
            <v>06142009161075</v>
          </cell>
          <cell r="B105" t="str">
            <v>COMERCIAL E.C.A. S.A DE C.V.</v>
          </cell>
        </row>
        <row r="106">
          <cell r="A106" t="str">
            <v>06142101111025</v>
          </cell>
          <cell r="B106" t="str">
            <v>RODAMIENTOS DE CENTROAMERICAS S.A DE C.V.</v>
          </cell>
        </row>
        <row r="107">
          <cell r="A107" t="str">
            <v>06142201071012</v>
          </cell>
          <cell r="B107" t="str">
            <v>IMGRAL S.A DE C.V.</v>
          </cell>
        </row>
        <row r="108">
          <cell r="A108" t="str">
            <v>06142202770023</v>
          </cell>
          <cell r="B108" t="str">
            <v>INFRA DE EL SALVADOR, S.A DE C.V.</v>
          </cell>
        </row>
        <row r="109">
          <cell r="A109" t="str">
            <v>06142302770010</v>
          </cell>
          <cell r="B109" t="str">
            <v>ALPINA S.A DE C.V.</v>
          </cell>
        </row>
        <row r="110">
          <cell r="A110" t="str">
            <v>06142303911015</v>
          </cell>
          <cell r="B110" t="str">
            <v>TELEMOVIL EL SALVADOR S.A DE C.V.</v>
          </cell>
        </row>
        <row r="111">
          <cell r="A111" t="str">
            <v>06142403770051</v>
          </cell>
          <cell r="B111" t="str">
            <v>ANA GLADYS CORDOBA</v>
          </cell>
        </row>
        <row r="112">
          <cell r="A112" t="str">
            <v>06142410141010</v>
          </cell>
          <cell r="B112" t="str">
            <v xml:space="preserve">ACTIVIDADES PETROLERAS DE EL SALVADOR S.A DE C.V </v>
          </cell>
        </row>
        <row r="113">
          <cell r="A113" t="str">
            <v>06142506670028</v>
          </cell>
          <cell r="B113" t="str">
            <v xml:space="preserve">CORINA MARGARITA MENDEZ DE SOSA </v>
          </cell>
        </row>
        <row r="114">
          <cell r="A114" t="str">
            <v>06142603981015</v>
          </cell>
          <cell r="B114" t="str">
            <v>CEMEX EL SALVADOR, S.A DE C.V.</v>
          </cell>
        </row>
        <row r="115">
          <cell r="A115" t="str">
            <v>06142604071063</v>
          </cell>
          <cell r="B115" t="str">
            <v>INVERSIONES RAMIREZ QUINTANILLA S.A DE C.V.</v>
          </cell>
        </row>
        <row r="116">
          <cell r="A116" t="str">
            <v>06142609701090</v>
          </cell>
          <cell r="B116" t="str">
            <v xml:space="preserve">SAMUEL ARMANDO DUBON </v>
          </cell>
        </row>
        <row r="117">
          <cell r="A117" t="str">
            <v>06142609941015</v>
          </cell>
          <cell r="B117" t="str">
            <v xml:space="preserve">COMDISANPABLO S.A DE C.V </v>
          </cell>
        </row>
        <row r="118">
          <cell r="A118" t="str">
            <v>06142610201025</v>
          </cell>
          <cell r="B118" t="str">
            <v>RODAMIENTOS Y REPUESTOS PARA MOTOCICLETA</v>
          </cell>
        </row>
        <row r="119">
          <cell r="A119" t="str">
            <v>06142610981012</v>
          </cell>
          <cell r="B119" t="str">
            <v>CTE TELECOM PERSONAL S.A DE C.V.</v>
          </cell>
        </row>
        <row r="120">
          <cell r="A120" t="str">
            <v>06142709061020</v>
          </cell>
          <cell r="B120" t="str">
            <v>SOLUCIONES Y HERRAMIENTAS S.A DE C.V.</v>
          </cell>
        </row>
        <row r="121">
          <cell r="A121" t="str">
            <v>06142710780023</v>
          </cell>
          <cell r="B121" t="str">
            <v>QUIMICA INDUSTRIAL S.A DE C.V.</v>
          </cell>
        </row>
        <row r="122">
          <cell r="A122" t="str">
            <v>06142711870044</v>
          </cell>
          <cell r="B122" t="str">
            <v>PROMOTORA COMERCIAL, S.A DE C.V.</v>
          </cell>
        </row>
        <row r="123">
          <cell r="A123" t="str">
            <v>06142803171026</v>
          </cell>
          <cell r="B123" t="str">
            <v xml:space="preserve">COPPER GROUP S.A DE C.V </v>
          </cell>
        </row>
        <row r="124">
          <cell r="A124" t="str">
            <v>06142805011034</v>
          </cell>
          <cell r="B124" t="str">
            <v>REPUESTOS IZALCO S.A DE C.V.</v>
          </cell>
        </row>
        <row r="125">
          <cell r="A125" t="str">
            <v>06142807810010</v>
          </cell>
          <cell r="B125" t="str">
            <v>TRANVA S.A DE C.V.</v>
          </cell>
        </row>
        <row r="126">
          <cell r="A126" t="str">
            <v>06142809061036</v>
          </cell>
          <cell r="B126" t="str">
            <v xml:space="preserve">DURECO DE EL SALVADOR S.A DE C.V </v>
          </cell>
        </row>
        <row r="127">
          <cell r="A127" t="str">
            <v>06142809981046</v>
          </cell>
          <cell r="B127" t="str">
            <v>CORPORACION ACME  S.A DE C.V.</v>
          </cell>
        </row>
        <row r="128">
          <cell r="A128" t="str">
            <v>06142810061058</v>
          </cell>
          <cell r="B128" t="str">
            <v xml:space="preserve">CELULOSA Y COLORANTES EL SALVADOR S.A DE C.V </v>
          </cell>
        </row>
        <row r="129">
          <cell r="A129" t="str">
            <v>06143001780012</v>
          </cell>
          <cell r="B129" t="str">
            <v xml:space="preserve">LA CASA DEL REPUESTO S.A DE C.V. </v>
          </cell>
        </row>
        <row r="130">
          <cell r="A130" t="str">
            <v>06143006991022</v>
          </cell>
          <cell r="B130" t="str">
            <v>AMERICAN PETROLEUM DE EL SALVADOR S.A DE C.V.</v>
          </cell>
        </row>
        <row r="131">
          <cell r="A131" t="str">
            <v>06143011931011</v>
          </cell>
          <cell r="B131" t="str">
            <v>DISTRIBUIDORA GRANADA S.A DE C.V</v>
          </cell>
        </row>
        <row r="132">
          <cell r="A132" t="str">
            <v>06143012871071</v>
          </cell>
          <cell r="B132" t="str">
            <v>CORINA MARGARITA SOSA DE HERNANDEZ</v>
          </cell>
        </row>
        <row r="133">
          <cell r="A133" t="str">
            <v>06143101750030</v>
          </cell>
          <cell r="B133" t="str">
            <v>PEDREDA PROTERSA, S.A DE C.V.</v>
          </cell>
        </row>
        <row r="134">
          <cell r="A134" t="str">
            <v>06143108061020</v>
          </cell>
          <cell r="B134" t="str">
            <v>PROVEEDORES DE INSUMOS DIVERSOS S.A DE C.V.</v>
          </cell>
        </row>
        <row r="135">
          <cell r="A135" t="str">
            <v>06161109771010</v>
          </cell>
          <cell r="B135" t="str">
            <v xml:space="preserve">CLAUDIA BEATRIZ PERALTA </v>
          </cell>
        </row>
        <row r="136">
          <cell r="A136" t="str">
            <v>07021712941025</v>
          </cell>
          <cell r="B136" t="str">
            <v>EMELY BEATRIZ AGUILAR MARTINEZ</v>
          </cell>
        </row>
        <row r="137">
          <cell r="A137" t="str">
            <v>08150103801010</v>
          </cell>
          <cell r="B137" t="str">
            <v>JOSE ROBERTO PINEDA HERNANDEZ</v>
          </cell>
        </row>
        <row r="138">
          <cell r="A138" t="str">
            <v>08210805530029</v>
          </cell>
          <cell r="B138" t="str">
            <v>MIGUEL NICOMEDES ANTONIO ABARCA BARRERA</v>
          </cell>
        </row>
        <row r="139">
          <cell r="A139" t="str">
            <v>08211906711010</v>
          </cell>
          <cell r="B139" t="str">
            <v>VILLALTA ALVARENGA MARCO ANTONIO</v>
          </cell>
        </row>
        <row r="140">
          <cell r="A140" t="str">
            <v>08212209761021</v>
          </cell>
          <cell r="B140" t="str">
            <v>OSCAR MAURICIO MENJIVAR</v>
          </cell>
        </row>
        <row r="141">
          <cell r="A141" t="str">
            <v>09030806550024</v>
          </cell>
          <cell r="B141" t="str">
            <v>EFRAIN MEDARDO PEÑA</v>
          </cell>
        </row>
        <row r="142">
          <cell r="A142" t="str">
            <v>09042007670016</v>
          </cell>
          <cell r="B142" t="str">
            <v>JOSE ELIAS CASTELLANOS ARTIGA</v>
          </cell>
        </row>
        <row r="143">
          <cell r="A143" t="str">
            <v>10100911580029</v>
          </cell>
          <cell r="B143" t="str">
            <v xml:space="preserve">HUGO OSSIRIS AYALA </v>
          </cell>
        </row>
        <row r="144">
          <cell r="A144" t="str">
            <v>12171609921018</v>
          </cell>
          <cell r="B144" t="str">
            <v>DISTRIBUIDORA PAREDES VELA S.A DE C.V.</v>
          </cell>
        </row>
        <row r="145">
          <cell r="A145" t="str">
            <v>12172509901024</v>
          </cell>
          <cell r="B145" t="str">
            <v>REPUESTOS Y SERVICIOS AUTOMOTRICES, S.A DE C.V.</v>
          </cell>
        </row>
        <row r="146">
          <cell r="A146" t="str">
            <v>13153101741036</v>
          </cell>
          <cell r="B146" t="str">
            <v>WILFREDO ANTONIO ARGUETA RAMOS</v>
          </cell>
        </row>
        <row r="147">
          <cell r="A147" t="str">
            <v>14052604531015</v>
          </cell>
          <cell r="B147" t="str">
            <v>MARCOS REYES PALACIOS</v>
          </cell>
        </row>
        <row r="148">
          <cell r="A148" t="str">
            <v>14152702711018</v>
          </cell>
          <cell r="B148" t="str">
            <v>OSMAR ANTONIO PORTILLO</v>
          </cell>
        </row>
        <row r="149">
          <cell r="A149" t="str">
            <v>14182903801011</v>
          </cell>
          <cell r="B149" t="str">
            <v>CARLOS ERNESTO GUTIERREZ BENITEZ</v>
          </cell>
        </row>
        <row r="150">
          <cell r="A150" t="str">
            <v>14082309500010</v>
          </cell>
          <cell r="B150" t="str">
            <v>LUIS ANTONIO BENITEZ HIDALGO</v>
          </cell>
        </row>
        <row r="151">
          <cell r="A151" t="str">
            <v>06122308121011</v>
          </cell>
          <cell r="B151" t="str">
            <v>AUTOCONTROL S.A DE C.V.</v>
          </cell>
        </row>
        <row r="152">
          <cell r="A152" t="str">
            <v>06140611870024</v>
          </cell>
          <cell r="B152" t="str">
            <v>MONOLIT DE EL SALVADOR S.A DE C.V.</v>
          </cell>
        </row>
        <row r="153">
          <cell r="A153" t="str">
            <v>06142809931049</v>
          </cell>
          <cell r="B153" t="str">
            <v>GENERAL DE VEHICULOS S.A DE C.V.</v>
          </cell>
        </row>
        <row r="154">
          <cell r="A154" t="str">
            <v>06141612021044</v>
          </cell>
          <cell r="B154" t="str">
            <v>LUIGEMI S.A DE C.V.</v>
          </cell>
        </row>
        <row r="155">
          <cell r="A155" t="str">
            <v>02101809761019</v>
          </cell>
          <cell r="B155" t="str">
            <v>ALEJANDRO FRANCISCO MONTOYA GIRON</v>
          </cell>
        </row>
        <row r="156">
          <cell r="A156" t="str">
            <v>06140207670045</v>
          </cell>
          <cell r="B156" t="str">
            <v>MARIO ALBERTO MIRANDA FONSECA</v>
          </cell>
        </row>
        <row r="157">
          <cell r="A157" t="str">
            <v>06142904630160</v>
          </cell>
          <cell r="B157" t="str">
            <v>ASETCA</v>
          </cell>
        </row>
        <row r="158">
          <cell r="A158" t="str">
            <v>06141511720027</v>
          </cell>
          <cell r="B158" t="str">
            <v xml:space="preserve">SUPER REPUESTOS EL SALVADOR </v>
          </cell>
        </row>
        <row r="159">
          <cell r="A159" t="str">
            <v>06141708001052</v>
          </cell>
          <cell r="B159" t="str">
            <v>SERTRACEN S.A DE C.V.</v>
          </cell>
        </row>
        <row r="160">
          <cell r="A160" t="str">
            <v>06141205111012</v>
          </cell>
          <cell r="B160" t="str">
            <v>CORPORACION LEMUS S.A DE C.V.</v>
          </cell>
        </row>
        <row r="161">
          <cell r="A161" t="str">
            <v>06140204810014</v>
          </cell>
          <cell r="B161" t="str">
            <v>MUNFRE S.A DE C.V.</v>
          </cell>
        </row>
        <row r="162">
          <cell r="A162" t="str">
            <v>02102203191019</v>
          </cell>
          <cell r="B162" t="str">
            <v>REPUESTOS ALSAN S.A DE C.V.</v>
          </cell>
        </row>
        <row r="163">
          <cell r="A163" t="str">
            <v>06140202111023</v>
          </cell>
          <cell r="B163" t="str">
            <v>REPUESTOS E IMPORTACIONES ACEITUNO</v>
          </cell>
        </row>
        <row r="164">
          <cell r="A164" t="str">
            <v>06141502131049</v>
          </cell>
          <cell r="B164" t="str">
            <v>LLANTAS Y ACCESORIOS S.A DE C.V.</v>
          </cell>
        </row>
        <row r="165">
          <cell r="A165" t="str">
            <v>06141707870010</v>
          </cell>
          <cell r="B165" t="str">
            <v>MYERS DE EL SALVADOR S.A DE C.V.</v>
          </cell>
        </row>
        <row r="166">
          <cell r="A166" t="str">
            <v>06010811680011</v>
          </cell>
          <cell r="B166" t="str">
            <v>JOSE MARIA SALINAS DERAS</v>
          </cell>
        </row>
        <row r="167">
          <cell r="A167" t="str">
            <v>06140103031026</v>
          </cell>
          <cell r="B167" t="str">
            <v>CLUTCH EXPRESS S.A DE C.V.</v>
          </cell>
        </row>
        <row r="168">
          <cell r="A168" t="str">
            <v>06142204860027</v>
          </cell>
          <cell r="B168" t="str">
            <v>MAURICIO NAPOLEON S.A DE C.V.</v>
          </cell>
        </row>
        <row r="169">
          <cell r="A169" t="str">
            <v>06141702660013</v>
          </cell>
          <cell r="B169" t="str">
            <v>ALSI S.A DE C.V.</v>
          </cell>
        </row>
        <row r="170">
          <cell r="A170" t="str">
            <v>06141202620014</v>
          </cell>
          <cell r="B170" t="str">
            <v>SEGUROS E INVERSIONES S.A</v>
          </cell>
        </row>
        <row r="171">
          <cell r="A171" t="str">
            <v>06142307091063</v>
          </cell>
          <cell r="B171" t="str">
            <v>CENTROAMERICA COMERCIAL S.A DE C.V.</v>
          </cell>
        </row>
        <row r="172">
          <cell r="A172" t="str">
            <v>06142209111080</v>
          </cell>
          <cell r="B172" t="str">
            <v>REFILL S.A DE C.V.</v>
          </cell>
        </row>
        <row r="173">
          <cell r="A173" t="str">
            <v>11220301630016</v>
          </cell>
          <cell r="B173" t="str">
            <v>DINA DEL CARMEN SARAVIA DE ARGUETA</v>
          </cell>
        </row>
        <row r="174">
          <cell r="A174" t="str">
            <v>06140304941160</v>
          </cell>
          <cell r="B174" t="str">
            <v>DANIEL ALBETO RUBIO CARCAMO</v>
          </cell>
        </row>
        <row r="175">
          <cell r="A175" t="str">
            <v>06141901191039</v>
          </cell>
          <cell r="B175" t="str">
            <v>BODEGA DE COLORES SANTO S.A DE C.V.</v>
          </cell>
        </row>
        <row r="176">
          <cell r="A176" t="str">
            <v>06141909001034</v>
          </cell>
          <cell r="B176" t="str">
            <v>RAMIREZ VENTURA S.A DE C.V.</v>
          </cell>
        </row>
        <row r="177">
          <cell r="A177" t="str">
            <v>05110205951057</v>
          </cell>
          <cell r="B177" t="str">
            <v>MELIZA ORTIZ PEDROZA</v>
          </cell>
        </row>
        <row r="178">
          <cell r="A178" t="str">
            <v>10091907771010</v>
          </cell>
          <cell r="B178" t="str">
            <v>MIRIAN GAMEZ DE MENJIVAR</v>
          </cell>
        </row>
        <row r="179">
          <cell r="A179" t="str">
            <v>05032807091015</v>
          </cell>
          <cell r="B179" t="str">
            <v>VARRELL S.A DE C.V.</v>
          </cell>
        </row>
        <row r="180">
          <cell r="A180" t="str">
            <v>05021701781010</v>
          </cell>
          <cell r="B180" t="str">
            <v>RENE IVAN LOPEZ ALAS</v>
          </cell>
        </row>
        <row r="181">
          <cell r="A181" t="str">
            <v>02102506011013</v>
          </cell>
          <cell r="B181" t="str">
            <v>SERVI REPUESTOS S.A DE C.V.</v>
          </cell>
        </row>
        <row r="182">
          <cell r="A182" t="str">
            <v>06141709881013</v>
          </cell>
          <cell r="B182" t="str">
            <v>ABASTECEDORA INDUSTRIAL S.A DE C.V.</v>
          </cell>
        </row>
        <row r="183">
          <cell r="A183" t="str">
            <v>96150710591021</v>
          </cell>
          <cell r="B183" t="str">
            <v>IVAN ANTONIO EUGARRIOS PEREZ</v>
          </cell>
        </row>
        <row r="184">
          <cell r="A184" t="str">
            <v>06142212650014</v>
          </cell>
          <cell r="B184" t="str">
            <v>FASANI S.A DE C.V</v>
          </cell>
        </row>
        <row r="185">
          <cell r="A185" t="str">
            <v>06143005051069</v>
          </cell>
          <cell r="B185" t="str">
            <v>PROAGROFE S.A DE C.V.</v>
          </cell>
        </row>
        <row r="186">
          <cell r="A186" t="str">
            <v>06140101670050</v>
          </cell>
          <cell r="B186" t="str">
            <v>NELSON ANTONIO DOÑAN</v>
          </cell>
        </row>
        <row r="187">
          <cell r="A187" t="str">
            <v>06142708101053</v>
          </cell>
          <cell r="B187" t="str">
            <v>GRUPO NSV S.A DE C.V.</v>
          </cell>
        </row>
        <row r="188">
          <cell r="A188" t="str">
            <v>06142909951047</v>
          </cell>
          <cell r="B188" t="str">
            <v>FARLAB S.A DE C.V.</v>
          </cell>
        </row>
        <row r="189">
          <cell r="A189" t="str">
            <v>10092504680019</v>
          </cell>
          <cell r="B189" t="str">
            <v>ALFREDO ANTONIO RODRIGUEZ DURAN</v>
          </cell>
        </row>
        <row r="190">
          <cell r="A190" t="str">
            <v>06140510091041</v>
          </cell>
          <cell r="B190" t="str">
            <v>DISTRIBUIDORA MARANATHA S.A DE C.V.</v>
          </cell>
        </row>
        <row r="191">
          <cell r="A191" t="str">
            <v>06142403071030</v>
          </cell>
          <cell r="B191" t="str">
            <v>VISOR S.A DE C.V.</v>
          </cell>
        </row>
        <row r="192">
          <cell r="A192" t="str">
            <v>06140210081052</v>
          </cell>
          <cell r="B192" t="str">
            <v>FERRETERIA EPA S.A DE C.V.</v>
          </cell>
        </row>
        <row r="193">
          <cell r="A193" t="str">
            <v>06142710761257</v>
          </cell>
          <cell r="B193" t="str">
            <v>SANDRA YANETH PEÑATE DE GUZMAN</v>
          </cell>
        </row>
        <row r="194">
          <cell r="A194" t="str">
            <v>06141902091038</v>
          </cell>
          <cell r="B194" t="str">
            <v>PRODYLAB S.A DE C.V.</v>
          </cell>
        </row>
        <row r="195">
          <cell r="A195" t="str">
            <v>14080506360015</v>
          </cell>
          <cell r="B195" t="str">
            <v>LUIS ALFREDO VENTURA ELVIR</v>
          </cell>
        </row>
        <row r="196">
          <cell r="A196" t="str">
            <v>06143110181121</v>
          </cell>
          <cell r="B196" t="str">
            <v>COMPETROL S.A DE C.V.</v>
          </cell>
        </row>
        <row r="197">
          <cell r="A197" t="str">
            <v>06143107620016</v>
          </cell>
          <cell r="B197" t="str">
            <v>REPUESTOS DIDEA S.A DE C.V.</v>
          </cell>
        </row>
        <row r="198">
          <cell r="A198" t="str">
            <v>06191411771018</v>
          </cell>
          <cell r="B198" t="str">
            <v>WILLIAN ERNESTO BARRIENTOS</v>
          </cell>
        </row>
        <row r="199">
          <cell r="A199" t="str">
            <v>06143008061057</v>
          </cell>
          <cell r="B199" t="str">
            <v>OCON S.A DE C.V.</v>
          </cell>
        </row>
        <row r="200">
          <cell r="A200" t="str">
            <v>06141901001027</v>
          </cell>
          <cell r="B200" t="str">
            <v>SERVICIOS ESPECIALIZADOS S.A DE C.V.</v>
          </cell>
        </row>
        <row r="201">
          <cell r="A201" t="str">
            <v>06142911101042</v>
          </cell>
          <cell r="B201" t="str">
            <v>INVERSIONES CAPITOL S.A DE C.V.</v>
          </cell>
        </row>
        <row r="202">
          <cell r="A202" t="str">
            <v>06141709011035</v>
          </cell>
          <cell r="B202" t="str">
            <v>IMPORTADORA MANHATTAN S.A DE C.V.</v>
          </cell>
        </row>
        <row r="203">
          <cell r="A203" t="str">
            <v>06142501101070</v>
          </cell>
          <cell r="B203" t="str">
            <v>SERVICIOS Y LOGISTICA DE CARGA WALNYS</v>
          </cell>
        </row>
        <row r="204">
          <cell r="A204" t="str">
            <v>06141410901506</v>
          </cell>
          <cell r="B204" t="str">
            <v>ARTERIA ESTUDIO</v>
          </cell>
        </row>
        <row r="205">
          <cell r="A205" t="str">
            <v>06141808941052</v>
          </cell>
          <cell r="B205" t="str">
            <v>CASA MUÑOZ S.A DE C.V.</v>
          </cell>
        </row>
        <row r="206">
          <cell r="A206" t="str">
            <v>06140611800022</v>
          </cell>
          <cell r="B206" t="str">
            <v>LABORATORIOS SUIZOS S.A DE C.V.</v>
          </cell>
        </row>
        <row r="207">
          <cell r="A207" t="str">
            <v>05112311161017</v>
          </cell>
          <cell r="B207" t="str">
            <v>PAMELA BEAUTY SUPPLY S.A DE C.V.</v>
          </cell>
        </row>
        <row r="208">
          <cell r="A208" t="str">
            <v>06141603991030</v>
          </cell>
          <cell r="B208" t="str">
            <v>PRICEMART EL SALVADOR S.A DE C.V.</v>
          </cell>
        </row>
        <row r="209">
          <cell r="A209" t="str">
            <v>06143107670019</v>
          </cell>
          <cell r="B209" t="str">
            <v>CASA AMA S.A DE C.V.</v>
          </cell>
        </row>
        <row r="210">
          <cell r="A210" t="str">
            <v>06141408850049</v>
          </cell>
          <cell r="B210" t="str">
            <v>CORPORACION DE METALES S.A DE C.V.</v>
          </cell>
        </row>
        <row r="211">
          <cell r="A211" t="str">
            <v>06140404001025</v>
          </cell>
          <cell r="B211" t="str">
            <v>SERVITEK S.A DE C.V.</v>
          </cell>
        </row>
        <row r="212">
          <cell r="A212" t="str">
            <v>12171306680010</v>
          </cell>
          <cell r="B212" t="str">
            <v>GRUPO Q EL SALVADOR S.A DE C.V.</v>
          </cell>
        </row>
        <row r="213">
          <cell r="A213" t="str">
            <v>05102905901015</v>
          </cell>
          <cell r="B213" t="str">
            <v>CRISTIAN ERICSON MONTERROSA GOMEZ</v>
          </cell>
        </row>
        <row r="214">
          <cell r="A214" t="str">
            <v>06141104780023</v>
          </cell>
          <cell r="B214" t="str">
            <v>COPLASA S.A DE C.V.</v>
          </cell>
        </row>
        <row r="215">
          <cell r="A215" t="str">
            <v>14070503650018</v>
          </cell>
          <cell r="B215" t="str">
            <v>CARLOS DANIS RAMIREZ VENTURA</v>
          </cell>
        </row>
        <row r="216">
          <cell r="A216" t="str">
            <v>06141105951030</v>
          </cell>
          <cell r="B216" t="str">
            <v>SOLUCIONES S.A DE C.V.</v>
          </cell>
        </row>
        <row r="217">
          <cell r="A217" t="str">
            <v>11180112320023</v>
          </cell>
          <cell r="B217" t="str">
            <v xml:space="preserve">MARTA HERMINIA MARTINEZ </v>
          </cell>
        </row>
        <row r="218">
          <cell r="A218" t="str">
            <v>06142208921011</v>
          </cell>
          <cell r="B218" t="str">
            <v>IMPORT CARS S.A DE C.V.</v>
          </cell>
        </row>
        <row r="219">
          <cell r="A219" t="str">
            <v>06141501590019</v>
          </cell>
          <cell r="B219" t="str">
            <v>LA IBERICA S.A DE C.V.</v>
          </cell>
        </row>
        <row r="220">
          <cell r="A220" t="str">
            <v>06142603721196</v>
          </cell>
          <cell r="B220" t="str">
            <v>JOSE NEFTALI HERNANDEZ SANCHEZ</v>
          </cell>
        </row>
        <row r="221">
          <cell r="A221" t="str">
            <v>06142407500017</v>
          </cell>
          <cell r="B221" t="str">
            <v>GUILLERMO E. MIGUEL B.</v>
          </cell>
        </row>
        <row r="222">
          <cell r="A222" t="str">
            <v>06142312610117</v>
          </cell>
          <cell r="B222" t="str">
            <v>RODRIGO ANTONIO ARGUETA ECHEGOYEN</v>
          </cell>
        </row>
        <row r="223">
          <cell r="A223" t="str">
            <v>06143108911074</v>
          </cell>
          <cell r="B223" t="str">
            <v>EDUARDO JAVIER ROCHAC FERRUFINO</v>
          </cell>
        </row>
        <row r="224">
          <cell r="A224" t="str">
            <v>02102311620052</v>
          </cell>
          <cell r="B224" t="str">
            <v xml:space="preserve">ANGEL MAURICIO TRUJILLO </v>
          </cell>
        </row>
        <row r="225">
          <cell r="A225" t="str">
            <v>06142803931012</v>
          </cell>
          <cell r="B225" t="str">
            <v>AUTOMATIZACION Y CONTROL INDUSTRIAL</v>
          </cell>
        </row>
        <row r="226">
          <cell r="A226" t="str">
            <v>06082511590014</v>
          </cell>
          <cell r="B226" t="str">
            <v>CARLOS ERNESTO MEJIA RIVAS</v>
          </cell>
        </row>
        <row r="227">
          <cell r="A227" t="str">
            <v>06141101690011</v>
          </cell>
          <cell r="B227" t="str">
            <v>CALLEJA S.A DE C.V.</v>
          </cell>
        </row>
        <row r="228">
          <cell r="A228" t="str">
            <v>04330307590010</v>
          </cell>
          <cell r="B228" t="str">
            <v>MARIA ISABEL AVELAR</v>
          </cell>
        </row>
        <row r="229">
          <cell r="A229" t="str">
            <v>06140701091041</v>
          </cell>
          <cell r="B229" t="str">
            <v>INVERSIONES ACEITUNO S.A DE C.V.</v>
          </cell>
        </row>
        <row r="230">
          <cell r="A230" t="str">
            <v>06141106071025</v>
          </cell>
          <cell r="B230" t="str">
            <v>FARMACIAS EUROPEAS</v>
          </cell>
        </row>
        <row r="231">
          <cell r="A231" t="str">
            <v>06143101550016</v>
          </cell>
          <cell r="B231" t="str">
            <v xml:space="preserve">BANCO AGRICOLA, S.A </v>
          </cell>
        </row>
        <row r="232">
          <cell r="A232" t="str">
            <v>12171906520017</v>
          </cell>
          <cell r="B232" t="str">
            <v>RAFAEL RENE CANALES PINAUD</v>
          </cell>
        </row>
        <row r="233">
          <cell r="A233" t="str">
            <v>06140910131034</v>
          </cell>
          <cell r="B233" t="str">
            <v>PRONEGOCIOS S.A DE C.V.</v>
          </cell>
        </row>
        <row r="234">
          <cell r="A234" t="str">
            <v>06140607921022</v>
          </cell>
          <cell r="B234" t="str">
            <v>DISTRIBUIDORA JAR S.A DE C.V.</v>
          </cell>
        </row>
        <row r="235">
          <cell r="A235" t="str">
            <v>06040302650016</v>
          </cell>
          <cell r="B235" t="str">
            <v>ULISES OLMEDO SANCHEZ</v>
          </cell>
        </row>
        <row r="236">
          <cell r="A236" t="str">
            <v>06142904720020</v>
          </cell>
          <cell r="B236" t="str">
            <v>TIENDA MORENA S.A DE C.V.</v>
          </cell>
        </row>
        <row r="237">
          <cell r="A237" t="str">
            <v>06142908171021</v>
          </cell>
          <cell r="B237" t="str">
            <v>JOPEGALAMB. S.A DE C.V.</v>
          </cell>
        </row>
        <row r="238">
          <cell r="A238" t="str">
            <v>06141706141027</v>
          </cell>
          <cell r="B238" t="str">
            <v>GRUPO ENDO S.A DE C.V.</v>
          </cell>
        </row>
        <row r="239">
          <cell r="A239" t="str">
            <v>06142011151036</v>
          </cell>
          <cell r="B239" t="str">
            <v>IMPORTACIONES LEON S.A DE C.V.</v>
          </cell>
        </row>
        <row r="240">
          <cell r="A240" t="str">
            <v>06143005151012</v>
          </cell>
          <cell r="B240" t="str">
            <v>CONEXIONES DEL PACIFICO S.A DE C.V.</v>
          </cell>
        </row>
        <row r="241">
          <cell r="A241" t="str">
            <v>06142908131038</v>
          </cell>
          <cell r="B241" t="str">
            <v>MEILUO TRADING S.A DE C.V.</v>
          </cell>
        </row>
        <row r="242">
          <cell r="A242" t="str">
            <v>09061901771024</v>
          </cell>
          <cell r="B242" t="str">
            <v>MARTHA TORRES LOPEZ</v>
          </cell>
        </row>
        <row r="243">
          <cell r="A243" t="str">
            <v>14152005551010</v>
          </cell>
          <cell r="B243" t="str">
            <v>FRANCISCO ANTONIO FLORES</v>
          </cell>
        </row>
        <row r="244">
          <cell r="A244" t="str">
            <v>06140102021043</v>
          </cell>
          <cell r="B244" t="str">
            <v>INVERSIONES GIBRALTAR S.A DE C.V.</v>
          </cell>
        </row>
        <row r="245">
          <cell r="A245" t="str">
            <v>06141310881010</v>
          </cell>
          <cell r="B245" t="str">
            <v>TRANSPORT S.A DE C.V.</v>
          </cell>
        </row>
        <row r="246">
          <cell r="A246" t="str">
            <v>06140302981017</v>
          </cell>
          <cell r="B246" t="str">
            <v>SERVICIOS PROFESIONALES DE MAQUINARIA</v>
          </cell>
        </row>
        <row r="247">
          <cell r="A247" t="str">
            <v>06141604071016</v>
          </cell>
          <cell r="B247" t="str">
            <v>CARS LAND S.A DE C.V.</v>
          </cell>
        </row>
        <row r="248">
          <cell r="A248" t="str">
            <v>06140103750012</v>
          </cell>
          <cell r="B248" t="str">
            <v>ALMACENES DE REPUESTOS MONTERREY</v>
          </cell>
        </row>
        <row r="249">
          <cell r="A249" t="str">
            <v>06141507131039</v>
          </cell>
          <cell r="B249" t="str">
            <v>AUTOZAMA S.A DE C.V.</v>
          </cell>
        </row>
        <row r="250">
          <cell r="A250" t="str">
            <v>06140703530140</v>
          </cell>
          <cell r="B250" t="str">
            <v>H. BARON S.A DE C.V.</v>
          </cell>
        </row>
        <row r="251">
          <cell r="A251" t="str">
            <v>06140106710037</v>
          </cell>
          <cell r="B251" t="str">
            <v>CENTRO DE RESORTES S.A DE C.V.</v>
          </cell>
        </row>
        <row r="252">
          <cell r="A252" t="str">
            <v>14041507881018</v>
          </cell>
          <cell r="B252" t="str">
            <v>OSCAR ALEJANDRO ALVARENGA BONILLA</v>
          </cell>
        </row>
        <row r="253">
          <cell r="A253" t="str">
            <v>06141501101073</v>
          </cell>
          <cell r="B253" t="str">
            <v>ROSA AUTOPARTS S.A DE C.V.</v>
          </cell>
        </row>
        <row r="254">
          <cell r="A254" t="str">
            <v>06142101860018</v>
          </cell>
          <cell r="B254" t="str">
            <v>VILLAVAR S.A DE C.V.</v>
          </cell>
        </row>
        <row r="255">
          <cell r="A255" t="str">
            <v>06140302851016</v>
          </cell>
          <cell r="B255" t="str">
            <v xml:space="preserve">ABREGO MULTISERVICIOS </v>
          </cell>
        </row>
        <row r="256">
          <cell r="A256" t="str">
            <v>06141105101010</v>
          </cell>
          <cell r="B256" t="str">
            <v>CARGOMANIA S.A DE C.V.</v>
          </cell>
        </row>
        <row r="257">
          <cell r="A257" t="str">
            <v>20217243259</v>
          </cell>
          <cell r="B257" t="str">
            <v>LATCO INTERNACIONAL INC</v>
          </cell>
        </row>
        <row r="258">
          <cell r="A258" t="str">
            <v>06143107971090</v>
          </cell>
          <cell r="B258" t="str">
            <v>OPERADORA DEL SUR S.A DE C.V.</v>
          </cell>
        </row>
        <row r="259">
          <cell r="A259" t="str">
            <v>04310608891017</v>
          </cell>
          <cell r="B259" t="str">
            <v>SALVADOR ERNESTO GALAN</v>
          </cell>
        </row>
        <row r="260">
          <cell r="A260" t="str">
            <v>05110606161016</v>
          </cell>
          <cell r="B260" t="str">
            <v>ZONA DIGITAL, S.A. DE C.V.</v>
          </cell>
        </row>
        <row r="261">
          <cell r="A261" t="str">
            <v>05172512691017</v>
          </cell>
          <cell r="B261" t="str">
            <v>SUSY DEL CARMEN SOLORZANO DE FIGUERO</v>
          </cell>
        </row>
        <row r="262">
          <cell r="A262" t="str">
            <v>06140307951051</v>
          </cell>
          <cell r="B262" t="str">
            <v>ROCELI CONSULTORES, S.A DE C.V.</v>
          </cell>
        </row>
        <row r="263">
          <cell r="A263" t="str">
            <v>06140703091022</v>
          </cell>
          <cell r="B263" t="str">
            <v>GRUPO L&amp;J, S.A. DE C.V.</v>
          </cell>
        </row>
        <row r="264">
          <cell r="A264" t="str">
            <v>06141310941110</v>
          </cell>
          <cell r="B264" t="str">
            <v>PLAZA MERLIOT</v>
          </cell>
        </row>
        <row r="265">
          <cell r="A265" t="str">
            <v>06141311741092</v>
          </cell>
          <cell r="B265" t="str">
            <v>ROSA MIRIAM GONZALEZ DE ROMERO</v>
          </cell>
        </row>
        <row r="266">
          <cell r="A266" t="str">
            <v>06141911121047</v>
          </cell>
          <cell r="B266" t="str">
            <v>ALFARN, S.A. DE C.V.</v>
          </cell>
        </row>
        <row r="267">
          <cell r="A267" t="str">
            <v>06142011101020</v>
          </cell>
          <cell r="B267" t="str">
            <v>TECNOMOVIL</v>
          </cell>
        </row>
        <row r="268">
          <cell r="A268" t="str">
            <v>06142012121033</v>
          </cell>
          <cell r="B268" t="str">
            <v>INVERSIONES ULTRAMAR</v>
          </cell>
        </row>
        <row r="269">
          <cell r="A269" t="str">
            <v>06140810151020</v>
          </cell>
          <cell r="B269" t="str">
            <v>ISHOP EL SALVADOR S.A DE C.V.</v>
          </cell>
        </row>
        <row r="270">
          <cell r="A270" t="str">
            <v>06142812111010</v>
          </cell>
          <cell r="B270" t="str">
            <v>PUBLIMAX PROMOS S.A DE C.V.</v>
          </cell>
        </row>
        <row r="271">
          <cell r="A271" t="str">
            <v>06141502201020</v>
          </cell>
          <cell r="B271" t="str">
            <v>J Y A S.A DE C.V.</v>
          </cell>
        </row>
        <row r="272">
          <cell r="A272" t="str">
            <v>06142611141050</v>
          </cell>
          <cell r="B272" t="str">
            <v>GRUPO CENTRA S.A DE C.V.</v>
          </cell>
        </row>
        <row r="273">
          <cell r="A273" t="str">
            <v>08130203001010</v>
          </cell>
          <cell r="B273" t="str">
            <v>INTCOMEX S.A DE C.V.</v>
          </cell>
        </row>
        <row r="274">
          <cell r="A274" t="str">
            <v>05020712861028</v>
          </cell>
          <cell r="B274" t="str">
            <v>GARDENIA FLOR DE MARIA LOPEZ</v>
          </cell>
        </row>
        <row r="275">
          <cell r="A275" t="str">
            <v>06141204840017</v>
          </cell>
          <cell r="B275" t="str">
            <v>RECINOS SCHONBORN S.A DE C.V.</v>
          </cell>
        </row>
        <row r="276">
          <cell r="A276" t="str">
            <v>06140106700019</v>
          </cell>
          <cell r="B276" t="str">
            <v>F.A. DALTON Y CO</v>
          </cell>
        </row>
        <row r="277">
          <cell r="A277" t="str">
            <v>06141208131022</v>
          </cell>
          <cell r="B277" t="str">
            <v>MOTORES Y VEHICULOS S.A DE C.V.</v>
          </cell>
        </row>
        <row r="278">
          <cell r="A278" t="str">
            <v>03152712881017</v>
          </cell>
          <cell r="B278" t="str">
            <v>ALSEDI S.A DE C.V.</v>
          </cell>
        </row>
        <row r="279">
          <cell r="A279" t="str">
            <v>06142102971044</v>
          </cell>
          <cell r="B279" t="str">
            <v>COMPAÑÍA TELECOMUNICACIONES DE LE SALVADOR</v>
          </cell>
        </row>
        <row r="280">
          <cell r="A280" t="str">
            <v>06143010031041</v>
          </cell>
          <cell r="B280" t="str">
            <v>HOSPITAL DE LA PIEL S.A DE C.V.</v>
          </cell>
        </row>
        <row r="281">
          <cell r="A281" t="str">
            <v>06140104680029</v>
          </cell>
          <cell r="B281" t="str">
            <v>SERVICIO AGRICOLA SALVADOREÑO S.A DE C.V</v>
          </cell>
        </row>
        <row r="282">
          <cell r="A282" t="str">
            <v>03151705191025</v>
          </cell>
          <cell r="B282" t="str">
            <v>SUMINISTROS ELECTRICOS Y TECNOENERGIA S.A DE C.V.</v>
          </cell>
        </row>
        <row r="283">
          <cell r="A283" t="str">
            <v>06140301081039</v>
          </cell>
          <cell r="B283" t="str">
            <v>LA CASA DE LAS BATERIAS S.A DE C.V.</v>
          </cell>
        </row>
        <row r="284">
          <cell r="A284" t="str">
            <v>06140106131048</v>
          </cell>
          <cell r="B284" t="str">
            <v>ATCASAL DE EL SALVADOR</v>
          </cell>
        </row>
        <row r="285">
          <cell r="A285" t="str">
            <v>08191209580014</v>
          </cell>
          <cell r="B285" t="str">
            <v>TRINIDAD HERNANDEZ MOLINA</v>
          </cell>
        </row>
        <row r="286">
          <cell r="A286" t="str">
            <v>07021404520020</v>
          </cell>
          <cell r="B286" t="str">
            <v>NELSON EDY MEJIA OSORIO</v>
          </cell>
        </row>
        <row r="287">
          <cell r="A287" t="str">
            <v>07162602711019</v>
          </cell>
          <cell r="B287" t="str">
            <v>FREDY GUILLERMO CACERES RAFAELANO</v>
          </cell>
        </row>
        <row r="288">
          <cell r="A288" t="str">
            <v>06140107690022</v>
          </cell>
          <cell r="B288" t="str">
            <v>CASA RIVAS S.A DE C.V.</v>
          </cell>
        </row>
        <row r="289">
          <cell r="A289" t="str">
            <v>05111408191011</v>
          </cell>
          <cell r="B289" t="str">
            <v>REPUESTOS CASTILLO S.A DE C.V.</v>
          </cell>
        </row>
        <row r="290">
          <cell r="A290" t="str">
            <v>05112011121013</v>
          </cell>
          <cell r="B290" t="str">
            <v>CENTRO DE DIAGNOSTICO Y EMISIONES DE EL SALVADOR</v>
          </cell>
        </row>
        <row r="291">
          <cell r="A291" t="str">
            <v>03120110741010</v>
          </cell>
          <cell r="B291" t="str">
            <v>JOSE FRANCISCO RIVAS</v>
          </cell>
        </row>
        <row r="292">
          <cell r="A292" t="str">
            <v>06140510560017</v>
          </cell>
          <cell r="B292" t="str">
            <v>PROYECTOS INDUSTRIALES S.A DE C.V.</v>
          </cell>
        </row>
        <row r="293">
          <cell r="A293" t="str">
            <v>05192207731018</v>
          </cell>
          <cell r="B293" t="str">
            <v>GERARDO ANTONIO MARTINEZ AMAYA</v>
          </cell>
        </row>
        <row r="294">
          <cell r="A294" t="str">
            <v>06142801880014</v>
          </cell>
          <cell r="B294" t="str">
            <v>PROCESADORA Y DISTRIBUIDORA NACIONAL S.A DE C.V.</v>
          </cell>
        </row>
        <row r="295">
          <cell r="A295" t="str">
            <v>04070802600010</v>
          </cell>
          <cell r="B295" t="str">
            <v>JOSE ELIAS ESCOBAR ROMERO</v>
          </cell>
        </row>
        <row r="296">
          <cell r="A296" t="str">
            <v>06142401061038</v>
          </cell>
          <cell r="B296" t="str">
            <v>LOS FRENOS S.A DE C.V.</v>
          </cell>
        </row>
        <row r="297">
          <cell r="A297" t="str">
            <v>05030502570014</v>
          </cell>
          <cell r="B297" t="str">
            <v>LAURA LOPEZ PEREZ</v>
          </cell>
        </row>
        <row r="298">
          <cell r="A298" t="str">
            <v>06141101181086</v>
          </cell>
          <cell r="B298" t="str">
            <v>LABCA</v>
          </cell>
        </row>
        <row r="299">
          <cell r="A299" t="str">
            <v>06142005091013</v>
          </cell>
          <cell r="B299" t="str">
            <v>ACAR S.A DE C.V.</v>
          </cell>
        </row>
        <row r="300">
          <cell r="A300" t="str">
            <v>02102603710016</v>
          </cell>
          <cell r="B300" t="str">
            <v>RAF S.A DE C.V.</v>
          </cell>
        </row>
        <row r="301">
          <cell r="A301" t="str">
            <v>06142603520108</v>
          </cell>
          <cell r="B301" t="str">
            <v>OSCAR ATILIO PLEITEZ JUAREZ</v>
          </cell>
        </row>
        <row r="302">
          <cell r="A302" t="str">
            <v>06140309760011</v>
          </cell>
          <cell r="B302" t="str">
            <v>PRODUCTOS TECNOLOGICOS</v>
          </cell>
        </row>
        <row r="303">
          <cell r="A303" t="str">
            <v>06141612061020</v>
          </cell>
          <cell r="B303" t="str">
            <v>DE LA PEÑA S.A DE C.V.</v>
          </cell>
        </row>
        <row r="304">
          <cell r="A304" t="str">
            <v>03012912811025</v>
          </cell>
          <cell r="B304" t="str">
            <v>JOSE EZEQUIEL AGUILAR PINEDA</v>
          </cell>
        </row>
        <row r="305">
          <cell r="A305" t="str">
            <v>05111504991010</v>
          </cell>
          <cell r="B305" t="str">
            <v>FERNANDA DAMARIS MENENDEZ ACOSTA</v>
          </cell>
        </row>
        <row r="306">
          <cell r="A306" t="str">
            <v>01071311731015</v>
          </cell>
          <cell r="B306" t="str">
            <v>LUIS ANGEL JIMENEZ BENITEZ</v>
          </cell>
        </row>
        <row r="307">
          <cell r="A307" t="str">
            <v>06141104191015</v>
          </cell>
          <cell r="B307" t="str">
            <v>DISTRIBUCIONES DCE EL SALVADOR</v>
          </cell>
        </row>
        <row r="308">
          <cell r="A308" t="str">
            <v>05061006761019</v>
          </cell>
          <cell r="B308" t="str">
            <v>ALEXANDER PERES MELARA</v>
          </cell>
        </row>
        <row r="309">
          <cell r="A309" t="str">
            <v>06142002121043</v>
          </cell>
          <cell r="B309" t="str">
            <v>PACK MAN S.A DE C.V.</v>
          </cell>
        </row>
        <row r="310">
          <cell r="A310" t="str">
            <v>06141407081042</v>
          </cell>
          <cell r="B310" t="str">
            <v>MADERAS EL TABLON S.A DE C.V.</v>
          </cell>
        </row>
        <row r="311">
          <cell r="A311" t="str">
            <v>06142709121040</v>
          </cell>
          <cell r="B311" t="str">
            <v>UNIVERSAL ENTERPRISE, S.A DE C.V.</v>
          </cell>
        </row>
        <row r="312">
          <cell r="A312" t="str">
            <v>06142901600027</v>
          </cell>
          <cell r="B312" t="str">
            <v>TOBIAS CHAVEZ MAYORGA</v>
          </cell>
        </row>
        <row r="313">
          <cell r="A313" t="str">
            <v>06141609031012</v>
          </cell>
          <cell r="B313" t="str">
            <v>COMLUB, S.A DE C.V.</v>
          </cell>
        </row>
        <row r="314">
          <cell r="A314" t="str">
            <v>06190311821020</v>
          </cell>
          <cell r="B314" t="str">
            <v>RICARDO ANTONIO GONZALEZ ESCOBAR</v>
          </cell>
        </row>
        <row r="315">
          <cell r="A315" t="str">
            <v>06141306081050</v>
          </cell>
          <cell r="B315" t="str">
            <v>TECNO DIAGNOSTICA DE EL SALVADOR</v>
          </cell>
        </row>
        <row r="316">
          <cell r="A316" t="str">
            <v>05012910941018</v>
          </cell>
          <cell r="B316" t="str">
            <v>ECOIM, S.A DE C.V.</v>
          </cell>
        </row>
        <row r="317">
          <cell r="A317" t="str">
            <v>12151607530013</v>
          </cell>
          <cell r="B317" t="str">
            <v>NORBERTO GOMEZ CAMPOS</v>
          </cell>
        </row>
        <row r="318">
          <cell r="A318" t="str">
            <v>06141211141047</v>
          </cell>
          <cell r="B318" t="str">
            <v>THE COFFE NET S.A DE C.V.</v>
          </cell>
        </row>
        <row r="319">
          <cell r="A319" t="str">
            <v>06142610770020</v>
          </cell>
          <cell r="B319" t="str">
            <v>CASTELLA SAGARRA S.A DE C.V.</v>
          </cell>
        </row>
        <row r="320">
          <cell r="A320" t="str">
            <v>11092509810011</v>
          </cell>
          <cell r="B320" t="str">
            <v xml:space="preserve">COOPERATIVA DE CAFICULTORES JUCUAPENSE </v>
          </cell>
        </row>
        <row r="321">
          <cell r="A321" t="str">
            <v>06140202181064</v>
          </cell>
          <cell r="B321" t="str">
            <v>RUTA CINCO CERO S.A DE C.V.</v>
          </cell>
        </row>
        <row r="322">
          <cell r="A322" t="str">
            <v>06142910901371</v>
          </cell>
          <cell r="B322" t="str">
            <v>WALTHER ASTUL TORREZ DIAZ</v>
          </cell>
        </row>
        <row r="323">
          <cell r="A323" t="str">
            <v>06141003951019</v>
          </cell>
          <cell r="B323" t="str">
            <v>SISTEMAS C Y C S.A DE C.V.</v>
          </cell>
        </row>
        <row r="324">
          <cell r="A324" t="str">
            <v>06141811971019</v>
          </cell>
          <cell r="B324" t="str">
            <v>MULTI-TECNOLOGICA S.A DE C.V.</v>
          </cell>
        </row>
        <row r="325">
          <cell r="A325" t="str">
            <v>06142904951227</v>
          </cell>
          <cell r="B325" t="str">
            <v>ULISES ALEJANDRO TEJADA</v>
          </cell>
        </row>
        <row r="326">
          <cell r="A326" t="str">
            <v>14122502721020</v>
          </cell>
          <cell r="B326" t="str">
            <v>RUTH MARICELA MAJANO</v>
          </cell>
        </row>
        <row r="327">
          <cell r="A327" t="str">
            <v>06142612701238</v>
          </cell>
          <cell r="B327" t="str">
            <v>ANA ARACELY REYES DE RIVAS</v>
          </cell>
        </row>
        <row r="328">
          <cell r="A328" t="str">
            <v>06141307921051</v>
          </cell>
          <cell r="B328" t="str">
            <v>ELECTROLAB MEDIC, S.A DE C.V.</v>
          </cell>
        </row>
        <row r="329">
          <cell r="A329" t="str">
            <v>06140411151040</v>
          </cell>
          <cell r="B329" t="str">
            <v>DIVERCELL S.A DE C.V.</v>
          </cell>
        </row>
        <row r="330">
          <cell r="A330" t="str">
            <v>07151508430012</v>
          </cell>
          <cell r="B330" t="str">
            <v>MARIA TRANSITO FIGUEROA</v>
          </cell>
        </row>
        <row r="331">
          <cell r="A331" t="str">
            <v>06142904051048</v>
          </cell>
          <cell r="B331" t="str">
            <v>PRODUCTOS INDUSTRIALES Y MAQUINARIA</v>
          </cell>
        </row>
        <row r="332">
          <cell r="A332" t="str">
            <v>06142401031015</v>
          </cell>
          <cell r="B332" t="str">
            <v>LA CENTROAMERICANA, S.A DE C.V.</v>
          </cell>
        </row>
        <row r="333">
          <cell r="A333" t="str">
            <v>06143009921068</v>
          </cell>
          <cell r="B333" t="str">
            <v>IMPORTADORA RAMIREZ S.A DE C.V.</v>
          </cell>
        </row>
        <row r="334">
          <cell r="A334" t="str">
            <v>08192509560019</v>
          </cell>
          <cell r="B334" t="str">
            <v>LUBRICANTES Y REPUESTOS DON ABEL</v>
          </cell>
        </row>
        <row r="335">
          <cell r="A335" t="str">
            <v>03152106731026</v>
          </cell>
          <cell r="B335" t="str">
            <v>JOSE MAURICIO MONCHEZ ESCOBAR</v>
          </cell>
        </row>
        <row r="336">
          <cell r="A336" t="str">
            <v>03151510541013</v>
          </cell>
          <cell r="B336" t="str">
            <v>RIGOBERTO ANGEL PEREZ RAMIREZ</v>
          </cell>
        </row>
        <row r="337">
          <cell r="A337" t="str">
            <v>06142707991055</v>
          </cell>
          <cell r="B337" t="str">
            <v>ESINSA EL SALVADOR S.A DE C.V.</v>
          </cell>
        </row>
        <row r="338">
          <cell r="A338" t="str">
            <v>06140403101085</v>
          </cell>
          <cell r="B338" t="str">
            <v>3A QUIMICOS, S.A DE C.V.</v>
          </cell>
        </row>
        <row r="339">
          <cell r="A339" t="str">
            <v>14162710661017</v>
          </cell>
          <cell r="B339" t="str">
            <v>JAVIER DANILO RUIZ MORALES</v>
          </cell>
        </row>
        <row r="340">
          <cell r="A340" t="str">
            <v>12171508811017</v>
          </cell>
          <cell r="B340" t="str">
            <v>MARIO ERNESTO CHAVEZ MARTINEZ</v>
          </cell>
        </row>
        <row r="341">
          <cell r="A341" t="str">
            <v>06142907151027</v>
          </cell>
          <cell r="B341" t="str">
            <v>CORPORACION ABARCA, S.A DE C.V.</v>
          </cell>
        </row>
        <row r="342">
          <cell r="A342" t="str">
            <v>04020305691017</v>
          </cell>
          <cell r="B342" t="str">
            <v>ERNESTO SERRANO AYALA</v>
          </cell>
        </row>
        <row r="343">
          <cell r="A343" t="str">
            <v>06142501191028</v>
          </cell>
          <cell r="B343" t="str">
            <v>A.V. PROVEEDORES, S.A DE C.V.</v>
          </cell>
        </row>
        <row r="344">
          <cell r="A344" t="str">
            <v>08210107731010</v>
          </cell>
          <cell r="B344" t="str">
            <v>ANDREA LIZETTE QUIJADA DE SIBRIAN</v>
          </cell>
        </row>
        <row r="345">
          <cell r="A345" t="str">
            <v>12171805670010</v>
          </cell>
          <cell r="B345" t="str">
            <v>CREDIQ S.A DE C.V.</v>
          </cell>
        </row>
        <row r="346">
          <cell r="A346" t="str">
            <v>05032703771014</v>
          </cell>
          <cell r="B346" t="str">
            <v>JUAN ANTONIO COLOCHO MEDRANO</v>
          </cell>
        </row>
        <row r="347">
          <cell r="A347" t="str">
            <v>05110101891010</v>
          </cell>
          <cell r="B347" t="str">
            <v>HUMRO, S.A DE C.V.</v>
          </cell>
        </row>
        <row r="348">
          <cell r="A348" t="str">
            <v>06142401941054</v>
          </cell>
          <cell r="B348" t="str">
            <v>MOLDTROK, S.A DE C.V.</v>
          </cell>
        </row>
        <row r="349">
          <cell r="A349" t="str">
            <v>06141110161047</v>
          </cell>
          <cell r="B349" t="str">
            <v>EQUIPLASTIC S.A DE C.V.</v>
          </cell>
        </row>
        <row r="350">
          <cell r="A350" t="str">
            <v>05030907701012</v>
          </cell>
          <cell r="B350" t="str">
            <v>HERBERT RODNEY JIMENEZ CARDONA</v>
          </cell>
        </row>
        <row r="351">
          <cell r="A351" t="str">
            <v>02073003650018</v>
          </cell>
          <cell r="B351" t="str">
            <v>ELIX NEFTALI UMAÑA UMAÑA</v>
          </cell>
        </row>
        <row r="352">
          <cell r="A352" t="str">
            <v>06140103580052</v>
          </cell>
          <cell r="B352" t="str">
            <v>MIGUEL ANGEL WILLIAM ALFARO CABRERA</v>
          </cell>
        </row>
        <row r="353">
          <cell r="A353" t="str">
            <v>07091702731012</v>
          </cell>
          <cell r="B353" t="str">
            <v>SAMUEL ELIAS RIVAS MOZ</v>
          </cell>
        </row>
        <row r="354">
          <cell r="A354" t="str">
            <v>06142504941010</v>
          </cell>
          <cell r="B354" t="str">
            <v>JOMIGA, S.A DE C.V.</v>
          </cell>
        </row>
        <row r="355">
          <cell r="A355" t="str">
            <v>06142008660025</v>
          </cell>
          <cell r="B355" t="str">
            <v>FRANCISCO JAVIER PORTILLO T</v>
          </cell>
        </row>
        <row r="356">
          <cell r="A356" t="str">
            <v>06142505731094</v>
          </cell>
          <cell r="B356" t="str">
            <v>EDWARD LEONIDAS GUITIERREZ PORTILLO</v>
          </cell>
        </row>
        <row r="357">
          <cell r="A357" t="str">
            <v>12170309081011</v>
          </cell>
          <cell r="B357" t="str">
            <v>GRUPO BLANCO S.A DE C.V.</v>
          </cell>
        </row>
        <row r="358">
          <cell r="A358" t="str">
            <v>06140611710010</v>
          </cell>
          <cell r="B358" t="str">
            <v>INGENIO EL ANGEL, S.A DE C.V.</v>
          </cell>
        </row>
        <row r="359">
          <cell r="A359" t="str">
            <v>06173003001010</v>
          </cell>
          <cell r="B359" t="str">
            <v>SALVAGRO S.A DE C.V.</v>
          </cell>
        </row>
        <row r="360">
          <cell r="A360" t="str">
            <v>06170103310012</v>
          </cell>
          <cell r="B360" t="str">
            <v>MINISTERIO DE AGRICULTURA Y GANADERIA</v>
          </cell>
        </row>
        <row r="361">
          <cell r="A361" t="str">
            <v>06140806450012</v>
          </cell>
          <cell r="B361" t="str">
            <v>VIDUC S.A DE C.V.</v>
          </cell>
        </row>
        <row r="362">
          <cell r="A362" t="str">
            <v>05110804510015</v>
          </cell>
          <cell r="B362" t="str">
            <v>CARLOS ALBERTO RAMIREZ VALIENTE</v>
          </cell>
        </row>
        <row r="363">
          <cell r="A363" t="str">
            <v>06140703001112</v>
          </cell>
          <cell r="B363" t="str">
            <v>SOFIA GRABRIELA CANALES MENA</v>
          </cell>
        </row>
        <row r="364">
          <cell r="A364" t="str">
            <v>06142203891254</v>
          </cell>
          <cell r="B364" t="str">
            <v>JOAQUIN ALBERTO QUINTEROS POSADA</v>
          </cell>
        </row>
        <row r="365">
          <cell r="A365" t="str">
            <v>06140801181021</v>
          </cell>
          <cell r="B365" t="str">
            <v>IMPORTADORA 1688 S.A DE C.V.</v>
          </cell>
        </row>
        <row r="366">
          <cell r="A366" t="str">
            <v>06140103161060</v>
          </cell>
          <cell r="B366" t="str">
            <v>GRUPO KHARIS S.A DE C.V.</v>
          </cell>
        </row>
        <row r="367">
          <cell r="A367" t="str">
            <v>06141004961026</v>
          </cell>
          <cell r="B367" t="str">
            <v>DIAGNOSTIKA CAPRIS S.A DE C.V.</v>
          </cell>
        </row>
        <row r="368">
          <cell r="A368" t="str">
            <v>10010105811024</v>
          </cell>
          <cell r="B368" t="str">
            <v>YASMIN ELIZABETH AREVALO</v>
          </cell>
        </row>
        <row r="369">
          <cell r="A369" t="str">
            <v>11181602731029</v>
          </cell>
          <cell r="B369" t="str">
            <v>ZENIA MARITZA MENDEZ DE FLORES</v>
          </cell>
        </row>
        <row r="370">
          <cell r="A370" t="str">
            <v>06140706750010</v>
          </cell>
          <cell r="B370" t="str">
            <v xml:space="preserve">BODEGAS GENERALES DE DEPOSITO S.A </v>
          </cell>
        </row>
        <row r="371">
          <cell r="A371" t="str">
            <v>06142708121046</v>
          </cell>
          <cell r="B371" t="str">
            <v>PCS CENTRAL AMERICA, S.A DE C.V.</v>
          </cell>
        </row>
        <row r="372">
          <cell r="A372" t="str">
            <v>11020404600018</v>
          </cell>
          <cell r="B372" t="str">
            <v>JOSE VICTORINO ARIAS DIAZ</v>
          </cell>
        </row>
        <row r="373">
          <cell r="A373" t="str">
            <v>06140507121070</v>
          </cell>
          <cell r="B373" t="str">
            <v>SISAFE S.A DE C.V.</v>
          </cell>
        </row>
        <row r="374">
          <cell r="A374" t="str">
            <v>94833101781011</v>
          </cell>
          <cell r="B374" t="str">
            <v>JUAN ERNESTO VOSSBERG ORDOÑEZ</v>
          </cell>
        </row>
        <row r="375">
          <cell r="A375" t="str">
            <v>07101003681021</v>
          </cell>
          <cell r="B375" t="str">
            <v>ANA GLORIA SEGURA VILLALOBOS</v>
          </cell>
        </row>
        <row r="376">
          <cell r="A376" t="str">
            <v>08170307771014</v>
          </cell>
          <cell r="B376" t="str">
            <v>SIXTO JESUS MARROQUIN RIVAS</v>
          </cell>
        </row>
        <row r="377">
          <cell r="A377" t="str">
            <v>06141212921011</v>
          </cell>
          <cell r="B377" t="str">
            <v>KOSMOQUIMICA S.A DE C.V.</v>
          </cell>
        </row>
        <row r="378">
          <cell r="A378" t="str">
            <v>06140305931029</v>
          </cell>
          <cell r="B378" t="str">
            <v>DOÑO S.A DE C.V.</v>
          </cell>
        </row>
        <row r="379">
          <cell r="A379" t="str">
            <v>06141004121079</v>
          </cell>
          <cell r="B379" t="str">
            <v>PART PLUS S.A DE C.V.</v>
          </cell>
        </row>
        <row r="380">
          <cell r="A380" t="str">
            <v>04052407610012</v>
          </cell>
          <cell r="B380" t="str">
            <v>JOSE FRANCISCO RIVERA GALDAMEZ</v>
          </cell>
        </row>
        <row r="381">
          <cell r="A381" t="str">
            <v>05111202881011</v>
          </cell>
          <cell r="B381" t="str">
            <v>AUTOINDUSRIAS S.A DE C.V.</v>
          </cell>
        </row>
        <row r="382">
          <cell r="A382" t="str">
            <v>06143006961425</v>
          </cell>
          <cell r="B382" t="str">
            <v>ERICK ERNESTO LOPEZ</v>
          </cell>
        </row>
        <row r="383">
          <cell r="A383" t="str">
            <v>06141208141028</v>
          </cell>
          <cell r="B383" t="str">
            <v>KATYA Y FABIO S.A DE C.V.</v>
          </cell>
        </row>
        <row r="384">
          <cell r="A384" t="str">
            <v>06141111931016</v>
          </cell>
          <cell r="B384" t="str">
            <v>ENMANUEL, S.A DE C.V.</v>
          </cell>
        </row>
        <row r="385">
          <cell r="A385" t="str">
            <v>06141505091030</v>
          </cell>
          <cell r="B385" t="str">
            <v>COMERCIALIZADORA BF INTERNACIONAL</v>
          </cell>
        </row>
        <row r="386">
          <cell r="A386" t="str">
            <v>01062306811028</v>
          </cell>
          <cell r="B386" t="str">
            <v>ELIAS AQUINO GOMEZ</v>
          </cell>
        </row>
        <row r="387">
          <cell r="A387" t="str">
            <v>09043007610018</v>
          </cell>
          <cell r="B387" t="str">
            <v>SAUL POCASANGRE ESCOBAR</v>
          </cell>
        </row>
        <row r="388">
          <cell r="A388" t="str">
            <v>09031604801015</v>
          </cell>
          <cell r="B388" t="str">
            <v>ELIAS MISAEL GUZMAN FRANCO</v>
          </cell>
        </row>
        <row r="389">
          <cell r="A389" t="str">
            <v>03010901761015</v>
          </cell>
          <cell r="B389" t="str">
            <v>JIMMY DOUGLAS ALVARADO RAMOS</v>
          </cell>
        </row>
        <row r="390">
          <cell r="A390" t="str">
            <v>06142003971032</v>
          </cell>
          <cell r="B390" t="str">
            <v>INDUSTRIAS MECANICAS DOS MIL S.A DE C.V.</v>
          </cell>
        </row>
        <row r="391">
          <cell r="A391" t="str">
            <v>06140206001036</v>
          </cell>
          <cell r="B391" t="str">
            <v>LINEAS PUBLICITARIAS S.A DE C.V.</v>
          </cell>
        </row>
        <row r="392">
          <cell r="A392" t="str">
            <v>06140803061031</v>
          </cell>
          <cell r="B392" t="str">
            <v>FURAGRO, S.A DE C.V.</v>
          </cell>
        </row>
        <row r="393">
          <cell r="A393" t="str">
            <v>06142908661118</v>
          </cell>
          <cell r="B393" t="str">
            <v>EDGARDO ANTONIO URQUILLA AYALA</v>
          </cell>
        </row>
        <row r="394">
          <cell r="A394" t="str">
            <v>12171207011015</v>
          </cell>
          <cell r="B394" t="str">
            <v>INVERSIONES EL AGUILA S.A DE C.V.</v>
          </cell>
        </row>
        <row r="395">
          <cell r="A395" t="str">
            <v>06141812981018</v>
          </cell>
          <cell r="B395" t="str">
            <v>DIGICEL S.A DE C.V.</v>
          </cell>
        </row>
        <row r="396">
          <cell r="A396" t="str">
            <v>06140607941015</v>
          </cell>
          <cell r="B396" t="str">
            <v>PROMEFAR S.A DE C.V.</v>
          </cell>
        </row>
        <row r="397">
          <cell r="A397" t="str">
            <v>09060403540016</v>
          </cell>
          <cell r="B397" t="str">
            <v>VICTOR MANUEL HERNANDEZ QUINTEROS</v>
          </cell>
        </row>
        <row r="398">
          <cell r="A398" t="str">
            <v>06142710610105</v>
          </cell>
          <cell r="B398" t="str">
            <v>SERGIO GALILEO BERMUDEZ</v>
          </cell>
        </row>
        <row r="399">
          <cell r="A399" t="str">
            <v>08050209680010</v>
          </cell>
          <cell r="B399" t="str">
            <v>MARIO ALONSO BAIRES RODRIGUEZ</v>
          </cell>
        </row>
        <row r="400">
          <cell r="A400" t="str">
            <v>06140607191024</v>
          </cell>
          <cell r="B400" t="str">
            <v>GRUPO CUSCATLAN S.A DE C.V.</v>
          </cell>
        </row>
        <row r="401">
          <cell r="A401" t="str">
            <v>05031906450017</v>
          </cell>
          <cell r="B401" t="str">
            <v>JUAN ANTONIO RECINOS</v>
          </cell>
        </row>
        <row r="402">
          <cell r="A402" t="str">
            <v>06141204051040</v>
          </cell>
          <cell r="B402" t="str">
            <v>AMERICAN IMPORTS, S.A DE C.V.</v>
          </cell>
        </row>
        <row r="403">
          <cell r="A403" t="str">
            <v>06141107971011</v>
          </cell>
          <cell r="B403" t="str">
            <v>INNOVACION DIGITAL, S.A DE C.V.</v>
          </cell>
        </row>
        <row r="404">
          <cell r="A404" t="str">
            <v>05031610151010</v>
          </cell>
          <cell r="B404" t="str">
            <v>GRUPO DUARTE LOPEZ S.A DE C.V</v>
          </cell>
        </row>
        <row r="405">
          <cell r="A405" t="str">
            <v>06140806951020</v>
          </cell>
          <cell r="B405" t="str">
            <v>SERVICIOS INTEGRALES MEDICOS</v>
          </cell>
        </row>
        <row r="406">
          <cell r="A406" t="str">
            <v>06171801721029</v>
          </cell>
          <cell r="B406" t="str">
            <v>MARIA MAGDALENA CABRERA DE RODRIGUEZ</v>
          </cell>
        </row>
        <row r="407">
          <cell r="A407" t="str">
            <v>09091004741011</v>
          </cell>
          <cell r="B407" t="str">
            <v>HECTOR WILFREDO DIAZ</v>
          </cell>
        </row>
        <row r="408">
          <cell r="A408" t="str">
            <v>09082807751017</v>
          </cell>
          <cell r="B408" t="str">
            <v>JOSE ARMANDO LOPEZ LAINEZ</v>
          </cell>
        </row>
        <row r="409">
          <cell r="A409" t="str">
            <v>06143012981020</v>
          </cell>
          <cell r="B409" t="str">
            <v>INDUSTRIAS VICAL S.A DE C.V.</v>
          </cell>
        </row>
        <row r="410">
          <cell r="A410" t="str">
            <v>04292409751011</v>
          </cell>
          <cell r="B410" t="str">
            <v>VIDAL HERNANDEZ ERAZO</v>
          </cell>
        </row>
        <row r="411">
          <cell r="A411" t="str">
            <v>06140611181076</v>
          </cell>
          <cell r="B411" t="str">
            <v>DISTRIBUIDORA LAGOS VICUÑA EL SALVADOR</v>
          </cell>
        </row>
        <row r="412">
          <cell r="A412" t="str">
            <v>11083110731013</v>
          </cell>
          <cell r="B412" t="str">
            <v>ANIBAL GALILEO BERMUDEZ BERMUDEZ</v>
          </cell>
        </row>
        <row r="413">
          <cell r="A413" t="str">
            <v>06140801871168</v>
          </cell>
          <cell r="B413" t="str">
            <v>CLAUDIA JUDITH QUINTEROS</v>
          </cell>
        </row>
        <row r="414">
          <cell r="A414" t="str">
            <v>06142803730056</v>
          </cell>
          <cell r="B414" t="str">
            <v>ASEGURADORA AGRICOLA COMERCIAL</v>
          </cell>
        </row>
        <row r="415">
          <cell r="A415" t="str">
            <v>06141203981028</v>
          </cell>
          <cell r="B415" t="str">
            <v>CARGA URGENTE DE EL SALVADOR S.A DE C.V.</v>
          </cell>
        </row>
        <row r="416">
          <cell r="A416" t="str">
            <v>06142601961025</v>
          </cell>
          <cell r="B416" t="str">
            <v>FASOR S.A DE C.V.</v>
          </cell>
        </row>
        <row r="417">
          <cell r="A417" t="str">
            <v>05112507891021</v>
          </cell>
          <cell r="B417" t="str">
            <v>AUTODO S.A DE C.V.</v>
          </cell>
        </row>
        <row r="418">
          <cell r="A418" t="str">
            <v>06141211131017</v>
          </cell>
          <cell r="B418" t="str">
            <v>CORPORACION PROSPERO S.A DE C.V.</v>
          </cell>
        </row>
        <row r="419">
          <cell r="A419" t="str">
            <v>06141804851075</v>
          </cell>
          <cell r="B419" t="str">
            <v>HENRY EDGARDO LARREYNAGA</v>
          </cell>
        </row>
        <row r="420">
          <cell r="A420" t="str">
            <v>06141801101040</v>
          </cell>
          <cell r="B420" t="str">
            <v>ERICK AUTO PARTS S.A DE C.V.</v>
          </cell>
        </row>
        <row r="421">
          <cell r="A421" t="str">
            <v>11012111771014</v>
          </cell>
          <cell r="B421" t="str">
            <v>JOSE REYNALDO ARGUERA GONZALES</v>
          </cell>
        </row>
        <row r="422">
          <cell r="A422" t="str">
            <v>08110901590016</v>
          </cell>
          <cell r="B422" t="str">
            <v>MANUEL DE JESUS HERNANDEZ RODRIGUEZ</v>
          </cell>
        </row>
        <row r="423">
          <cell r="A423" t="str">
            <v>06141008051067</v>
          </cell>
          <cell r="B423" t="str">
            <v>GMG COMERCIAL EL SALVADOR, S.A DE C.V.</v>
          </cell>
        </row>
        <row r="424">
          <cell r="A424" t="str">
            <v>06141711941104</v>
          </cell>
          <cell r="B424" t="str">
            <v>FUNDACION INSTITUTO SALVADOREÑO DEL CEMENTO</v>
          </cell>
        </row>
        <row r="425">
          <cell r="A425" t="str">
            <v>06141903931021</v>
          </cell>
          <cell r="B425" t="str">
            <v>T.V OFFER, S.A DE C.V.</v>
          </cell>
        </row>
        <row r="426">
          <cell r="A426" t="str">
            <v>06142905111010</v>
          </cell>
          <cell r="B426" t="str">
            <v>GRUPO VALMIX S.A DE C.V.</v>
          </cell>
        </row>
        <row r="427">
          <cell r="A427" t="str">
            <v>06141411171030</v>
          </cell>
          <cell r="B427" t="str">
            <v>TEXAS GAS INTERNACIONAL, S.A DE C.V.</v>
          </cell>
        </row>
        <row r="428">
          <cell r="A428" t="str">
            <v>06142001941055</v>
          </cell>
          <cell r="B428" t="str">
            <v>REPUESTOS MIGUELÑOS S.A DE C.V.</v>
          </cell>
        </row>
        <row r="429">
          <cell r="A429" t="str">
            <v>02100402741017</v>
          </cell>
          <cell r="B429" t="str">
            <v>DLMARK GIOVANNI ASCENCIO ORTIZ</v>
          </cell>
        </row>
        <row r="430">
          <cell r="A430" t="str">
            <v>10100312771023</v>
          </cell>
          <cell r="B430" t="str">
            <v>REINA ISABEL SANCHEZ HERNANDEZ</v>
          </cell>
        </row>
        <row r="431">
          <cell r="A431" t="str">
            <v>06142002730017</v>
          </cell>
          <cell r="B431" t="str">
            <v>COMERCIAL AGROPECUARIA S.A DE C.V.</v>
          </cell>
        </row>
        <row r="432">
          <cell r="A432" t="str">
            <v>06142908941013</v>
          </cell>
          <cell r="B432" t="str">
            <v>M3 ASOCIADOS S.A DE C.V.</v>
          </cell>
        </row>
        <row r="433">
          <cell r="A433" t="str">
            <v>06141306161010</v>
          </cell>
          <cell r="B433" t="str">
            <v>ECAT S.A DE C.V.</v>
          </cell>
        </row>
        <row r="434">
          <cell r="A434" t="str">
            <v>14082407031015</v>
          </cell>
          <cell r="B434" t="str">
            <v>SEPROMED, S.A DE C.V.</v>
          </cell>
        </row>
        <row r="435">
          <cell r="A435" t="str">
            <v>06140705921391</v>
          </cell>
          <cell r="B435" t="str">
            <v>ISAAC VLADIMIR CALLEJAS RIVAS</v>
          </cell>
        </row>
        <row r="436">
          <cell r="A436" t="str">
            <v>06140506141077</v>
          </cell>
          <cell r="B436" t="str">
            <v>REDIFAR S.A DE C.V.</v>
          </cell>
        </row>
        <row r="437">
          <cell r="A437" t="str">
            <v>06142306881010</v>
          </cell>
          <cell r="B437" t="str">
            <v>FERROCENTRO S.A DE C.V.</v>
          </cell>
        </row>
        <row r="438">
          <cell r="A438" t="str">
            <v>12170403031010</v>
          </cell>
          <cell r="B438" t="str">
            <v>INVERSIONES ZORTRERAS S.A DE C.V.</v>
          </cell>
        </row>
        <row r="439">
          <cell r="A439" t="str">
            <v>06140907021031</v>
          </cell>
          <cell r="B439" t="str">
            <v>DISEÑARTE S.A DE C.V.</v>
          </cell>
        </row>
        <row r="440">
          <cell r="A440" t="str">
            <v>06142801081062</v>
          </cell>
          <cell r="B440" t="str">
            <v>RADIADORES Y ALGO MAS S.A DE C.V.</v>
          </cell>
        </row>
        <row r="441">
          <cell r="A441" t="str">
            <v>06142709760012</v>
          </cell>
          <cell r="B441" t="str">
            <v>OMNISPORT S.A DE C.V.</v>
          </cell>
        </row>
        <row r="442">
          <cell r="A442" t="str">
            <v>06141112171074</v>
          </cell>
          <cell r="B442" t="str">
            <v>ARISA CONSULTING, S.A DE C.V.</v>
          </cell>
        </row>
        <row r="443">
          <cell r="A443" t="str">
            <v>05111202111011</v>
          </cell>
          <cell r="B443" t="str">
            <v>RESAUTO, S.A DE C.V.</v>
          </cell>
        </row>
        <row r="444">
          <cell r="A444" t="str">
            <v>12091712181010</v>
          </cell>
          <cell r="B444" t="str">
            <v>CEHIMI, S.A DE C.V.</v>
          </cell>
        </row>
        <row r="445">
          <cell r="A445" t="str">
            <v>06141806991010</v>
          </cell>
          <cell r="B445" t="str">
            <v>CENTRAL HIDRAULICA S.A DE C.V.</v>
          </cell>
        </row>
        <row r="446">
          <cell r="A446" t="str">
            <v>06141706091038</v>
          </cell>
          <cell r="B446" t="str">
            <v>DIDEMA, S.A DE C.V.</v>
          </cell>
        </row>
        <row r="447">
          <cell r="A447" t="str">
            <v>06140110191055</v>
          </cell>
          <cell r="B447" t="str">
            <v>HYM, S.A DE C.V.</v>
          </cell>
        </row>
        <row r="448">
          <cell r="A448" t="str">
            <v>06141903931072</v>
          </cell>
          <cell r="B448" t="str">
            <v>BALMORE ALEJANDRO MARTINEZ VIZCARRA</v>
          </cell>
        </row>
        <row r="449">
          <cell r="A449" t="str">
            <v>06140704081039</v>
          </cell>
          <cell r="B449" t="str">
            <v>HOLCIM CONCRETOS, S.A DE C.V.</v>
          </cell>
        </row>
        <row r="450">
          <cell r="A450" t="str">
            <v>06142003921027</v>
          </cell>
          <cell r="B450" t="str">
            <v>MAPRECO S.A DE C.V.</v>
          </cell>
        </row>
        <row r="451">
          <cell r="A451" t="str">
            <v>06142502211030</v>
          </cell>
          <cell r="B451" t="str">
            <v>GRUPO TIRE EXPRESS, S.A DE C.V.</v>
          </cell>
        </row>
        <row r="452">
          <cell r="A452" t="str">
            <v>06140204091054</v>
          </cell>
          <cell r="B452" t="str">
            <v>CEMCOL COMERCIAL, S.A DE C.V.</v>
          </cell>
        </row>
        <row r="453">
          <cell r="A453" t="str">
            <v>06140803991446</v>
          </cell>
          <cell r="B453" t="str">
            <v>TANIA MICHELLE DELGADO VASQUEZ</v>
          </cell>
        </row>
        <row r="454">
          <cell r="A454" t="str">
            <v>05111501901029</v>
          </cell>
          <cell r="B454" t="str">
            <v>ANDRES FRANCISCO ZELAYA ROMERO</v>
          </cell>
        </row>
        <row r="455">
          <cell r="A455" t="str">
            <v>06143101860017</v>
          </cell>
          <cell r="B455" t="str">
            <v>REPUESTOS CANAHUATI S.A DE C.V.</v>
          </cell>
        </row>
        <row r="456">
          <cell r="A456" t="str">
            <v>06140112820027</v>
          </cell>
          <cell r="B456" t="str">
            <v>HOTEL PRELAC S.A DE C.V.</v>
          </cell>
        </row>
        <row r="457">
          <cell r="A457" t="str">
            <v>14081402711011</v>
          </cell>
          <cell r="B457" t="str">
            <v>SERVICENTRO PUMA PRESIDENCIAL</v>
          </cell>
        </row>
        <row r="458">
          <cell r="A458" t="str">
            <v>06142305771172</v>
          </cell>
          <cell r="B458" t="str">
            <v>SALVADOR ANTONIO ESCOBAR DURAN</v>
          </cell>
        </row>
        <row r="459">
          <cell r="A459" t="str">
            <v>05112309861010</v>
          </cell>
          <cell r="B459" t="str">
            <v>LUIS ALBERTO RIVERA MIRANDA</v>
          </cell>
        </row>
        <row r="460">
          <cell r="A460" t="str">
            <v>05033001211017</v>
          </cell>
          <cell r="B460" t="str">
            <v>EDKASA, S.A DE C.V.</v>
          </cell>
        </row>
        <row r="461">
          <cell r="A461" t="str">
            <v>05021704650019</v>
          </cell>
          <cell r="B461" t="str">
            <v>ANBAL ARTEAGA RIVERA</v>
          </cell>
        </row>
        <row r="462">
          <cell r="A462" t="str">
            <v>06141805181057</v>
          </cell>
          <cell r="B462" t="str">
            <v>A &amp; A MULTISERVICIOS, S.A DE C.V.</v>
          </cell>
        </row>
        <row r="463">
          <cell r="A463" t="str">
            <v>06141210081024</v>
          </cell>
          <cell r="B463" t="str">
            <v>GEO CRISDAY S.A DE C.V.</v>
          </cell>
        </row>
        <row r="464">
          <cell r="A464" t="str">
            <v>06141605860015</v>
          </cell>
          <cell r="B464" t="str">
            <v>LIGERAMENTE USADAS, S.A DE C.V.</v>
          </cell>
        </row>
        <row r="465">
          <cell r="A465" t="str">
            <v>06140403931037</v>
          </cell>
          <cell r="B465" t="str">
            <v>TECNIAVES S.A DE C.V.</v>
          </cell>
        </row>
        <row r="466">
          <cell r="A466" t="str">
            <v>06142305881032</v>
          </cell>
          <cell r="B466" t="str">
            <v xml:space="preserve">LABORATORIO SALVADOREÑO DE INGENIERIA </v>
          </cell>
        </row>
        <row r="467">
          <cell r="A467" t="str">
            <v>06142010921011</v>
          </cell>
          <cell r="B467" t="str">
            <v>TS INGENIEROS</v>
          </cell>
        </row>
        <row r="468">
          <cell r="A468" t="str">
            <v>05200406480012</v>
          </cell>
          <cell r="B468" t="str">
            <v>JOSE MARIA CALLES RODAS</v>
          </cell>
        </row>
        <row r="469">
          <cell r="A469" t="str">
            <v>06141511770020</v>
          </cell>
          <cell r="B469" t="str">
            <v>CENTRAL DE RODAMIENTOS S.A DE C.V.</v>
          </cell>
        </row>
        <row r="470">
          <cell r="A470" t="str">
            <v>20220242694</v>
          </cell>
          <cell r="B470" t="str">
            <v>QUANGONG MACHINERY CO LTD</v>
          </cell>
        </row>
        <row r="471">
          <cell r="A471" t="str">
            <v>06140705121042</v>
          </cell>
          <cell r="B471" t="str">
            <v>AVANCORT S.A DE C.V.</v>
          </cell>
        </row>
        <row r="472">
          <cell r="A472" t="str">
            <v>06142004991029</v>
          </cell>
          <cell r="B472" t="str">
            <v>PINTURAS DEL SUR DE EL SALVADOR S.A DE C.V.</v>
          </cell>
        </row>
        <row r="473">
          <cell r="A473" t="str">
            <v>06142101771068</v>
          </cell>
          <cell r="B473" t="str">
            <v>CARLOS ALBERTO REYES GARCIA</v>
          </cell>
        </row>
        <row r="474">
          <cell r="A474" t="str">
            <v>06141501151046</v>
          </cell>
          <cell r="B474" t="str">
            <v>OLC, S.A DE C.V</v>
          </cell>
        </row>
        <row r="475">
          <cell r="A475" t="str">
            <v>06141008661043</v>
          </cell>
          <cell r="B475" t="str">
            <v>DAVID CANAHUATI PINEDA</v>
          </cell>
        </row>
        <row r="476">
          <cell r="A476" t="str">
            <v>10100107701012</v>
          </cell>
          <cell r="B476" t="str">
            <v>OMAR SAUL MERINO ROMERO</v>
          </cell>
        </row>
        <row r="477">
          <cell r="A477" t="str">
            <v>2022284428</v>
          </cell>
          <cell r="B477" t="str">
            <v>INTERMIX GROUP INC</v>
          </cell>
        </row>
        <row r="478">
          <cell r="A478" t="str">
            <v>06142307011043</v>
          </cell>
          <cell r="B478" t="str">
            <v>CORPORACION OCEANICA EL SALVADOR</v>
          </cell>
        </row>
        <row r="479">
          <cell r="A479" t="str">
            <v>06141705620038</v>
          </cell>
          <cell r="B479" t="str">
            <v>ASOCIACION DEMOGRAFICA SALVADOREÑA</v>
          </cell>
        </row>
        <row r="480">
          <cell r="A480" t="str">
            <v>11052105601010</v>
          </cell>
          <cell r="B480" t="str">
            <v>CARLOS HUMBERTO RODRIGUEZ</v>
          </cell>
        </row>
        <row r="481">
          <cell r="A481" t="str">
            <v>05111204540020</v>
          </cell>
          <cell r="B481" t="str">
            <v>JULIO ALBERTO PONCE</v>
          </cell>
        </row>
        <row r="482">
          <cell r="A482" t="str">
            <v>06141910891035</v>
          </cell>
          <cell r="B482" t="str">
            <v>CONSEJO SALVADOREÑO DEL CAFÉ</v>
          </cell>
        </row>
        <row r="483">
          <cell r="A483" t="str">
            <v>06142402061074</v>
          </cell>
          <cell r="B483" t="str">
            <v>PROMED DE EL SALVADOR S.A DE C.V.</v>
          </cell>
        </row>
        <row r="484">
          <cell r="A484" t="str">
            <v>01011807801010</v>
          </cell>
          <cell r="B484" t="str">
            <v>LUIS ERNESTO GARCIA PUENTES</v>
          </cell>
        </row>
        <row r="485">
          <cell r="A485" t="str">
            <v>06142109161080</v>
          </cell>
          <cell r="B485" t="str">
            <v>BUGSTING S.A DE C.V.</v>
          </cell>
        </row>
        <row r="486">
          <cell r="A486" t="str">
            <v>08190805801010</v>
          </cell>
          <cell r="B486" t="str">
            <v xml:space="preserve">ALBA LORENA MOLINA </v>
          </cell>
        </row>
        <row r="487">
          <cell r="A487" t="str">
            <v>06141802781118</v>
          </cell>
          <cell r="B487" t="str">
            <v>CARLOS FERNANDO MARTINEZ UMANZOR</v>
          </cell>
        </row>
        <row r="488">
          <cell r="A488" t="str">
            <v>06141310941010</v>
          </cell>
          <cell r="B488" t="str">
            <v>CENTRO COMERCIAL PLAZA MERLIOT</v>
          </cell>
        </row>
        <row r="489">
          <cell r="A489" t="str">
            <v>06140611720026</v>
          </cell>
          <cell r="B489" t="str">
            <v>CONCRETO PREESFORZADO SALVADOREÑO S.A DE C.V.</v>
          </cell>
        </row>
        <row r="490">
          <cell r="A490" t="str">
            <v>06082908951032</v>
          </cell>
          <cell r="B490" t="str">
            <v>JOSE DANIEL VILLANUEVA ESCOBAR</v>
          </cell>
        </row>
        <row r="491">
          <cell r="A491" t="str">
            <v>06140312931018</v>
          </cell>
          <cell r="B491" t="str">
            <v>BANCO DE AMERICA CENTRAL S.A</v>
          </cell>
        </row>
        <row r="492">
          <cell r="A492" t="str">
            <v>06140801201057</v>
          </cell>
          <cell r="B492" t="str">
            <v>UNION DE PERSONAS, MELENDEZ PITIN</v>
          </cell>
        </row>
        <row r="493">
          <cell r="A493" t="str">
            <v>06142110921080</v>
          </cell>
          <cell r="B493" t="str">
            <v>DAVID ALEJANDRO NAVAS RODRIGUEZ</v>
          </cell>
        </row>
        <row r="494">
          <cell r="A494" t="str">
            <v>02102610171022</v>
          </cell>
          <cell r="B494" t="str">
            <v>DISTRIBUIDORA RINO S.A DE C.V</v>
          </cell>
        </row>
        <row r="495">
          <cell r="A495" t="str">
            <v>06142708820025</v>
          </cell>
          <cell r="B495" t="str">
            <v>QUIMICAL S.A DE C.V.</v>
          </cell>
        </row>
        <row r="496">
          <cell r="A496" t="str">
            <v>06141810011038</v>
          </cell>
          <cell r="B496" t="str">
            <v>DIAGRI, S.A DE C.V.</v>
          </cell>
        </row>
        <row r="497">
          <cell r="A497" t="str">
            <v>06142911161029</v>
          </cell>
          <cell r="B497" t="str">
            <v>FAST CARGO, S.A DE C.V.</v>
          </cell>
        </row>
        <row r="498">
          <cell r="A498" t="str">
            <v>06142602821197</v>
          </cell>
          <cell r="B498" t="str">
            <v>MARIA ELENA  AVELAR OLIVARES</v>
          </cell>
        </row>
        <row r="499">
          <cell r="A499" t="str">
            <v>05110203121022</v>
          </cell>
          <cell r="B499" t="str">
            <v>INVERSIONES EL QUIJOTE S.A DE C.V.</v>
          </cell>
        </row>
        <row r="500">
          <cell r="A500" t="str">
            <v>06140212161088</v>
          </cell>
          <cell r="B500" t="str">
            <v>BEAUTY SUPPLY S.A DE C.V.</v>
          </cell>
        </row>
        <row r="501">
          <cell r="A501" t="str">
            <v>06140506171022</v>
          </cell>
          <cell r="B501" t="str">
            <v>PASOS VERDES S.A DE C.V.</v>
          </cell>
        </row>
        <row r="502">
          <cell r="A502" t="str">
            <v>06140411981043</v>
          </cell>
          <cell r="B502" t="str">
            <v>CORPORACION C&amp;M S.A DE C.V.</v>
          </cell>
        </row>
        <row r="503">
          <cell r="A503" t="str">
            <v>14081304540017</v>
          </cell>
          <cell r="B503" t="str">
            <v>MOISES H. VIDES OLIVA</v>
          </cell>
        </row>
        <row r="504">
          <cell r="A504" t="str">
            <v>05151612570010</v>
          </cell>
          <cell r="B504" t="str">
            <v>JOSE EDGARDO BARRIOS AREVALO</v>
          </cell>
        </row>
        <row r="505">
          <cell r="A505" t="str">
            <v>05110512941018</v>
          </cell>
          <cell r="B505" t="str">
            <v>SOBRES DE EL SALVADOR, S.A DE C.V.</v>
          </cell>
        </row>
        <row r="506">
          <cell r="A506" t="str">
            <v>06142009640022</v>
          </cell>
          <cell r="B506" t="str">
            <v>OSCAR ARMANDO MENDOZA MENENDEZ</v>
          </cell>
        </row>
        <row r="507">
          <cell r="A507" t="str">
            <v>06142405941040</v>
          </cell>
          <cell r="B507" t="str">
            <v>INVERSIONES TEXTILES MAS, S.A DE C.V.</v>
          </cell>
        </row>
        <row r="508">
          <cell r="A508" t="str">
            <v>06142007061014</v>
          </cell>
          <cell r="B508" t="str">
            <v>NUTRI CENTER S.A DE C.V.</v>
          </cell>
        </row>
        <row r="509">
          <cell r="A509" t="str">
            <v>06143007091033</v>
          </cell>
          <cell r="B509" t="str">
            <v>CRECE CENTRO AMERICA S.A DE C.V.</v>
          </cell>
        </row>
        <row r="510">
          <cell r="A510" t="str">
            <v>06142706001019</v>
          </cell>
          <cell r="B510" t="str">
            <v>FARMACIAS CAMILA</v>
          </cell>
        </row>
        <row r="511">
          <cell r="A511" t="str">
            <v>07150312791010</v>
          </cell>
          <cell r="B511" t="str">
            <v>MARLON CRISTIAN ARTIGA LEIVA</v>
          </cell>
        </row>
        <row r="512">
          <cell r="A512" t="str">
            <v>06140306211046</v>
          </cell>
          <cell r="B512" t="str">
            <v>CEMENTO CENTROAMERICANO S.A DE C.V</v>
          </cell>
        </row>
        <row r="513">
          <cell r="A513" t="str">
            <v>06140103791012</v>
          </cell>
          <cell r="B513" t="str">
            <v>ELIA ELIZABETH HERNANDEZ RAUDA</v>
          </cell>
        </row>
        <row r="514">
          <cell r="A514" t="str">
            <v>06031708540016</v>
          </cell>
          <cell r="B514" t="str">
            <v>MARIO ANTONIO NOUBLEAU VALENCIA</v>
          </cell>
        </row>
        <row r="515">
          <cell r="A515" t="str">
            <v>06142903111055</v>
          </cell>
          <cell r="B515" t="str">
            <v>SALVAMEDICA S.A DE C.V.</v>
          </cell>
        </row>
        <row r="516">
          <cell r="A516" t="str">
            <v>06142508161086</v>
          </cell>
          <cell r="B516" t="str">
            <v>MI SALUD S.A DE C.V.</v>
          </cell>
        </row>
        <row r="517">
          <cell r="A517" t="str">
            <v>10020601761016</v>
          </cell>
          <cell r="B517" t="str">
            <v>FREDY EDGARDO TORRES DURAN</v>
          </cell>
        </row>
        <row r="518">
          <cell r="A518" t="str">
            <v>06142904931030</v>
          </cell>
          <cell r="B518" t="str">
            <v>PEREZ BENAVIDES S.A DE C.V.</v>
          </cell>
        </row>
        <row r="519">
          <cell r="A519" t="str">
            <v>06140702171049</v>
          </cell>
          <cell r="B519" t="str">
            <v>TRANSPORTES ALAS S.A DE C.V.</v>
          </cell>
        </row>
        <row r="520">
          <cell r="A520" t="str">
            <v>05010703161018</v>
          </cell>
          <cell r="B520" t="str">
            <v>GASPRO EL SALVADOR S.A DE C.V.</v>
          </cell>
        </row>
        <row r="521">
          <cell r="A521" t="str">
            <v>02132105590013</v>
          </cell>
          <cell r="B521" t="str">
            <v>OSCAR ALBERTO FLORES MENJIVAR</v>
          </cell>
        </row>
        <row r="522">
          <cell r="A522" t="str">
            <v>06142309921233</v>
          </cell>
          <cell r="B522" t="str">
            <v>LUIS ENRIQUE RIVERA PINEDA</v>
          </cell>
        </row>
        <row r="523">
          <cell r="A523" t="str">
            <v>06141606770022</v>
          </cell>
          <cell r="B523" t="str">
            <v>LIBRERÍA CERVANTES S.A DE C.V.</v>
          </cell>
        </row>
        <row r="524">
          <cell r="A524" t="str">
            <v>06142103171041</v>
          </cell>
          <cell r="B524" t="str">
            <v>LORO, S.A DE C.V.</v>
          </cell>
        </row>
        <row r="525">
          <cell r="A525" t="str">
            <v>06142202161023</v>
          </cell>
          <cell r="B525" t="str">
            <v>COSMOITALIA, S.A DE C.V.</v>
          </cell>
        </row>
        <row r="526">
          <cell r="A526" t="str">
            <v>02102905680033</v>
          </cell>
          <cell r="B526" t="str">
            <v>EDGAR OVIDIO NUÑEZ ARTEAGA</v>
          </cell>
        </row>
        <row r="527">
          <cell r="A527" t="str">
            <v>06142909941068</v>
          </cell>
          <cell r="B527" t="str">
            <v>SERIPRISA, S.A DE C.V.</v>
          </cell>
        </row>
        <row r="528">
          <cell r="A528" t="str">
            <v>03150901881084</v>
          </cell>
          <cell r="B528" t="str">
            <v>DAVID ORLANDO RIVERA RODRIGUEZ</v>
          </cell>
        </row>
        <row r="529">
          <cell r="A529" t="str">
            <v>06142306941020</v>
          </cell>
          <cell r="B529" t="str">
            <v>SUMINISTRO INTERNACIONAL DE REPUESTOS S.A DE C.V.</v>
          </cell>
        </row>
        <row r="530">
          <cell r="A530" t="str">
            <v>06143012931015</v>
          </cell>
          <cell r="B530" t="str">
            <v>ACAXUAL S.A DE C.V.</v>
          </cell>
        </row>
        <row r="531">
          <cell r="A531" t="str">
            <v>06140512081078</v>
          </cell>
          <cell r="B531" t="str">
            <v>CORTE Y PRESICION DE METALES, S.A DE C.V.</v>
          </cell>
        </row>
        <row r="532">
          <cell r="A532" t="str">
            <v>96422206810012</v>
          </cell>
          <cell r="B532" t="str">
            <v>TROPIGAS DE EL SALVADOR S.A</v>
          </cell>
        </row>
        <row r="533">
          <cell r="A533" t="str">
            <v>06142506731012</v>
          </cell>
          <cell r="B533" t="str">
            <v>EDWIN FRANCISCO ORTIZ FIGUEROA</v>
          </cell>
        </row>
        <row r="534">
          <cell r="A534" t="str">
            <v>06141112141043</v>
          </cell>
          <cell r="B534" t="str">
            <v>HYDRAULIC PARTS S.A DE C.V.</v>
          </cell>
        </row>
        <row r="535">
          <cell r="A535" t="str">
            <v>02101302161028</v>
          </cell>
          <cell r="B535" t="str">
            <v>IMPORTADORA Y EXPORTADORA JMJ S.A DE C.V.</v>
          </cell>
        </row>
        <row r="536">
          <cell r="A536" t="str">
            <v>06142404061020</v>
          </cell>
          <cell r="B536" t="str">
            <v>SOLUCIONES DE LOGISTICA S.A DE C.V.</v>
          </cell>
        </row>
        <row r="537">
          <cell r="A537" t="str">
            <v>06142005820017</v>
          </cell>
          <cell r="B537" t="str">
            <v>AGROQUIMICAS INDUSTRIALES S.A DE C.V.</v>
          </cell>
        </row>
        <row r="538">
          <cell r="A538" t="str">
            <v>06141502770029</v>
          </cell>
          <cell r="B538" t="str">
            <v>BRENNTAG EL SALVADOR S.A DE C.V.</v>
          </cell>
        </row>
        <row r="539">
          <cell r="A539" t="str">
            <v>06140405211015</v>
          </cell>
          <cell r="B539" t="str">
            <v>INVERSIONES INDUSTRIALES AGRICOLAS</v>
          </cell>
        </row>
        <row r="540">
          <cell r="A540" t="str">
            <v>02101811971020</v>
          </cell>
          <cell r="B540" t="str">
            <v>NUTRI FERTIL S.A DE C.V.</v>
          </cell>
        </row>
        <row r="541">
          <cell r="A541" t="str">
            <v>94110804831019</v>
          </cell>
          <cell r="B541" t="str">
            <v>CECIA HERNANDEZ RODRIGUEZ</v>
          </cell>
        </row>
        <row r="542">
          <cell r="A542" t="str">
            <v>06192311201016</v>
          </cell>
          <cell r="B542" t="str">
            <v>TRANSPORTES JASA, S.A DE C.V.</v>
          </cell>
        </row>
        <row r="543">
          <cell r="A543" t="str">
            <v>12171406701039</v>
          </cell>
          <cell r="B543" t="str">
            <v>ANA FRANCISCA CEDILLOS</v>
          </cell>
        </row>
        <row r="544">
          <cell r="A544" t="str">
            <v>12051401931014</v>
          </cell>
          <cell r="B544" t="str">
            <v>JUAN JOSE QUINTANILLA MAJANO</v>
          </cell>
        </row>
        <row r="545">
          <cell r="A545" t="str">
            <v>06142209520012</v>
          </cell>
          <cell r="B545" t="str">
            <v>EMPRESAS ADOC, S.A DE C.V.</v>
          </cell>
        </row>
        <row r="546">
          <cell r="A546" t="str">
            <v>06141009650016</v>
          </cell>
          <cell r="B546" t="str">
            <v>INDUSTRIAS MIKE MIKE, S.A DE C.V.</v>
          </cell>
        </row>
        <row r="547">
          <cell r="A547" t="str">
            <v>06141406741073</v>
          </cell>
          <cell r="B547" t="str">
            <v>JOSE LUIS  CRUZ MEJIA</v>
          </cell>
        </row>
        <row r="548">
          <cell r="A548" t="str">
            <v>03151110951018</v>
          </cell>
          <cell r="B548" t="str">
            <v>KATHERINE DANIELA CASTANEDA</v>
          </cell>
        </row>
        <row r="549">
          <cell r="A549" t="str">
            <v>06140209051093</v>
          </cell>
          <cell r="B549" t="str">
            <v>MOBIPLUS</v>
          </cell>
        </row>
        <row r="550">
          <cell r="A550" t="str">
            <v>06141111071017</v>
          </cell>
          <cell r="B550" t="str">
            <v>TRITON LOGISTICS S.A DE C.V.</v>
          </cell>
        </row>
        <row r="551">
          <cell r="A551" t="str">
            <v>06142303091115</v>
          </cell>
          <cell r="B551" t="str">
            <v>SERVICIOS Y TERMINALES S.A DE C.V.</v>
          </cell>
        </row>
        <row r="552">
          <cell r="A552" t="str">
            <v>06141305031024</v>
          </cell>
          <cell r="B552" t="str">
            <v>COMPAÑÍA DE LOGISTICA Y TRANSPORTE S.A DE C.V.</v>
          </cell>
        </row>
        <row r="553">
          <cell r="A553" t="str">
            <v>09032406620010</v>
          </cell>
          <cell r="B553" t="str">
            <v>JUAN ANTONIO RODAS RIVAS</v>
          </cell>
        </row>
        <row r="554">
          <cell r="A554" t="str">
            <v>06140103011033</v>
          </cell>
          <cell r="B554" t="str">
            <v>CARDOCOFFEE S.A DE C.V.</v>
          </cell>
        </row>
        <row r="555">
          <cell r="A555" t="str">
            <v>06140108140066</v>
          </cell>
          <cell r="B555" t="str">
            <v>DIRECCION GENERAL DE TESORERIA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definedNames>
      <definedName name="DatosConsumi"/>
      <definedName name="GuardarDatos"/>
      <definedName name="LimpiarConsumi"/>
      <definedName name="LimpiarDatos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blo" refreshedDate="45075.49364803241" createdVersion="4" refreshedVersion="4" minRefreshableVersion="3" recordCount="2679">
  <cacheSource type="worksheet">
    <worksheetSource name="Tabla3"/>
  </cacheSource>
  <cacheFields count="22">
    <cacheField name="MES" numFmtId="0">
      <sharedItems count="10">
        <s v="ENERO"/>
        <s v="FEBRERO"/>
        <s v="MARZO"/>
        <s v="ABRIL"/>
        <s v="SEPTIEMBRE" u="1"/>
        <s v="AGOSTO" u="1"/>
        <s v="OCTUBRE" u="1"/>
        <s v="MAYO" u="1"/>
        <s v="JULIO" u="1"/>
        <s v="JUNIO" u="1"/>
      </sharedItems>
    </cacheField>
    <cacheField name="FECHA" numFmtId="49">
      <sharedItems count="346">
        <s v="03/01/2023"/>
        <s v="04/01/2023"/>
        <s v="05/01/2023"/>
        <s v="06/01/2023"/>
        <s v="07/01/2023"/>
        <s v="09/01/2022"/>
        <s v="10/01/2023"/>
        <s v="11/01/2023"/>
        <s v="12/01/2023"/>
        <s v="13/01/2023"/>
        <s v="14/01/2023"/>
        <s v="16/01/2023"/>
        <s v="17/01/2023"/>
        <s v="18/01/2023"/>
        <s v="19/01/2023"/>
        <s v="20/01/2023"/>
        <s v="21/01/2023"/>
        <s v="23/01/2023"/>
        <s v="24/01/2023"/>
        <s v="25/01/2023"/>
        <s v="26/01/2023"/>
        <s v="27/01/2023"/>
        <s v="28/01/2023"/>
        <s v="30/01/2022"/>
        <s v="31/01/2023"/>
        <s v="01/02/2023"/>
        <s v="02/02/2023"/>
        <s v="03/02/2023"/>
        <s v="04/02/2023"/>
        <s v="06/02/2023"/>
        <s v="07/02/2023"/>
        <s v="08/02/2023"/>
        <s v="09/02/2023"/>
        <s v="10/02/2023"/>
        <s v="11/02/2023"/>
        <s v="13/02/2023"/>
        <s v="14/02/2023"/>
        <s v="15/02/2023"/>
        <s v="16/02/2023"/>
        <s v="17/02/2023"/>
        <s v="18/02/2023"/>
        <s v="20/02/2023"/>
        <s v="22/02/2023"/>
        <s v="23/02/2023"/>
        <s v="24/02/2023"/>
        <s v="25/02/2023"/>
        <s v="27/02/2023"/>
        <s v="28/02/2023"/>
        <s v="01/03/2023"/>
        <s v="02/03/2023"/>
        <s v="03/03/2023"/>
        <s v="04/03/2023"/>
        <s v="06/03/2023"/>
        <s v="07/03/2023"/>
        <s v="08/03/2023"/>
        <s v="09/03/2023"/>
        <s v="10/03/2023"/>
        <s v="11/03/2023"/>
        <s v="13/03/2023"/>
        <s v="14/03/2023"/>
        <s v="15/03/2023"/>
        <s v="16/03/2023"/>
        <s v="17/03/2023"/>
        <s v="18/03/2023"/>
        <s v="20/03/2023"/>
        <s v="21/03/2023"/>
        <s v="22/03/2023"/>
        <s v="23/03/2023"/>
        <s v="24/03/2023"/>
        <s v="25/03/2023"/>
        <s v="27/03/2023"/>
        <s v="28/03/2023"/>
        <s v="29/03/2023"/>
        <s v="30/03/2023"/>
        <s v="31/03/2023"/>
        <s v="01/04/2023"/>
        <s v="03/04/2023"/>
        <s v="04/04/2023"/>
        <s v="05/04/2023"/>
        <s v="10/04/2023"/>
        <s v="11/04/2023"/>
        <s v="12/04/2023"/>
        <s v="13/04/2023"/>
        <s v="14/04/2023"/>
        <s v="15/04/2023"/>
        <s v="17/04/2023"/>
        <s v="18/04/2023"/>
        <s v="19/04/2023"/>
        <s v="20/04/2023"/>
        <s v="21/04/2023"/>
        <s v="22/04/2023"/>
        <s v="24/04/2023"/>
        <s v="25/04/2023"/>
        <s v="26/04/2023"/>
        <s v="27/04/2023"/>
        <s v="28/04/2023"/>
        <s v="29/04/2023"/>
        <s v="07/01/2022" u="1"/>
        <s v="20/04/2022" u="1"/>
        <s v="23/09/2022" u="1"/>
        <s v="28/10/2022" u="1"/>
        <s v="13/10/2022" u="1"/>
        <s v="15/03/2022" u="1"/>
        <s v="18/08/2022" u="1"/>
        <s v="03/08/2022" u="1"/>
        <s v="23/07/2022" u="1"/>
        <s v="15/01/2022" u="1"/>
        <s v="03/06/2022" u="1"/>
        <s v="23/05/2022" u="1"/>
        <s v="18/04/2022" u="1"/>
        <s v="21/10/2022" u="1"/>
        <s v="23/03/2022" u="1"/>
        <s v="06/09/2022" u="1"/>
        <s v="26/08/2022" u="1"/>
        <s v="11/08/2022" u="1"/>
        <s v="18/02/2022" u="1"/>
        <s v="03/02/2022" u="1"/>
        <s v="06/07/2022" u="1"/>
        <s v="11/06/2022" u="1"/>
        <s v="31/05/2022" u="1"/>
        <s v="06/05/2022" u="1"/>
        <s v="26/04/2022" u="1"/>
        <s v="29/09/2022" u="1"/>
        <s v="11/04/2022" u="1"/>
        <s v="31/03/2022" u="1"/>
        <s v="14/09/2022" u="1"/>
        <s v="19/10/2022" u="1"/>
        <s v="04/10/2022" u="1"/>
        <s v="26/02/2022" u="1"/>
        <s v="09/08/2022" u="1"/>
        <s v="29/07/2022" u="1"/>
        <s v="11/02/2022" u="1"/>
        <s v="31/01/2022" u="1"/>
        <s v="14/07/2022" u="1"/>
        <s v="06/01/2022" u="1"/>
        <s v="09/06/2022" u="1"/>
        <s v="14/05/2022" u="1"/>
        <s v="22/09/2022" u="1"/>
        <s v="09/04/2022" u="1"/>
        <s v="27/10/2022" u="1"/>
        <s v="29/03/2022" u="1"/>
        <s v="12/10/2022" u="1"/>
        <s v="17/08/2022" u="1"/>
        <s v="02/08/2022" u="1"/>
        <s v="22/07/2022" u="1"/>
        <s v="09/02/2022" u="1"/>
        <s v="29/01/2022" u="1"/>
        <s v="14/01/2022" u="1"/>
        <s v="17/06/2022" u="1"/>
        <s v="02/06/2022" u="1"/>
        <s v="30/09/2022" u="1"/>
        <s v="02/04/2022" u="1"/>
        <s v="20/10/2022" u="1"/>
        <s v="22/03/2022" u="1"/>
        <s v="05/09/2022" u="1"/>
        <s v="25/08/2022" u="1"/>
        <s v="10/08/2022" u="1"/>
        <s v="30/07/2022" u="1"/>
        <s v="17/02/2022" u="1"/>
        <s v="02/02/2022" u="1"/>
        <s v="22/01/2022" u="1"/>
        <s v="05/07/2022" u="1"/>
        <s v="25/06/2022" u="1"/>
        <s v="10/06/2022" u="1"/>
        <s v="30/05/2022" u="1"/>
        <s v="05/05/2022" u="1"/>
        <s v="25/04/2022" u="1"/>
        <s v="28/09/2022" u="1"/>
        <s v="30/03/2022" u="1"/>
        <s v="13/09/2022" u="1"/>
        <s v="18/10/2022" u="1"/>
        <s v="03/10/2022" u="1"/>
        <s v="05/03/2022" u="1"/>
        <s v="25/02/2022" u="1"/>
        <s v="08/08/2022" u="1"/>
        <s v="28/07/2022" u="1"/>
        <s v="10/02/2022" u="1"/>
        <s v="13/07/2022" u="1"/>
        <s v="05/01/2022" u="1"/>
        <s v="08/06/2022" u="1"/>
        <s v="28/05/2022" u="1"/>
        <s v="13/05/2022" u="1"/>
        <s v="21/09/2022" u="1"/>
        <s v="08/04/2022" u="1"/>
        <s v="26/10/2022" u="1"/>
        <s v="28/03/2022" u="1"/>
        <s v="11/10/2022" u="1"/>
        <s v="16/08/2022" u="1"/>
        <s v="01/08/2022" u="1"/>
        <s v="21/07/2022" u="1"/>
        <s v="08/02/2022" u="1"/>
        <s v="28/01/2022" u="1"/>
        <s v="13/01/2022" u="1"/>
        <s v="16/06/2022" u="1"/>
        <s v="01/06/2022" u="1"/>
        <s v="21/05/2022" u="1"/>
        <s v="19/09/2022" u="1"/>
        <s v="01/04/2022" u="1"/>
        <s v="21/03/2022" u="1"/>
        <s v="24/08/2022" u="1"/>
        <s v="16/02/2022" u="1"/>
        <s v="19/07/2022" u="1"/>
        <s v="01/02/2022" u="1"/>
        <s v="21/01/2022" u="1"/>
        <s v="04/07/2022" u="1"/>
        <s v="24/06/2022" u="1"/>
        <s v="19/05/2022" u="1"/>
        <s v="04/05/2022" u="1"/>
        <s v="27/09/2022" u="1"/>
        <s v="12/09/2022" u="1"/>
        <s v="17/10/2022" u="1"/>
        <s v="19/03/2022" u="1"/>
        <s v="04/03/2022" u="1"/>
        <s v="24/02/2022" u="1"/>
        <s v="27/07/2022" u="1"/>
        <s v="12/07/2022" u="1"/>
        <s v="19/01/2022" u="1"/>
        <s v="04/01/2022" u="1"/>
        <s v="07/06/2022" u="1"/>
        <s v="27/05/2022" u="1"/>
        <s v="12/05/2022" u="1"/>
        <s v="20/09/2022" u="1"/>
        <s v="07/04/2022" u="1"/>
        <s v="25/10/2022" u="1"/>
        <s v="12/03/2022" u="1"/>
        <s v="15/08/2022" u="1"/>
        <s v="20/07/2022" u="1"/>
        <s v="07/02/2022" u="1"/>
        <s v="27/01/2022" u="1"/>
        <s v="12/01/2022" u="1"/>
        <s v="15/06/2022" u="1"/>
        <s v="20/05/2022" u="1"/>
        <s v="03/09/2022" u="1"/>
        <s v="23/08/2022" u="1"/>
        <s v="08/10/2022" u="1"/>
        <s v="15/02/2022" u="1"/>
        <s v="18/07/2022" u="1"/>
        <s v="20/01/2022" u="1"/>
        <s v="23/06/2022" u="1"/>
        <s v="18/05/2022" u="1"/>
        <s v="03/05/2022" u="1"/>
        <s v="23/04/2022" u="1"/>
        <s v="26/09/2022" u="1"/>
        <s v="31/08/2022" u="1"/>
        <s v="18/03/2022" u="1"/>
        <s v="01/10/2022" u="1"/>
        <s v="03/03/2022" u="1"/>
        <s v="23/02/2022" u="1"/>
        <s v="26/07/2022" u="1"/>
        <s v="11/07/2022" u="1"/>
        <s v="18/01/2022" u="1"/>
        <s v="03/01/2022" u="1"/>
        <s v="06/06/2022" u="1"/>
        <s v="26/05/2022" u="1"/>
        <s v="11/05/2022" u="1"/>
        <s v="06/04/2022" u="1"/>
        <s v="24/10/2022" u="1"/>
        <s v="26/03/2022" u="1"/>
        <s v="09/09/2022" u="1"/>
        <s v="29/08/2022" u="1"/>
        <s v="11/03/2022" u="1"/>
        <s v="26/01/2022" u="1"/>
        <s v="09/07/2022" u="1"/>
        <s v="29/06/2022" u="1"/>
        <s v="11/01/2022" u="1"/>
        <s v="14/06/2022" u="1"/>
        <s v="09/05/2022" u="1"/>
        <s v="29/04/2022" u="1"/>
        <s v="17/09/2022" u="1"/>
        <s v="02/09/2022" u="1"/>
        <s v="22/08/2022" u="1"/>
        <s v="07/10/2022" u="1"/>
        <s v="09/03/2022" u="1"/>
        <s v="14/02/2022" u="1"/>
        <s v="02/07/2022" u="1"/>
        <s v="22/06/2022" u="1"/>
        <s v="17/05/2022" u="1"/>
        <s v="02/05/2022" u="1"/>
        <s v="22/04/2022" u="1"/>
        <s v="10/09/2022" u="1"/>
        <s v="30/08/2022" u="1"/>
        <s v="15/10/2022" u="1"/>
        <s v="17/03/2022" u="1"/>
        <s v="02/03/2022" u="1"/>
        <s v="22/02/2022" u="1"/>
        <s v="05/08/2022" u="1"/>
        <s v="25/07/2022" u="1"/>
        <s v="30/06/2022" u="1"/>
        <s v="17/01/2022" u="1"/>
        <s v="25/05/2022" u="1"/>
        <s v="30/04/2022" u="1"/>
        <s v="05/04/2022" u="1"/>
        <s v="25/03/2022" u="1"/>
        <s v="08/09/2022" u="1"/>
        <s v="10/03/2022" u="1"/>
        <s v="13/08/2022" u="1"/>
        <s v="05/02/2022" u="1"/>
        <s v="25/01/2022" u="1"/>
        <s v="08/07/2022" u="1"/>
        <s v="28/06/2022" u="1"/>
        <s v="10/01/2022" u="1"/>
        <s v="13/06/2022" u="1"/>
        <s v="28/04/2022" u="1"/>
        <s v="13/04/2022" u="1"/>
        <s v="31/10/2022" u="1"/>
        <s v="16/09/2022" u="1"/>
        <s v="01/09/2022" u="1"/>
        <s v="06/10/2022" u="1"/>
        <s v="28/02/2022" u="1"/>
        <s v="16/07/2022" u="1"/>
        <s v="01/07/2022" u="1"/>
        <s v="21/06/2022" u="1"/>
        <s v="08/01/2022" u="1"/>
        <s v="16/05/2022" u="1"/>
        <s v="21/04/2022" u="1"/>
        <s v="24/09/2022" u="1"/>
        <s v="29/10/2022" u="1"/>
        <s v="14/10/2022" u="1"/>
        <s v="16/03/2022" u="1"/>
        <s v="19/08/2022" u="1"/>
        <s v="01/03/2022" u="1"/>
        <s v="21/02/2022" u="1"/>
        <s v="04/08/2022" u="1"/>
        <s v="04/06/2022" u="1"/>
        <s v="24/05/2022" u="1"/>
        <s v="19/04/2022" u="1"/>
        <s v="04/04/2022" u="1"/>
        <s v="22/10/2022" u="1"/>
        <s v="24/03/2022" u="1"/>
        <s v="07/09/2022" u="1"/>
        <s v="27/08/2022" u="1"/>
        <s v="12/08/2022" u="1"/>
        <s v="19/02/2022" u="1"/>
        <s v="04/02/2022" u="1"/>
        <s v="24/01/2022" u="1"/>
        <s v="07/07/2022" u="1"/>
        <s v="27/06/2022" u="1"/>
        <s v="07/05/2022" u="1"/>
        <s v="27/04/2022" u="1"/>
        <s v="12/04/2022" u="1"/>
        <s v="20/08/2022" u="1"/>
        <s v="05/10/2022" u="1"/>
        <s v="07/03/2022" u="1"/>
        <s v="12/02/2022" u="1"/>
        <s v="15/07/2022" u="1"/>
        <s v="20/06/2022" u="1"/>
      </sharedItems>
    </cacheField>
    <cacheField name="CLASE DE DOC" numFmtId="0">
      <sharedItems/>
    </cacheField>
    <cacheField name="TIPO DE DOC" numFmtId="0">
      <sharedItems/>
    </cacheField>
    <cacheField name="RESOLUCION" numFmtId="0">
      <sharedItems/>
    </cacheField>
    <cacheField name="SERIE" numFmtId="0">
      <sharedItems/>
    </cacheField>
    <cacheField name="CORRELTIVO" numFmtId="0">
      <sharedItems containsSemiMixedTypes="0" containsString="0" containsNumber="1" containsInteger="1" minValue="1" maxValue="5500"/>
    </cacheField>
    <cacheField name="FINAL" numFmtId="0">
      <sharedItems containsSemiMixedTypes="0" containsString="0" containsNumber="1" containsInteger="1" minValue="1" maxValue="5500"/>
    </cacheField>
    <cacheField name="CORRELTIVO2" numFmtId="0">
      <sharedItems containsSemiMixedTypes="0" containsString="0" containsNumber="1" containsInteger="1" minValue="1" maxValue="5500"/>
    </cacheField>
    <cacheField name="FINAL3" numFmtId="0">
      <sharedItems containsSemiMixedTypes="0" containsString="0" containsNumber="1" containsInteger="1" minValue="1" maxValue="5500"/>
    </cacheField>
    <cacheField name="VACIO" numFmtId="0">
      <sharedItems containsNonDate="0" containsString="0" containsBlank="1"/>
    </cacheField>
    <cacheField name="V EXENTA" numFmtId="44">
      <sharedItems containsSemiMixedTypes="0" containsString="0" containsNumber="1" containsInteger="1" minValue="0" maxValue="0"/>
    </cacheField>
    <cacheField name="VENTAS NO" numFmtId="44">
      <sharedItems containsSemiMixedTypes="0" containsString="0" containsNumber="1" containsInteger="1" minValue="0" maxValue="0"/>
    </cacheField>
    <cacheField name="V NO SUJETAS" numFmtId="44">
      <sharedItems containsSemiMixedTypes="0" containsString="0" containsNumber="1" containsInteger="1" minValue="0" maxValue="0"/>
    </cacheField>
    <cacheField name="V GRAVADAS" numFmtId="44">
      <sharedItems containsSemiMixedTypes="0" containsString="0" containsNumber="1" minValue="0" maxValue="2836"/>
    </cacheField>
    <cacheField name="EX IN CA" numFmtId="44">
      <sharedItems containsSemiMixedTypes="0" containsString="0" containsNumber="1" containsInteger="1" minValue="0" maxValue="0"/>
    </cacheField>
    <cacheField name="EX OUT CA" numFmtId="44">
      <sharedItems containsSemiMixedTypes="0" containsString="0" containsNumber="1" containsInteger="1" minValue="0" maxValue="0"/>
    </cacheField>
    <cacheField name="EX SERVICE" numFmtId="44">
      <sharedItems containsSemiMixedTypes="0" containsString="0" containsNumber="1" containsInteger="1" minValue="0" maxValue="0"/>
    </cacheField>
    <cacheField name="V ZONA FRAN" numFmtId="44">
      <sharedItems containsSemiMixedTypes="0" containsString="0" containsNumber="1" containsInteger="1" minValue="0" maxValue="0"/>
    </cacheField>
    <cacheField name="V CTA A 3ERO" numFmtId="44">
      <sharedItems containsSemiMixedTypes="0" containsString="0" containsNumber="1" containsInteger="1" minValue="0" maxValue="0"/>
    </cacheField>
    <cacheField name="TOTAL VENTA" numFmtId="44">
      <sharedItems containsSemiMixedTypes="0" containsString="0" containsNumber="1" minValue="0" maxValue="2836"/>
    </cacheField>
    <cacheField name="ANEXO" numFmtId="0">
      <sharedItems containsSemiMixedTypes="0" containsString="0" containsNumber="1" containsInteger="1" minValue="2" maxValue="2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9">
  <r>
    <x v="0"/>
    <x v="0"/>
    <s v="1"/>
    <s v="01"/>
    <s v="15041RESIN159232022"/>
    <s v="22LB000F"/>
    <n v="3794"/>
    <n v="3794"/>
    <n v="3794"/>
    <n v="3794"/>
    <m/>
    <n v="0"/>
    <n v="0"/>
    <n v="0"/>
    <n v="453"/>
    <n v="0"/>
    <n v="0"/>
    <n v="0"/>
    <n v="0"/>
    <n v="0"/>
    <n v="453"/>
    <n v="2"/>
  </r>
  <r>
    <x v="0"/>
    <x v="0"/>
    <s v="1"/>
    <s v="01"/>
    <s v="15041RESIN159232022"/>
    <s v="22LB000F"/>
    <n v="3795"/>
    <n v="3795"/>
    <n v="3795"/>
    <n v="3795"/>
    <m/>
    <n v="0"/>
    <n v="0"/>
    <n v="0"/>
    <n v="84.5"/>
    <n v="0"/>
    <n v="0"/>
    <n v="0"/>
    <n v="0"/>
    <n v="0"/>
    <n v="84.5"/>
    <n v="2"/>
  </r>
  <r>
    <x v="0"/>
    <x v="0"/>
    <s v="1"/>
    <s v="01"/>
    <s v="15041RESIN159232022"/>
    <s v="22LB000F"/>
    <n v="3796"/>
    <n v="3796"/>
    <n v="3796"/>
    <n v="3796"/>
    <m/>
    <n v="0"/>
    <n v="0"/>
    <n v="0"/>
    <n v="248"/>
    <n v="0"/>
    <n v="0"/>
    <n v="0"/>
    <n v="0"/>
    <n v="0"/>
    <n v="248"/>
    <n v="2"/>
  </r>
  <r>
    <x v="0"/>
    <x v="0"/>
    <s v="1"/>
    <s v="01"/>
    <s v="15041RESIN159232022"/>
    <s v="22LB000F"/>
    <n v="3797"/>
    <n v="3797"/>
    <n v="3797"/>
    <n v="3797"/>
    <m/>
    <n v="0"/>
    <n v="0"/>
    <n v="0"/>
    <n v="558.25"/>
    <n v="0"/>
    <n v="0"/>
    <n v="0"/>
    <n v="0"/>
    <n v="0"/>
    <n v="558.25"/>
    <n v="2"/>
  </r>
  <r>
    <x v="0"/>
    <x v="0"/>
    <s v="1"/>
    <s v="01"/>
    <s v="15041RESIN159232022"/>
    <s v="22LB000F"/>
    <n v="3798"/>
    <n v="3798"/>
    <n v="3798"/>
    <n v="3798"/>
    <m/>
    <n v="0"/>
    <n v="0"/>
    <n v="0"/>
    <n v="48.3"/>
    <n v="0"/>
    <n v="0"/>
    <n v="0"/>
    <n v="0"/>
    <n v="0"/>
    <n v="48.3"/>
    <n v="2"/>
  </r>
  <r>
    <x v="0"/>
    <x v="0"/>
    <s v="1"/>
    <s v="01"/>
    <s v="15041RESIN159232022"/>
    <s v="22LB000F"/>
    <n v="3799"/>
    <n v="3799"/>
    <n v="3799"/>
    <n v="3799"/>
    <m/>
    <n v="0"/>
    <n v="0"/>
    <n v="0"/>
    <n v="331.82"/>
    <n v="0"/>
    <n v="0"/>
    <n v="0"/>
    <n v="0"/>
    <n v="0"/>
    <n v="331.82"/>
    <n v="2"/>
  </r>
  <r>
    <x v="0"/>
    <x v="0"/>
    <s v="1"/>
    <s v="01"/>
    <s v="15041RESIN159232022"/>
    <s v="22LB000F"/>
    <n v="3800"/>
    <n v="3800"/>
    <n v="3800"/>
    <n v="3800"/>
    <m/>
    <n v="0"/>
    <n v="0"/>
    <n v="0"/>
    <n v="40.4"/>
    <n v="0"/>
    <n v="0"/>
    <n v="0"/>
    <n v="0"/>
    <n v="0"/>
    <n v="40.4"/>
    <n v="2"/>
  </r>
  <r>
    <x v="0"/>
    <x v="0"/>
    <s v="1"/>
    <s v="01"/>
    <s v="15041RESIN159232022"/>
    <s v="22LB000F"/>
    <n v="3801"/>
    <n v="3801"/>
    <n v="3801"/>
    <n v="3801"/>
    <m/>
    <n v="0"/>
    <n v="0"/>
    <n v="0"/>
    <n v="499"/>
    <n v="0"/>
    <n v="0"/>
    <n v="0"/>
    <n v="0"/>
    <n v="0"/>
    <n v="499"/>
    <n v="2"/>
  </r>
  <r>
    <x v="0"/>
    <x v="0"/>
    <s v="1"/>
    <s v="01"/>
    <s v="15041RESIN159232022"/>
    <s v="22LB000F"/>
    <n v="3802"/>
    <n v="3802"/>
    <n v="3802"/>
    <n v="3802"/>
    <m/>
    <n v="0"/>
    <n v="0"/>
    <n v="0"/>
    <n v="204.24"/>
    <n v="0"/>
    <n v="0"/>
    <n v="0"/>
    <n v="0"/>
    <n v="0"/>
    <n v="204.24"/>
    <n v="2"/>
  </r>
  <r>
    <x v="0"/>
    <x v="0"/>
    <s v="1"/>
    <s v="01"/>
    <s v="15041RESIN159232022"/>
    <s v="22LB000F"/>
    <n v="3803"/>
    <n v="3803"/>
    <n v="3803"/>
    <n v="3803"/>
    <m/>
    <n v="0"/>
    <n v="0"/>
    <n v="0"/>
    <n v="48.8"/>
    <n v="0"/>
    <n v="0"/>
    <n v="0"/>
    <n v="0"/>
    <n v="0"/>
    <n v="48.8"/>
    <n v="2"/>
  </r>
  <r>
    <x v="0"/>
    <x v="0"/>
    <s v="1"/>
    <s v="01"/>
    <s v="15041RESIN159232022"/>
    <s v="22LB000F"/>
    <n v="3804"/>
    <n v="3804"/>
    <n v="3804"/>
    <n v="3804"/>
    <m/>
    <n v="0"/>
    <n v="0"/>
    <n v="0"/>
    <n v="522"/>
    <n v="0"/>
    <n v="0"/>
    <n v="0"/>
    <n v="0"/>
    <n v="0"/>
    <n v="522"/>
    <n v="2"/>
  </r>
  <r>
    <x v="0"/>
    <x v="0"/>
    <s v="1"/>
    <s v="01"/>
    <s v="15041RESIN159232022"/>
    <s v="22LB000F"/>
    <n v="3805"/>
    <n v="3805"/>
    <n v="3805"/>
    <n v="3805"/>
    <m/>
    <n v="0"/>
    <n v="0"/>
    <n v="0"/>
    <n v="550"/>
    <n v="0"/>
    <n v="0"/>
    <n v="0"/>
    <n v="0"/>
    <n v="0"/>
    <n v="550"/>
    <n v="2"/>
  </r>
  <r>
    <x v="0"/>
    <x v="0"/>
    <s v="1"/>
    <s v="01"/>
    <s v="15041RESIN159232022"/>
    <s v="22LB000F"/>
    <n v="3806"/>
    <n v="3806"/>
    <n v="3806"/>
    <n v="3806"/>
    <m/>
    <n v="0"/>
    <n v="0"/>
    <n v="0"/>
    <n v="11"/>
    <n v="0"/>
    <n v="0"/>
    <n v="0"/>
    <n v="0"/>
    <n v="0"/>
    <n v="11"/>
    <n v="2"/>
  </r>
  <r>
    <x v="0"/>
    <x v="0"/>
    <s v="1"/>
    <s v="01"/>
    <s v="15041RESIN159232022"/>
    <s v="22LB000F"/>
    <n v="3807"/>
    <n v="3807"/>
    <n v="3807"/>
    <n v="3807"/>
    <m/>
    <n v="0"/>
    <n v="0"/>
    <n v="0"/>
    <n v="146.75"/>
    <n v="0"/>
    <n v="0"/>
    <n v="0"/>
    <n v="0"/>
    <n v="0"/>
    <n v="146.75"/>
    <n v="2"/>
  </r>
  <r>
    <x v="0"/>
    <x v="0"/>
    <s v="1"/>
    <s v="01"/>
    <s v="15041RESIN159232022"/>
    <s v="22LB000F"/>
    <n v="3808"/>
    <n v="3808"/>
    <n v="3808"/>
    <n v="3808"/>
    <m/>
    <n v="0"/>
    <n v="0"/>
    <n v="0"/>
    <n v="28"/>
    <n v="0"/>
    <n v="0"/>
    <n v="0"/>
    <n v="0"/>
    <n v="0"/>
    <n v="28"/>
    <n v="2"/>
  </r>
  <r>
    <x v="0"/>
    <x v="0"/>
    <s v="1"/>
    <s v="01"/>
    <s v="15041RESIN159232022"/>
    <s v="22LB000F"/>
    <n v="3809"/>
    <n v="3809"/>
    <n v="3809"/>
    <n v="3809"/>
    <m/>
    <n v="0"/>
    <n v="0"/>
    <n v="0"/>
    <n v="49.4"/>
    <n v="0"/>
    <n v="0"/>
    <n v="0"/>
    <n v="0"/>
    <n v="0"/>
    <n v="49.4"/>
    <n v="2"/>
  </r>
  <r>
    <x v="0"/>
    <x v="0"/>
    <s v="1"/>
    <s v="01"/>
    <s v="15041RESIN159232022"/>
    <s v="22LB000F"/>
    <n v="3810"/>
    <n v="3810"/>
    <n v="3810"/>
    <n v="3810"/>
    <m/>
    <n v="0"/>
    <n v="0"/>
    <n v="0"/>
    <n v="375"/>
    <n v="0"/>
    <n v="0"/>
    <n v="0"/>
    <n v="0"/>
    <n v="0"/>
    <n v="375"/>
    <n v="2"/>
  </r>
  <r>
    <x v="0"/>
    <x v="0"/>
    <s v="1"/>
    <s v="01"/>
    <s v="15041RESIN159232022"/>
    <s v="22LB000F"/>
    <n v="3811"/>
    <n v="3811"/>
    <n v="3811"/>
    <n v="3811"/>
    <m/>
    <n v="0"/>
    <n v="0"/>
    <n v="0"/>
    <n v="66.69"/>
    <n v="0"/>
    <n v="0"/>
    <n v="0"/>
    <n v="0"/>
    <n v="0"/>
    <n v="66.69"/>
    <n v="2"/>
  </r>
  <r>
    <x v="0"/>
    <x v="0"/>
    <s v="1"/>
    <s v="01"/>
    <s v="15041RESIN159232022"/>
    <s v="22LB000F"/>
    <n v="3812"/>
    <n v="3812"/>
    <n v="3812"/>
    <n v="3812"/>
    <m/>
    <n v="0"/>
    <n v="0"/>
    <n v="0"/>
    <n v="39"/>
    <n v="0"/>
    <n v="0"/>
    <n v="0"/>
    <n v="0"/>
    <n v="0"/>
    <n v="39"/>
    <n v="2"/>
  </r>
  <r>
    <x v="0"/>
    <x v="0"/>
    <s v="1"/>
    <s v="01"/>
    <s v="15041RESIN159232022"/>
    <s v="22LB000F"/>
    <n v="3813"/>
    <n v="3813"/>
    <n v="3813"/>
    <n v="3813"/>
    <m/>
    <n v="0"/>
    <n v="0"/>
    <n v="0"/>
    <n v="140"/>
    <n v="0"/>
    <n v="0"/>
    <n v="0"/>
    <n v="0"/>
    <n v="0"/>
    <n v="140"/>
    <n v="2"/>
  </r>
  <r>
    <x v="0"/>
    <x v="1"/>
    <s v="1"/>
    <s v="01"/>
    <s v="15041RESIN159232022"/>
    <s v="22LB000F"/>
    <n v="3814"/>
    <n v="3814"/>
    <n v="3814"/>
    <n v="3814"/>
    <m/>
    <n v="0"/>
    <n v="0"/>
    <n v="0"/>
    <n v="106"/>
    <n v="0"/>
    <n v="0"/>
    <n v="0"/>
    <n v="0"/>
    <n v="0"/>
    <n v="106"/>
    <n v="2"/>
  </r>
  <r>
    <x v="0"/>
    <x v="1"/>
    <s v="1"/>
    <s v="01"/>
    <s v="15041RESIN159232022"/>
    <s v="22LB000F"/>
    <n v="3815"/>
    <n v="3815"/>
    <n v="3815"/>
    <n v="3815"/>
    <m/>
    <n v="0"/>
    <n v="0"/>
    <n v="0"/>
    <n v="495"/>
    <n v="0"/>
    <n v="0"/>
    <n v="0"/>
    <n v="0"/>
    <n v="0"/>
    <n v="495"/>
    <n v="2"/>
  </r>
  <r>
    <x v="0"/>
    <x v="1"/>
    <s v="1"/>
    <s v="01"/>
    <s v="15041RESIN159232022"/>
    <s v="22LB000F"/>
    <n v="3816"/>
    <n v="3816"/>
    <n v="3816"/>
    <n v="3816"/>
    <m/>
    <n v="0"/>
    <n v="0"/>
    <n v="0"/>
    <n v="55"/>
    <n v="0"/>
    <n v="0"/>
    <n v="0"/>
    <n v="0"/>
    <n v="0"/>
    <n v="55"/>
    <n v="2"/>
  </r>
  <r>
    <x v="0"/>
    <x v="1"/>
    <s v="1"/>
    <s v="01"/>
    <s v="15041RESIN159232022"/>
    <s v="22LB000F"/>
    <n v="3817"/>
    <n v="3817"/>
    <n v="3817"/>
    <n v="3817"/>
    <m/>
    <n v="0"/>
    <n v="0"/>
    <n v="0"/>
    <n v="156"/>
    <n v="0"/>
    <n v="0"/>
    <n v="0"/>
    <n v="0"/>
    <n v="0"/>
    <n v="156"/>
    <n v="2"/>
  </r>
  <r>
    <x v="0"/>
    <x v="1"/>
    <s v="1"/>
    <s v="01"/>
    <s v="15041RESIN159232022"/>
    <s v="22LB000F"/>
    <n v="3818"/>
    <n v="3818"/>
    <n v="3818"/>
    <n v="3818"/>
    <m/>
    <n v="0"/>
    <n v="0"/>
    <n v="0"/>
    <n v="576"/>
    <n v="0"/>
    <n v="0"/>
    <n v="0"/>
    <n v="0"/>
    <n v="0"/>
    <n v="576"/>
    <n v="2"/>
  </r>
  <r>
    <x v="0"/>
    <x v="1"/>
    <s v="1"/>
    <s v="01"/>
    <s v="15041RESIN159232022"/>
    <s v="22LB000F"/>
    <n v="3819"/>
    <n v="3819"/>
    <n v="3819"/>
    <n v="3819"/>
    <m/>
    <n v="0"/>
    <n v="0"/>
    <n v="0"/>
    <n v="60"/>
    <n v="0"/>
    <n v="0"/>
    <n v="0"/>
    <n v="0"/>
    <n v="0"/>
    <n v="60"/>
    <n v="2"/>
  </r>
  <r>
    <x v="0"/>
    <x v="1"/>
    <s v="1"/>
    <s v="01"/>
    <s v="15041RESIN159232022"/>
    <s v="22LB000F"/>
    <n v="3820"/>
    <n v="3820"/>
    <n v="3820"/>
    <n v="3820"/>
    <m/>
    <n v="0"/>
    <n v="0"/>
    <n v="0"/>
    <n v="574.1"/>
    <n v="0"/>
    <n v="0"/>
    <n v="0"/>
    <n v="0"/>
    <n v="0"/>
    <n v="574.1"/>
    <n v="2"/>
  </r>
  <r>
    <x v="0"/>
    <x v="1"/>
    <s v="1"/>
    <s v="01"/>
    <s v="15041RESIN159232022"/>
    <s v="22LB000F"/>
    <n v="3821"/>
    <n v="3821"/>
    <n v="3821"/>
    <n v="3821"/>
    <m/>
    <n v="0"/>
    <n v="0"/>
    <n v="0"/>
    <n v="1161"/>
    <n v="0"/>
    <n v="0"/>
    <n v="0"/>
    <n v="0"/>
    <n v="0"/>
    <n v="1161"/>
    <n v="2"/>
  </r>
  <r>
    <x v="0"/>
    <x v="1"/>
    <s v="1"/>
    <s v="01"/>
    <s v="15041RESIN159232022"/>
    <s v="22LB000F"/>
    <n v="3822"/>
    <n v="3822"/>
    <n v="3822"/>
    <n v="3822"/>
    <m/>
    <n v="0"/>
    <n v="0"/>
    <n v="0"/>
    <n v="131.5"/>
    <n v="0"/>
    <n v="0"/>
    <n v="0"/>
    <n v="0"/>
    <n v="0"/>
    <n v="131.5"/>
    <n v="2"/>
  </r>
  <r>
    <x v="0"/>
    <x v="1"/>
    <s v="1"/>
    <s v="01"/>
    <s v="15041RESIN159232022"/>
    <s v="22LB000F"/>
    <n v="3823"/>
    <n v="3823"/>
    <n v="3823"/>
    <n v="3823"/>
    <m/>
    <n v="0"/>
    <n v="0"/>
    <n v="0"/>
    <n v="106"/>
    <n v="0"/>
    <n v="0"/>
    <n v="0"/>
    <n v="0"/>
    <n v="0"/>
    <n v="106"/>
    <n v="2"/>
  </r>
  <r>
    <x v="0"/>
    <x v="1"/>
    <s v="1"/>
    <s v="01"/>
    <s v="15041RESIN159232022"/>
    <s v="22LB000F"/>
    <n v="3824"/>
    <n v="3824"/>
    <n v="3824"/>
    <n v="3824"/>
    <m/>
    <n v="0"/>
    <n v="0"/>
    <n v="0"/>
    <n v="220.5"/>
    <n v="0"/>
    <n v="0"/>
    <n v="0"/>
    <n v="0"/>
    <n v="0"/>
    <n v="220.5"/>
    <n v="2"/>
  </r>
  <r>
    <x v="0"/>
    <x v="1"/>
    <s v="1"/>
    <s v="01"/>
    <s v="15041RESIN159232022"/>
    <s v="22LB000F"/>
    <n v="3825"/>
    <n v="3825"/>
    <n v="3825"/>
    <n v="3825"/>
    <m/>
    <n v="0"/>
    <n v="0"/>
    <n v="0"/>
    <n v="111.75"/>
    <n v="0"/>
    <n v="0"/>
    <n v="0"/>
    <n v="0"/>
    <n v="0"/>
    <n v="111.75"/>
    <n v="2"/>
  </r>
  <r>
    <x v="0"/>
    <x v="1"/>
    <s v="1"/>
    <s v="01"/>
    <s v="15041RESIN159232022"/>
    <s v="22LB000F"/>
    <n v="3826"/>
    <n v="3826"/>
    <n v="3826"/>
    <n v="3826"/>
    <m/>
    <n v="0"/>
    <n v="0"/>
    <n v="0"/>
    <n v="33"/>
    <n v="0"/>
    <n v="0"/>
    <n v="0"/>
    <n v="0"/>
    <n v="0"/>
    <n v="33"/>
    <n v="2"/>
  </r>
  <r>
    <x v="0"/>
    <x v="1"/>
    <s v="1"/>
    <s v="01"/>
    <s v="15041RESIN159232022"/>
    <s v="22LB000F"/>
    <n v="3827"/>
    <n v="3827"/>
    <n v="3827"/>
    <n v="3827"/>
    <m/>
    <n v="0"/>
    <n v="0"/>
    <n v="0"/>
    <n v="30"/>
    <n v="0"/>
    <n v="0"/>
    <n v="0"/>
    <n v="0"/>
    <n v="0"/>
    <n v="30"/>
    <n v="2"/>
  </r>
  <r>
    <x v="0"/>
    <x v="1"/>
    <s v="1"/>
    <s v="01"/>
    <s v="15041RESIN159232022"/>
    <s v="22LB000F"/>
    <n v="3828"/>
    <n v="3828"/>
    <n v="3828"/>
    <n v="3828"/>
    <m/>
    <n v="0"/>
    <n v="0"/>
    <n v="0"/>
    <n v="106"/>
    <n v="0"/>
    <n v="0"/>
    <n v="0"/>
    <n v="0"/>
    <n v="0"/>
    <n v="106"/>
    <n v="2"/>
  </r>
  <r>
    <x v="0"/>
    <x v="1"/>
    <s v="1"/>
    <s v="01"/>
    <s v="15041RESIN159232022"/>
    <s v="22LB000F"/>
    <n v="3829"/>
    <n v="3829"/>
    <n v="3829"/>
    <n v="3829"/>
    <m/>
    <n v="0"/>
    <n v="0"/>
    <n v="0"/>
    <n v="516"/>
    <n v="0"/>
    <n v="0"/>
    <n v="0"/>
    <n v="0"/>
    <n v="0"/>
    <n v="516"/>
    <n v="2"/>
  </r>
  <r>
    <x v="0"/>
    <x v="1"/>
    <s v="1"/>
    <s v="01"/>
    <s v="15041RESIN159232022"/>
    <s v="22LB000F"/>
    <n v="3830"/>
    <n v="3830"/>
    <n v="3830"/>
    <n v="3830"/>
    <m/>
    <n v="0"/>
    <n v="0"/>
    <n v="0"/>
    <n v="528.13"/>
    <n v="0"/>
    <n v="0"/>
    <n v="0"/>
    <n v="0"/>
    <n v="0"/>
    <n v="528.13"/>
    <n v="2"/>
  </r>
  <r>
    <x v="0"/>
    <x v="1"/>
    <s v="1"/>
    <s v="01"/>
    <s v="15041RESIN159232022"/>
    <s v="22LB000F"/>
    <n v="3831"/>
    <n v="3831"/>
    <n v="3831"/>
    <n v="3831"/>
    <m/>
    <n v="0"/>
    <n v="0"/>
    <n v="0"/>
    <n v="20"/>
    <n v="0"/>
    <n v="0"/>
    <n v="0"/>
    <n v="0"/>
    <n v="0"/>
    <n v="20"/>
    <n v="2"/>
  </r>
  <r>
    <x v="0"/>
    <x v="1"/>
    <s v="1"/>
    <s v="01"/>
    <s v="15041RESIN159232022"/>
    <s v="22LB000F"/>
    <n v="3832"/>
    <n v="3832"/>
    <n v="3832"/>
    <n v="3832"/>
    <m/>
    <n v="0"/>
    <n v="0"/>
    <n v="0"/>
    <n v="110"/>
    <n v="0"/>
    <n v="0"/>
    <n v="0"/>
    <n v="0"/>
    <n v="0"/>
    <n v="110"/>
    <n v="2"/>
  </r>
  <r>
    <x v="0"/>
    <x v="1"/>
    <s v="1"/>
    <s v="01"/>
    <s v="15041RESIN159232022"/>
    <s v="22LB000F"/>
    <n v="3833"/>
    <n v="3833"/>
    <n v="3833"/>
    <n v="3833"/>
    <m/>
    <n v="0"/>
    <n v="0"/>
    <n v="0"/>
    <n v="14.7"/>
    <n v="0"/>
    <n v="0"/>
    <n v="0"/>
    <n v="0"/>
    <n v="0"/>
    <n v="14.7"/>
    <n v="2"/>
  </r>
  <r>
    <x v="0"/>
    <x v="1"/>
    <s v="1"/>
    <s v="01"/>
    <s v="15041RESIN159232022"/>
    <s v="22LB000F"/>
    <n v="3834"/>
    <n v="3834"/>
    <n v="3834"/>
    <n v="3834"/>
    <m/>
    <n v="0"/>
    <n v="0"/>
    <n v="0"/>
    <n v="174"/>
    <n v="0"/>
    <n v="0"/>
    <n v="0"/>
    <n v="0"/>
    <n v="0"/>
    <n v="174"/>
    <n v="2"/>
  </r>
  <r>
    <x v="0"/>
    <x v="1"/>
    <s v="1"/>
    <s v="01"/>
    <s v="15041RESIN159232022"/>
    <s v="22LB000F"/>
    <n v="3835"/>
    <n v="3835"/>
    <n v="3835"/>
    <n v="3835"/>
    <m/>
    <n v="0"/>
    <n v="0"/>
    <n v="0"/>
    <n v="1535.5"/>
    <n v="0"/>
    <n v="0"/>
    <n v="0"/>
    <n v="0"/>
    <n v="0"/>
    <n v="1535.5"/>
    <n v="2"/>
  </r>
  <r>
    <x v="0"/>
    <x v="1"/>
    <s v="1"/>
    <s v="01"/>
    <s v="15041RESIN159232022"/>
    <s v="22LB000F"/>
    <n v="3836"/>
    <n v="3836"/>
    <n v="3836"/>
    <n v="3836"/>
    <m/>
    <n v="0"/>
    <n v="0"/>
    <n v="0"/>
    <n v="40.98"/>
    <n v="0"/>
    <n v="0"/>
    <n v="0"/>
    <n v="0"/>
    <n v="0"/>
    <n v="40.98"/>
    <n v="2"/>
  </r>
  <r>
    <x v="0"/>
    <x v="1"/>
    <s v="1"/>
    <s v="01"/>
    <s v="15041RESIN159232022"/>
    <s v="22LB000F"/>
    <n v="3837"/>
    <n v="3837"/>
    <n v="3837"/>
    <n v="3837"/>
    <m/>
    <n v="0"/>
    <n v="0"/>
    <n v="0"/>
    <n v="141.69999999999999"/>
    <n v="0"/>
    <n v="0"/>
    <n v="0"/>
    <n v="0"/>
    <n v="0"/>
    <n v="141.69999999999999"/>
    <n v="2"/>
  </r>
  <r>
    <x v="0"/>
    <x v="1"/>
    <s v="1"/>
    <s v="01"/>
    <s v="15041RESIN159232022"/>
    <s v="22LB000F"/>
    <n v="3838"/>
    <n v="3838"/>
    <n v="3838"/>
    <n v="3838"/>
    <m/>
    <n v="0"/>
    <n v="0"/>
    <n v="0"/>
    <n v="138"/>
    <n v="0"/>
    <n v="0"/>
    <n v="0"/>
    <n v="0"/>
    <n v="0"/>
    <n v="138"/>
    <n v="2"/>
  </r>
  <r>
    <x v="0"/>
    <x v="1"/>
    <s v="1"/>
    <s v="01"/>
    <s v="15041RESIN159232022"/>
    <s v="22LB000F"/>
    <n v="3839"/>
    <n v="3839"/>
    <n v="3839"/>
    <n v="3839"/>
    <m/>
    <n v="0"/>
    <n v="0"/>
    <n v="0"/>
    <n v="376"/>
    <n v="0"/>
    <n v="0"/>
    <n v="0"/>
    <n v="0"/>
    <n v="0"/>
    <n v="376"/>
    <n v="2"/>
  </r>
  <r>
    <x v="0"/>
    <x v="2"/>
    <s v="1"/>
    <s v="01"/>
    <s v="15041RESIN159232022"/>
    <s v="22LB000F"/>
    <n v="3840"/>
    <n v="3840"/>
    <n v="3840"/>
    <n v="3840"/>
    <m/>
    <n v="0"/>
    <n v="0"/>
    <n v="0"/>
    <n v="30.8"/>
    <n v="0"/>
    <n v="0"/>
    <n v="0"/>
    <n v="0"/>
    <n v="0"/>
    <n v="30.8"/>
    <n v="2"/>
  </r>
  <r>
    <x v="0"/>
    <x v="2"/>
    <s v="1"/>
    <s v="01"/>
    <s v="15041RESIN159232022"/>
    <s v="22LB000F"/>
    <n v="3841"/>
    <n v="3841"/>
    <n v="3841"/>
    <n v="3841"/>
    <m/>
    <n v="0"/>
    <n v="0"/>
    <n v="0"/>
    <n v="72"/>
    <n v="0"/>
    <n v="0"/>
    <n v="0"/>
    <n v="0"/>
    <n v="0"/>
    <n v="72"/>
    <n v="2"/>
  </r>
  <r>
    <x v="0"/>
    <x v="2"/>
    <s v="1"/>
    <s v="01"/>
    <s v="15041RESIN159232022"/>
    <s v="22LB000F"/>
    <n v="3842"/>
    <n v="3842"/>
    <n v="3842"/>
    <n v="3842"/>
    <m/>
    <n v="0"/>
    <n v="0"/>
    <n v="0"/>
    <n v="34.799999999999997"/>
    <n v="0"/>
    <n v="0"/>
    <n v="0"/>
    <n v="0"/>
    <n v="0"/>
    <n v="34.799999999999997"/>
    <n v="2"/>
  </r>
  <r>
    <x v="0"/>
    <x v="2"/>
    <s v="1"/>
    <s v="01"/>
    <s v="15041RESIN159232022"/>
    <s v="22LB000F"/>
    <n v="3843"/>
    <n v="3843"/>
    <n v="3843"/>
    <n v="3843"/>
    <m/>
    <n v="0"/>
    <n v="0"/>
    <n v="0"/>
    <n v="477"/>
    <n v="0"/>
    <n v="0"/>
    <n v="0"/>
    <n v="0"/>
    <n v="0"/>
    <n v="477"/>
    <n v="2"/>
  </r>
  <r>
    <x v="0"/>
    <x v="2"/>
    <s v="1"/>
    <s v="01"/>
    <s v="15041RESIN159232022"/>
    <s v="22LB000F"/>
    <n v="3844"/>
    <n v="3844"/>
    <n v="3844"/>
    <n v="3844"/>
    <m/>
    <n v="0"/>
    <n v="0"/>
    <n v="0"/>
    <n v="105"/>
    <n v="0"/>
    <n v="0"/>
    <n v="0"/>
    <n v="0"/>
    <n v="0"/>
    <n v="105"/>
    <n v="2"/>
  </r>
  <r>
    <x v="0"/>
    <x v="2"/>
    <s v="1"/>
    <s v="01"/>
    <s v="15041RESIN159232022"/>
    <s v="22LB000F"/>
    <n v="3845"/>
    <n v="3845"/>
    <n v="3845"/>
    <n v="3845"/>
    <m/>
    <n v="0"/>
    <n v="0"/>
    <n v="0"/>
    <n v="45"/>
    <n v="0"/>
    <n v="0"/>
    <n v="0"/>
    <n v="0"/>
    <n v="0"/>
    <n v="45"/>
    <n v="2"/>
  </r>
  <r>
    <x v="0"/>
    <x v="2"/>
    <s v="1"/>
    <s v="01"/>
    <s v="15041RESIN159232022"/>
    <s v="22LB000F"/>
    <n v="3846"/>
    <n v="3846"/>
    <n v="3846"/>
    <n v="3846"/>
    <m/>
    <n v="0"/>
    <n v="0"/>
    <n v="0"/>
    <n v="375"/>
    <n v="0"/>
    <n v="0"/>
    <n v="0"/>
    <n v="0"/>
    <n v="0"/>
    <n v="375"/>
    <n v="2"/>
  </r>
  <r>
    <x v="0"/>
    <x v="2"/>
    <s v="1"/>
    <s v="01"/>
    <s v="15041RESIN159232022"/>
    <s v="22LB000F"/>
    <n v="3847"/>
    <n v="3847"/>
    <n v="3847"/>
    <n v="3847"/>
    <m/>
    <n v="0"/>
    <n v="0"/>
    <n v="0"/>
    <n v="962.6"/>
    <n v="0"/>
    <n v="0"/>
    <n v="0"/>
    <n v="0"/>
    <n v="0"/>
    <n v="962.6"/>
    <n v="2"/>
  </r>
  <r>
    <x v="0"/>
    <x v="2"/>
    <s v="1"/>
    <s v="01"/>
    <s v="15041RESIN159232022"/>
    <s v="22LB000F"/>
    <n v="3848"/>
    <n v="3848"/>
    <n v="3848"/>
    <n v="3848"/>
    <m/>
    <n v="0"/>
    <n v="0"/>
    <n v="0"/>
    <n v="164.6"/>
    <n v="0"/>
    <n v="0"/>
    <n v="0"/>
    <n v="0"/>
    <n v="0"/>
    <n v="164.6"/>
    <n v="2"/>
  </r>
  <r>
    <x v="0"/>
    <x v="2"/>
    <s v="1"/>
    <s v="01"/>
    <s v="15041RESIN159232022"/>
    <s v="22LB000F"/>
    <n v="3849"/>
    <n v="3849"/>
    <n v="3849"/>
    <n v="3849"/>
    <m/>
    <n v="0"/>
    <n v="0"/>
    <n v="0"/>
    <n v="385"/>
    <n v="0"/>
    <n v="0"/>
    <n v="0"/>
    <n v="0"/>
    <n v="0"/>
    <n v="385"/>
    <n v="2"/>
  </r>
  <r>
    <x v="0"/>
    <x v="2"/>
    <s v="1"/>
    <s v="01"/>
    <s v="15041RESIN159232022"/>
    <s v="22LB000F"/>
    <n v="3850"/>
    <n v="3850"/>
    <n v="3850"/>
    <n v="3850"/>
    <m/>
    <n v="0"/>
    <n v="0"/>
    <n v="0"/>
    <n v="63"/>
    <n v="0"/>
    <n v="0"/>
    <n v="0"/>
    <n v="0"/>
    <n v="0"/>
    <n v="63"/>
    <n v="2"/>
  </r>
  <r>
    <x v="0"/>
    <x v="2"/>
    <s v="1"/>
    <s v="01"/>
    <s v="15041RESIN159232022"/>
    <s v="22LB000F"/>
    <n v="3851"/>
    <n v="3851"/>
    <n v="3851"/>
    <n v="3851"/>
    <m/>
    <n v="0"/>
    <n v="0"/>
    <n v="0"/>
    <n v="126.2"/>
    <n v="0"/>
    <n v="0"/>
    <n v="0"/>
    <n v="0"/>
    <n v="0"/>
    <n v="126.2"/>
    <n v="2"/>
  </r>
  <r>
    <x v="0"/>
    <x v="2"/>
    <s v="1"/>
    <s v="01"/>
    <s v="15041RESIN159232022"/>
    <s v="22LB000F"/>
    <n v="3852"/>
    <n v="3852"/>
    <n v="3852"/>
    <n v="3852"/>
    <m/>
    <n v="0"/>
    <n v="0"/>
    <n v="0"/>
    <n v="13.6"/>
    <n v="0"/>
    <n v="0"/>
    <n v="0"/>
    <n v="0"/>
    <n v="0"/>
    <n v="13.6"/>
    <n v="2"/>
  </r>
  <r>
    <x v="0"/>
    <x v="2"/>
    <s v="1"/>
    <s v="01"/>
    <s v="15041RESIN159232022"/>
    <s v="22LB000F"/>
    <n v="3853"/>
    <n v="3853"/>
    <n v="3853"/>
    <n v="3853"/>
    <m/>
    <n v="0"/>
    <n v="0"/>
    <n v="0"/>
    <n v="262.5"/>
    <n v="0"/>
    <n v="0"/>
    <n v="0"/>
    <n v="0"/>
    <n v="0"/>
    <n v="262.5"/>
    <n v="2"/>
  </r>
  <r>
    <x v="0"/>
    <x v="2"/>
    <s v="1"/>
    <s v="01"/>
    <s v="15041RESIN159232022"/>
    <s v="22LB000F"/>
    <n v="3854"/>
    <n v="3854"/>
    <n v="3854"/>
    <n v="3854"/>
    <m/>
    <n v="0"/>
    <n v="0"/>
    <n v="0"/>
    <n v="412"/>
    <n v="0"/>
    <n v="0"/>
    <n v="0"/>
    <n v="0"/>
    <n v="0"/>
    <n v="412"/>
    <n v="2"/>
  </r>
  <r>
    <x v="0"/>
    <x v="3"/>
    <s v="1"/>
    <s v="01"/>
    <s v="15041RESIN159232022"/>
    <s v="22LB000F"/>
    <n v="3855"/>
    <n v="3855"/>
    <n v="3855"/>
    <n v="3855"/>
    <m/>
    <n v="0"/>
    <n v="0"/>
    <n v="0"/>
    <n v="558.5"/>
    <n v="0"/>
    <n v="0"/>
    <n v="0"/>
    <n v="0"/>
    <n v="0"/>
    <n v="558.5"/>
    <n v="2"/>
  </r>
  <r>
    <x v="0"/>
    <x v="3"/>
    <s v="1"/>
    <s v="01"/>
    <s v="15041RESIN159232022"/>
    <s v="22LB000F"/>
    <n v="3856"/>
    <n v="3856"/>
    <n v="3856"/>
    <n v="3856"/>
    <m/>
    <n v="0"/>
    <n v="0"/>
    <n v="0"/>
    <n v="496"/>
    <n v="0"/>
    <n v="0"/>
    <n v="0"/>
    <n v="0"/>
    <n v="0"/>
    <n v="496"/>
    <n v="2"/>
  </r>
  <r>
    <x v="0"/>
    <x v="3"/>
    <s v="1"/>
    <s v="01"/>
    <s v="15041RESIN159232022"/>
    <s v="22LB000F"/>
    <n v="3857"/>
    <n v="3857"/>
    <n v="3857"/>
    <n v="3857"/>
    <m/>
    <n v="0"/>
    <n v="0"/>
    <n v="0"/>
    <n v="353.9"/>
    <n v="0"/>
    <n v="0"/>
    <n v="0"/>
    <n v="0"/>
    <n v="0"/>
    <n v="353.9"/>
    <n v="2"/>
  </r>
  <r>
    <x v="0"/>
    <x v="3"/>
    <s v="1"/>
    <s v="01"/>
    <s v="15041RESIN159232022"/>
    <s v="22LB000F"/>
    <n v="3858"/>
    <n v="3858"/>
    <n v="3858"/>
    <n v="3858"/>
    <m/>
    <n v="0"/>
    <n v="0"/>
    <n v="0"/>
    <n v="270"/>
    <n v="0"/>
    <n v="0"/>
    <n v="0"/>
    <n v="0"/>
    <n v="0"/>
    <n v="270"/>
    <n v="2"/>
  </r>
  <r>
    <x v="0"/>
    <x v="3"/>
    <s v="1"/>
    <s v="01"/>
    <s v="15041RESIN159232022"/>
    <s v="22LB000F"/>
    <n v="3859"/>
    <n v="3859"/>
    <n v="3859"/>
    <n v="3859"/>
    <m/>
    <n v="0"/>
    <n v="0"/>
    <n v="0"/>
    <n v="450"/>
    <n v="0"/>
    <n v="0"/>
    <n v="0"/>
    <n v="0"/>
    <n v="0"/>
    <n v="450"/>
    <n v="2"/>
  </r>
  <r>
    <x v="0"/>
    <x v="3"/>
    <s v="1"/>
    <s v="01"/>
    <s v="15041RESIN159232022"/>
    <s v="22LB000F"/>
    <n v="3860"/>
    <n v="3860"/>
    <n v="3860"/>
    <n v="3860"/>
    <m/>
    <n v="0"/>
    <n v="0"/>
    <n v="0"/>
    <n v="512"/>
    <n v="0"/>
    <n v="0"/>
    <n v="0"/>
    <n v="0"/>
    <n v="0"/>
    <n v="512"/>
    <n v="2"/>
  </r>
  <r>
    <x v="0"/>
    <x v="3"/>
    <s v="1"/>
    <s v="01"/>
    <s v="15041RESIN159232022"/>
    <s v="22LB000F"/>
    <n v="3861"/>
    <n v="3861"/>
    <n v="3861"/>
    <n v="3861"/>
    <m/>
    <n v="0"/>
    <n v="0"/>
    <n v="0"/>
    <n v="66.400000000000006"/>
    <n v="0"/>
    <n v="0"/>
    <n v="0"/>
    <n v="0"/>
    <n v="0"/>
    <n v="66.400000000000006"/>
    <n v="2"/>
  </r>
  <r>
    <x v="0"/>
    <x v="3"/>
    <s v="1"/>
    <s v="01"/>
    <s v="15041RESIN159232022"/>
    <s v="22LB000F"/>
    <n v="3862"/>
    <n v="3862"/>
    <n v="3862"/>
    <n v="3862"/>
    <m/>
    <n v="0"/>
    <n v="0"/>
    <n v="0"/>
    <n v="424.25"/>
    <n v="0"/>
    <n v="0"/>
    <n v="0"/>
    <n v="0"/>
    <n v="0"/>
    <n v="424.25"/>
    <n v="2"/>
  </r>
  <r>
    <x v="0"/>
    <x v="3"/>
    <s v="1"/>
    <s v="01"/>
    <s v="15041RESIN159232022"/>
    <s v="22LB000F"/>
    <n v="3863"/>
    <n v="3863"/>
    <n v="3863"/>
    <n v="3863"/>
    <m/>
    <n v="0"/>
    <n v="0"/>
    <n v="0"/>
    <n v="84.55"/>
    <n v="0"/>
    <n v="0"/>
    <n v="0"/>
    <n v="0"/>
    <n v="0"/>
    <n v="84.55"/>
    <n v="2"/>
  </r>
  <r>
    <x v="0"/>
    <x v="3"/>
    <s v="1"/>
    <s v="01"/>
    <s v="15041RESIN159232022"/>
    <s v="22LB000F"/>
    <n v="3864"/>
    <n v="3864"/>
    <n v="3864"/>
    <n v="3864"/>
    <m/>
    <n v="0"/>
    <n v="0"/>
    <n v="0"/>
    <n v="397.8"/>
    <n v="0"/>
    <n v="0"/>
    <n v="0"/>
    <n v="0"/>
    <n v="0"/>
    <n v="397.8"/>
    <n v="2"/>
  </r>
  <r>
    <x v="0"/>
    <x v="3"/>
    <s v="1"/>
    <s v="01"/>
    <s v="15041RESIN159232022"/>
    <s v="22LB000F"/>
    <n v="3865"/>
    <n v="3865"/>
    <n v="3865"/>
    <n v="3865"/>
    <m/>
    <n v="0"/>
    <n v="0"/>
    <n v="0"/>
    <n v="100"/>
    <n v="0"/>
    <n v="0"/>
    <n v="0"/>
    <n v="0"/>
    <n v="0"/>
    <n v="100"/>
    <n v="2"/>
  </r>
  <r>
    <x v="0"/>
    <x v="3"/>
    <s v="1"/>
    <s v="01"/>
    <s v="15041RESIN159232022"/>
    <s v="22LB000F"/>
    <n v="3866"/>
    <n v="3866"/>
    <n v="3866"/>
    <n v="3866"/>
    <m/>
    <n v="0"/>
    <n v="0"/>
    <n v="0"/>
    <n v="61"/>
    <n v="0"/>
    <n v="0"/>
    <n v="0"/>
    <n v="0"/>
    <n v="0"/>
    <n v="61"/>
    <n v="2"/>
  </r>
  <r>
    <x v="0"/>
    <x v="3"/>
    <s v="1"/>
    <s v="01"/>
    <s v="15041RESIN159232022"/>
    <s v="22LB000F"/>
    <n v="3867"/>
    <n v="3867"/>
    <n v="3867"/>
    <n v="3867"/>
    <m/>
    <n v="0"/>
    <n v="0"/>
    <n v="0"/>
    <n v="50"/>
    <n v="0"/>
    <n v="0"/>
    <n v="0"/>
    <n v="0"/>
    <n v="0"/>
    <n v="50"/>
    <n v="2"/>
  </r>
  <r>
    <x v="0"/>
    <x v="3"/>
    <s v="1"/>
    <s v="01"/>
    <s v="15041RESIN159232022"/>
    <s v="22LB000F"/>
    <n v="3868"/>
    <n v="3868"/>
    <n v="3868"/>
    <n v="3868"/>
    <m/>
    <n v="0"/>
    <n v="0"/>
    <n v="0"/>
    <n v="258.7"/>
    <n v="0"/>
    <n v="0"/>
    <n v="0"/>
    <n v="0"/>
    <n v="0"/>
    <n v="258.7"/>
    <n v="2"/>
  </r>
  <r>
    <x v="0"/>
    <x v="3"/>
    <s v="1"/>
    <s v="01"/>
    <s v="15041RESIN159232022"/>
    <s v="22LB000F"/>
    <n v="3869"/>
    <n v="3869"/>
    <n v="3869"/>
    <n v="3869"/>
    <m/>
    <n v="0"/>
    <n v="0"/>
    <n v="0"/>
    <n v="322.2"/>
    <n v="0"/>
    <n v="0"/>
    <n v="0"/>
    <n v="0"/>
    <n v="0"/>
    <n v="322.2"/>
    <n v="2"/>
  </r>
  <r>
    <x v="0"/>
    <x v="3"/>
    <s v="1"/>
    <s v="01"/>
    <s v="15041RESIN159232022"/>
    <s v="22LB000F"/>
    <n v="3870"/>
    <n v="3870"/>
    <n v="3870"/>
    <n v="3870"/>
    <m/>
    <n v="0"/>
    <n v="0"/>
    <n v="0"/>
    <n v="187"/>
    <n v="0"/>
    <n v="0"/>
    <n v="0"/>
    <n v="0"/>
    <n v="0"/>
    <n v="187"/>
    <n v="2"/>
  </r>
  <r>
    <x v="0"/>
    <x v="3"/>
    <s v="1"/>
    <s v="01"/>
    <s v="15041RESIN159232022"/>
    <s v="22LB000F"/>
    <n v="3871"/>
    <n v="3871"/>
    <n v="3871"/>
    <n v="3871"/>
    <m/>
    <n v="0"/>
    <n v="0"/>
    <n v="0"/>
    <n v="49"/>
    <n v="0"/>
    <n v="0"/>
    <n v="0"/>
    <n v="0"/>
    <n v="0"/>
    <n v="49"/>
    <n v="2"/>
  </r>
  <r>
    <x v="0"/>
    <x v="3"/>
    <s v="1"/>
    <s v="01"/>
    <s v="15041RESIN159232022"/>
    <s v="22LB000F"/>
    <n v="3872"/>
    <n v="3872"/>
    <n v="3872"/>
    <n v="3872"/>
    <m/>
    <n v="0"/>
    <n v="0"/>
    <n v="0"/>
    <n v="462"/>
    <n v="0"/>
    <n v="0"/>
    <n v="0"/>
    <n v="0"/>
    <n v="0"/>
    <n v="462"/>
    <n v="2"/>
  </r>
  <r>
    <x v="0"/>
    <x v="3"/>
    <s v="1"/>
    <s v="01"/>
    <s v="15041RESIN159232022"/>
    <s v="22LB000F"/>
    <n v="3873"/>
    <n v="3873"/>
    <n v="3873"/>
    <n v="3873"/>
    <m/>
    <n v="0"/>
    <n v="0"/>
    <n v="0"/>
    <n v="110"/>
    <n v="0"/>
    <n v="0"/>
    <n v="0"/>
    <n v="0"/>
    <n v="0"/>
    <n v="110"/>
    <n v="2"/>
  </r>
  <r>
    <x v="0"/>
    <x v="3"/>
    <s v="1"/>
    <s v="01"/>
    <s v="15041RESIN159232022"/>
    <s v="22LB000F"/>
    <n v="3874"/>
    <n v="3874"/>
    <n v="3874"/>
    <n v="3874"/>
    <m/>
    <n v="0"/>
    <n v="0"/>
    <n v="0"/>
    <n v="0"/>
    <n v="0"/>
    <n v="0"/>
    <n v="0"/>
    <n v="0"/>
    <n v="0"/>
    <n v="0"/>
    <n v="2"/>
  </r>
  <r>
    <x v="0"/>
    <x v="3"/>
    <s v="1"/>
    <s v="01"/>
    <s v="15041RESIN159232022"/>
    <s v="22LB000F"/>
    <n v="3875"/>
    <n v="3875"/>
    <n v="3875"/>
    <n v="3875"/>
    <m/>
    <n v="0"/>
    <n v="0"/>
    <n v="0"/>
    <n v="40"/>
    <n v="0"/>
    <n v="0"/>
    <n v="0"/>
    <n v="0"/>
    <n v="0"/>
    <n v="40"/>
    <n v="2"/>
  </r>
  <r>
    <x v="0"/>
    <x v="3"/>
    <s v="1"/>
    <s v="01"/>
    <s v="15041RESIN159232022"/>
    <s v="22LB000F"/>
    <n v="3876"/>
    <n v="3876"/>
    <n v="3876"/>
    <n v="3876"/>
    <m/>
    <n v="0"/>
    <n v="0"/>
    <n v="0"/>
    <n v="276"/>
    <n v="0"/>
    <n v="0"/>
    <n v="0"/>
    <n v="0"/>
    <n v="0"/>
    <n v="276"/>
    <n v="2"/>
  </r>
  <r>
    <x v="0"/>
    <x v="3"/>
    <s v="1"/>
    <s v="01"/>
    <s v="15041RESIN159232022"/>
    <s v="22LB000F"/>
    <n v="3877"/>
    <n v="3877"/>
    <n v="3877"/>
    <n v="3877"/>
    <m/>
    <n v="0"/>
    <n v="0"/>
    <n v="0"/>
    <n v="50"/>
    <n v="0"/>
    <n v="0"/>
    <n v="0"/>
    <n v="0"/>
    <n v="0"/>
    <n v="50"/>
    <n v="2"/>
  </r>
  <r>
    <x v="0"/>
    <x v="3"/>
    <s v="1"/>
    <s v="01"/>
    <s v="15041RESIN159232022"/>
    <s v="22LB000F"/>
    <n v="3878"/>
    <n v="3878"/>
    <n v="3878"/>
    <n v="3878"/>
    <m/>
    <n v="0"/>
    <n v="0"/>
    <n v="0"/>
    <n v="99"/>
    <n v="0"/>
    <n v="0"/>
    <n v="0"/>
    <n v="0"/>
    <n v="0"/>
    <n v="99"/>
    <n v="2"/>
  </r>
  <r>
    <x v="0"/>
    <x v="3"/>
    <s v="1"/>
    <s v="01"/>
    <s v="15041RESIN159232022"/>
    <s v="22LB000F"/>
    <n v="3879"/>
    <n v="3879"/>
    <n v="3879"/>
    <n v="3879"/>
    <m/>
    <n v="0"/>
    <n v="0"/>
    <n v="0"/>
    <n v="144.4"/>
    <n v="0"/>
    <n v="0"/>
    <n v="0"/>
    <n v="0"/>
    <n v="0"/>
    <n v="144.4"/>
    <n v="2"/>
  </r>
  <r>
    <x v="0"/>
    <x v="3"/>
    <s v="1"/>
    <s v="01"/>
    <s v="15041RESIN159232022"/>
    <s v="22LB000F"/>
    <n v="3880"/>
    <n v="3880"/>
    <n v="3880"/>
    <n v="3880"/>
    <m/>
    <n v="0"/>
    <n v="0"/>
    <n v="0"/>
    <n v="96"/>
    <n v="0"/>
    <n v="0"/>
    <n v="0"/>
    <n v="0"/>
    <n v="0"/>
    <n v="96"/>
    <n v="2"/>
  </r>
  <r>
    <x v="0"/>
    <x v="4"/>
    <s v="1"/>
    <s v="01"/>
    <s v="15041RESIN159232022"/>
    <s v="22LB000F"/>
    <n v="3881"/>
    <n v="3881"/>
    <n v="3881"/>
    <n v="3881"/>
    <m/>
    <n v="0"/>
    <n v="0"/>
    <n v="0"/>
    <n v="485.4"/>
    <n v="0"/>
    <n v="0"/>
    <n v="0"/>
    <n v="0"/>
    <n v="0"/>
    <n v="485.4"/>
    <n v="2"/>
  </r>
  <r>
    <x v="0"/>
    <x v="4"/>
    <s v="1"/>
    <s v="01"/>
    <s v="15041RESIN159232022"/>
    <s v="22LB000F"/>
    <n v="3882"/>
    <n v="3882"/>
    <n v="3882"/>
    <n v="3882"/>
    <m/>
    <n v="0"/>
    <n v="0"/>
    <n v="0"/>
    <n v="30.32"/>
    <n v="0"/>
    <n v="0"/>
    <n v="0"/>
    <n v="0"/>
    <n v="0"/>
    <n v="30.32"/>
    <n v="2"/>
  </r>
  <r>
    <x v="0"/>
    <x v="4"/>
    <s v="1"/>
    <s v="01"/>
    <s v="15041RESIN159232022"/>
    <s v="22LB000F"/>
    <n v="3883"/>
    <n v="3883"/>
    <n v="3883"/>
    <n v="3883"/>
    <m/>
    <n v="0"/>
    <n v="0"/>
    <n v="0"/>
    <n v="87.6"/>
    <n v="0"/>
    <n v="0"/>
    <n v="0"/>
    <n v="0"/>
    <n v="0"/>
    <n v="87.6"/>
    <n v="2"/>
  </r>
  <r>
    <x v="0"/>
    <x v="4"/>
    <s v="1"/>
    <s v="01"/>
    <s v="15041RESIN159232022"/>
    <s v="22LB000F"/>
    <n v="3884"/>
    <n v="3884"/>
    <n v="3884"/>
    <n v="3884"/>
    <m/>
    <n v="0"/>
    <n v="0"/>
    <n v="0"/>
    <n v="48.05"/>
    <n v="0"/>
    <n v="0"/>
    <n v="0"/>
    <n v="0"/>
    <n v="0"/>
    <n v="48.05"/>
    <n v="2"/>
  </r>
  <r>
    <x v="0"/>
    <x v="4"/>
    <s v="1"/>
    <s v="01"/>
    <s v="15041RESIN159232022"/>
    <s v="22LB000F"/>
    <n v="3885"/>
    <n v="3885"/>
    <n v="3885"/>
    <n v="3885"/>
    <m/>
    <n v="0"/>
    <n v="0"/>
    <n v="0"/>
    <n v="61.45"/>
    <n v="0"/>
    <n v="0"/>
    <n v="0"/>
    <n v="0"/>
    <n v="0"/>
    <n v="61.45"/>
    <n v="2"/>
  </r>
  <r>
    <x v="0"/>
    <x v="4"/>
    <s v="1"/>
    <s v="01"/>
    <s v="15041RESIN159232022"/>
    <s v="22LB000F"/>
    <n v="3886"/>
    <n v="3886"/>
    <n v="3886"/>
    <n v="3886"/>
    <m/>
    <n v="0"/>
    <n v="0"/>
    <n v="0"/>
    <n v="174.75"/>
    <n v="0"/>
    <n v="0"/>
    <n v="0"/>
    <n v="0"/>
    <n v="0"/>
    <n v="174.75"/>
    <n v="2"/>
  </r>
  <r>
    <x v="0"/>
    <x v="4"/>
    <s v="1"/>
    <s v="01"/>
    <s v="15041RESIN159232022"/>
    <s v="22LB000F"/>
    <n v="3887"/>
    <n v="3887"/>
    <n v="3887"/>
    <n v="3887"/>
    <m/>
    <n v="0"/>
    <n v="0"/>
    <n v="0"/>
    <n v="581.70000000000005"/>
    <n v="0"/>
    <n v="0"/>
    <n v="0"/>
    <n v="0"/>
    <n v="0"/>
    <n v="581.70000000000005"/>
    <n v="2"/>
  </r>
  <r>
    <x v="0"/>
    <x v="4"/>
    <s v="1"/>
    <s v="01"/>
    <s v="15041RESIN159232022"/>
    <s v="22LB000F"/>
    <n v="3888"/>
    <n v="3888"/>
    <n v="3888"/>
    <n v="3888"/>
    <m/>
    <n v="0"/>
    <n v="0"/>
    <n v="0"/>
    <n v="100"/>
    <n v="0"/>
    <n v="0"/>
    <n v="0"/>
    <n v="0"/>
    <n v="0"/>
    <n v="100"/>
    <n v="2"/>
  </r>
  <r>
    <x v="0"/>
    <x v="4"/>
    <s v="1"/>
    <s v="01"/>
    <s v="15041RESIN159232022"/>
    <s v="22LB000F"/>
    <n v="3889"/>
    <n v="3889"/>
    <n v="3889"/>
    <n v="3889"/>
    <m/>
    <n v="0"/>
    <n v="0"/>
    <n v="0"/>
    <n v="66.900000000000006"/>
    <n v="0"/>
    <n v="0"/>
    <n v="0"/>
    <n v="0"/>
    <n v="0"/>
    <n v="66.900000000000006"/>
    <n v="2"/>
  </r>
  <r>
    <x v="0"/>
    <x v="5"/>
    <s v="1"/>
    <s v="01"/>
    <s v="15041RESIN159232022"/>
    <s v="22LB000F"/>
    <n v="3890"/>
    <n v="3890"/>
    <n v="3890"/>
    <n v="3890"/>
    <m/>
    <n v="0"/>
    <n v="0"/>
    <n v="0"/>
    <n v="275"/>
    <n v="0"/>
    <n v="0"/>
    <n v="0"/>
    <n v="0"/>
    <n v="0"/>
    <n v="275"/>
    <n v="2"/>
  </r>
  <r>
    <x v="0"/>
    <x v="5"/>
    <s v="1"/>
    <s v="01"/>
    <s v="15041RESIN159232022"/>
    <s v="22LB000F"/>
    <n v="3891"/>
    <n v="3891"/>
    <n v="3891"/>
    <n v="3891"/>
    <m/>
    <n v="0"/>
    <n v="0"/>
    <n v="0"/>
    <n v="1220.6500000000001"/>
    <n v="0"/>
    <n v="0"/>
    <n v="0"/>
    <n v="0"/>
    <n v="0"/>
    <n v="1220.6500000000001"/>
    <n v="2"/>
  </r>
  <r>
    <x v="0"/>
    <x v="5"/>
    <s v="1"/>
    <s v="01"/>
    <s v="15041RESIN159232022"/>
    <s v="22LB000F"/>
    <n v="3892"/>
    <n v="3892"/>
    <n v="3892"/>
    <n v="3892"/>
    <m/>
    <n v="0"/>
    <n v="0"/>
    <n v="0"/>
    <n v="159"/>
    <n v="0"/>
    <n v="0"/>
    <n v="0"/>
    <n v="0"/>
    <n v="0"/>
    <n v="159"/>
    <n v="2"/>
  </r>
  <r>
    <x v="0"/>
    <x v="5"/>
    <s v="1"/>
    <s v="01"/>
    <s v="15041RESIN159232022"/>
    <s v="22LB000F"/>
    <n v="3893"/>
    <n v="3893"/>
    <n v="3893"/>
    <n v="3893"/>
    <m/>
    <n v="0"/>
    <n v="0"/>
    <n v="0"/>
    <n v="96"/>
    <n v="0"/>
    <n v="0"/>
    <n v="0"/>
    <n v="0"/>
    <n v="0"/>
    <n v="96"/>
    <n v="2"/>
  </r>
  <r>
    <x v="0"/>
    <x v="5"/>
    <s v="1"/>
    <s v="01"/>
    <s v="15041RESIN159232022"/>
    <s v="22LB000F"/>
    <n v="3894"/>
    <n v="3894"/>
    <n v="3894"/>
    <n v="3894"/>
    <m/>
    <n v="0"/>
    <n v="0"/>
    <n v="0"/>
    <n v="23.25"/>
    <n v="0"/>
    <n v="0"/>
    <n v="0"/>
    <n v="0"/>
    <n v="0"/>
    <n v="23.25"/>
    <n v="2"/>
  </r>
  <r>
    <x v="0"/>
    <x v="5"/>
    <s v="1"/>
    <s v="01"/>
    <s v="15041RESIN159232022"/>
    <s v="22LB000F"/>
    <n v="3895"/>
    <n v="3895"/>
    <n v="3895"/>
    <n v="3895"/>
    <m/>
    <n v="0"/>
    <n v="0"/>
    <n v="0"/>
    <n v="36"/>
    <n v="0"/>
    <n v="0"/>
    <n v="0"/>
    <n v="0"/>
    <n v="0"/>
    <n v="36"/>
    <n v="2"/>
  </r>
  <r>
    <x v="0"/>
    <x v="5"/>
    <s v="1"/>
    <s v="01"/>
    <s v="15041RESIN159232022"/>
    <s v="22LB000F"/>
    <n v="3896"/>
    <n v="3896"/>
    <n v="3896"/>
    <n v="3896"/>
    <m/>
    <n v="0"/>
    <n v="0"/>
    <n v="0"/>
    <n v="50"/>
    <n v="0"/>
    <n v="0"/>
    <n v="0"/>
    <n v="0"/>
    <n v="0"/>
    <n v="50"/>
    <n v="2"/>
  </r>
  <r>
    <x v="0"/>
    <x v="5"/>
    <s v="1"/>
    <s v="01"/>
    <s v="15041RESIN159232022"/>
    <s v="22LB000F"/>
    <n v="3897"/>
    <n v="3897"/>
    <n v="3897"/>
    <n v="3897"/>
    <m/>
    <n v="0"/>
    <n v="0"/>
    <n v="0"/>
    <n v="143"/>
    <n v="0"/>
    <n v="0"/>
    <n v="0"/>
    <n v="0"/>
    <n v="0"/>
    <n v="143"/>
    <n v="2"/>
  </r>
  <r>
    <x v="0"/>
    <x v="5"/>
    <s v="1"/>
    <s v="01"/>
    <s v="15041RESIN159232022"/>
    <s v="22LB000F"/>
    <n v="3898"/>
    <n v="3898"/>
    <n v="3898"/>
    <n v="3898"/>
    <m/>
    <n v="0"/>
    <n v="0"/>
    <n v="0"/>
    <n v="100"/>
    <n v="0"/>
    <n v="0"/>
    <n v="0"/>
    <n v="0"/>
    <n v="0"/>
    <n v="100"/>
    <n v="2"/>
  </r>
  <r>
    <x v="0"/>
    <x v="5"/>
    <s v="1"/>
    <s v="01"/>
    <s v="15041RESIN159232022"/>
    <s v="22LB000F"/>
    <n v="3899"/>
    <n v="3899"/>
    <n v="3899"/>
    <n v="3899"/>
    <m/>
    <n v="0"/>
    <n v="0"/>
    <n v="0"/>
    <n v="321.02"/>
    <n v="0"/>
    <n v="0"/>
    <n v="0"/>
    <n v="0"/>
    <n v="0"/>
    <n v="321.02"/>
    <n v="2"/>
  </r>
  <r>
    <x v="0"/>
    <x v="5"/>
    <s v="1"/>
    <s v="01"/>
    <s v="15041RESIN159232022"/>
    <s v="22LB000F"/>
    <n v="3900"/>
    <n v="3900"/>
    <n v="3900"/>
    <n v="3900"/>
    <m/>
    <n v="0"/>
    <n v="0"/>
    <n v="0"/>
    <n v="190.89"/>
    <n v="0"/>
    <n v="0"/>
    <n v="0"/>
    <n v="0"/>
    <n v="0"/>
    <n v="190.89"/>
    <n v="2"/>
  </r>
  <r>
    <x v="0"/>
    <x v="5"/>
    <s v="1"/>
    <s v="01"/>
    <s v="15041RESIN159232022"/>
    <s v="22LB000F"/>
    <n v="3901"/>
    <n v="3901"/>
    <n v="3901"/>
    <n v="3901"/>
    <m/>
    <n v="0"/>
    <n v="0"/>
    <n v="0"/>
    <n v="366.5"/>
    <n v="0"/>
    <n v="0"/>
    <n v="0"/>
    <n v="0"/>
    <n v="0"/>
    <n v="366.5"/>
    <n v="2"/>
  </r>
  <r>
    <x v="0"/>
    <x v="5"/>
    <s v="1"/>
    <s v="01"/>
    <s v="15041RESIN159232022"/>
    <s v="22LB000F"/>
    <n v="3902"/>
    <n v="3902"/>
    <n v="3902"/>
    <n v="3902"/>
    <m/>
    <n v="0"/>
    <n v="0"/>
    <n v="0"/>
    <n v="40.78"/>
    <n v="0"/>
    <n v="0"/>
    <n v="0"/>
    <n v="0"/>
    <n v="0"/>
    <n v="40.78"/>
    <n v="2"/>
  </r>
  <r>
    <x v="0"/>
    <x v="5"/>
    <s v="1"/>
    <s v="01"/>
    <s v="15041RESIN159232022"/>
    <s v="22LB000F"/>
    <n v="3903"/>
    <n v="3903"/>
    <n v="3903"/>
    <n v="3903"/>
    <m/>
    <n v="0"/>
    <n v="0"/>
    <n v="0"/>
    <n v="280.39999999999998"/>
    <n v="0"/>
    <n v="0"/>
    <n v="0"/>
    <n v="0"/>
    <n v="0"/>
    <n v="280.39999999999998"/>
    <n v="2"/>
  </r>
  <r>
    <x v="0"/>
    <x v="5"/>
    <s v="1"/>
    <s v="01"/>
    <s v="15041RESIN159232022"/>
    <s v="22LB000F"/>
    <n v="3904"/>
    <n v="3904"/>
    <n v="3904"/>
    <n v="3904"/>
    <m/>
    <n v="0"/>
    <n v="0"/>
    <n v="0"/>
    <n v="550.9"/>
    <n v="0"/>
    <n v="0"/>
    <n v="0"/>
    <n v="0"/>
    <n v="0"/>
    <n v="550.9"/>
    <n v="2"/>
  </r>
  <r>
    <x v="0"/>
    <x v="5"/>
    <s v="1"/>
    <s v="01"/>
    <s v="15041RESIN159232022"/>
    <s v="22LB000F"/>
    <n v="3905"/>
    <n v="3905"/>
    <n v="3905"/>
    <n v="3905"/>
    <m/>
    <n v="0"/>
    <n v="0"/>
    <n v="0"/>
    <n v="30"/>
    <n v="0"/>
    <n v="0"/>
    <n v="0"/>
    <n v="0"/>
    <n v="0"/>
    <n v="30"/>
    <n v="2"/>
  </r>
  <r>
    <x v="0"/>
    <x v="5"/>
    <s v="1"/>
    <s v="01"/>
    <s v="15041RESIN159232022"/>
    <s v="22LB000F"/>
    <n v="3906"/>
    <n v="3906"/>
    <n v="3906"/>
    <n v="3906"/>
    <m/>
    <n v="0"/>
    <n v="0"/>
    <n v="0"/>
    <n v="500.16"/>
    <n v="0"/>
    <n v="0"/>
    <n v="0"/>
    <n v="0"/>
    <n v="0"/>
    <n v="500.16"/>
    <n v="2"/>
  </r>
  <r>
    <x v="0"/>
    <x v="5"/>
    <s v="1"/>
    <s v="01"/>
    <s v="15041RESIN159232022"/>
    <s v="22LB000F"/>
    <n v="3907"/>
    <n v="3907"/>
    <n v="3907"/>
    <n v="3907"/>
    <m/>
    <n v="0"/>
    <n v="0"/>
    <n v="0"/>
    <n v="427.7"/>
    <n v="0"/>
    <n v="0"/>
    <n v="0"/>
    <n v="0"/>
    <n v="0"/>
    <n v="427.7"/>
    <n v="2"/>
  </r>
  <r>
    <x v="0"/>
    <x v="5"/>
    <s v="1"/>
    <s v="01"/>
    <s v="15041RESIN159232022"/>
    <s v="22LB000F"/>
    <n v="3908"/>
    <n v="3908"/>
    <n v="3908"/>
    <n v="3908"/>
    <m/>
    <n v="0"/>
    <n v="0"/>
    <n v="0"/>
    <n v="198"/>
    <n v="0"/>
    <n v="0"/>
    <n v="0"/>
    <n v="0"/>
    <n v="0"/>
    <n v="198"/>
    <n v="2"/>
  </r>
  <r>
    <x v="0"/>
    <x v="5"/>
    <s v="1"/>
    <s v="01"/>
    <s v="15041RESIN159232022"/>
    <s v="22LB000F"/>
    <n v="3909"/>
    <n v="3909"/>
    <n v="3909"/>
    <n v="3909"/>
    <m/>
    <n v="0"/>
    <n v="0"/>
    <n v="0"/>
    <n v="137.87"/>
    <n v="0"/>
    <n v="0"/>
    <n v="0"/>
    <n v="0"/>
    <n v="0"/>
    <n v="137.87"/>
    <n v="2"/>
  </r>
  <r>
    <x v="0"/>
    <x v="5"/>
    <s v="1"/>
    <s v="01"/>
    <s v="15041RESIN159232022"/>
    <s v="22LB000F"/>
    <n v="3910"/>
    <n v="3910"/>
    <n v="3910"/>
    <n v="3910"/>
    <m/>
    <n v="0"/>
    <n v="0"/>
    <n v="0"/>
    <n v="110"/>
    <n v="0"/>
    <n v="0"/>
    <n v="0"/>
    <n v="0"/>
    <n v="0"/>
    <n v="110"/>
    <n v="2"/>
  </r>
  <r>
    <x v="0"/>
    <x v="6"/>
    <s v="1"/>
    <s v="01"/>
    <s v="15041RESIN159232022"/>
    <s v="22LB000F"/>
    <n v="3911"/>
    <n v="3911"/>
    <n v="3911"/>
    <n v="3911"/>
    <m/>
    <n v="0"/>
    <n v="0"/>
    <n v="0"/>
    <n v="240.5"/>
    <n v="0"/>
    <n v="0"/>
    <n v="0"/>
    <n v="0"/>
    <n v="0"/>
    <n v="240.5"/>
    <n v="2"/>
  </r>
  <r>
    <x v="0"/>
    <x v="6"/>
    <s v="1"/>
    <s v="01"/>
    <s v="15041RESIN159232022"/>
    <s v="22LB000F"/>
    <n v="3912"/>
    <n v="3912"/>
    <n v="3912"/>
    <n v="3912"/>
    <m/>
    <n v="0"/>
    <n v="0"/>
    <n v="0"/>
    <n v="62.5"/>
    <n v="0"/>
    <n v="0"/>
    <n v="0"/>
    <n v="0"/>
    <n v="0"/>
    <n v="62.5"/>
    <n v="2"/>
  </r>
  <r>
    <x v="0"/>
    <x v="6"/>
    <s v="1"/>
    <s v="01"/>
    <s v="15041RESIN159232022"/>
    <s v="22LB000F"/>
    <n v="3913"/>
    <n v="3913"/>
    <n v="3913"/>
    <n v="3913"/>
    <m/>
    <n v="0"/>
    <n v="0"/>
    <n v="0"/>
    <n v="53.2"/>
    <n v="0"/>
    <n v="0"/>
    <n v="0"/>
    <n v="0"/>
    <n v="0"/>
    <n v="53.2"/>
    <n v="2"/>
  </r>
  <r>
    <x v="0"/>
    <x v="6"/>
    <s v="1"/>
    <s v="01"/>
    <s v="15041RESIN159232022"/>
    <s v="22LB000F"/>
    <n v="3914"/>
    <n v="3914"/>
    <n v="3914"/>
    <n v="3914"/>
    <m/>
    <n v="0"/>
    <n v="0"/>
    <n v="0"/>
    <n v="65.5"/>
    <n v="0"/>
    <n v="0"/>
    <n v="0"/>
    <n v="0"/>
    <n v="0"/>
    <n v="65.5"/>
    <n v="2"/>
  </r>
  <r>
    <x v="0"/>
    <x v="6"/>
    <s v="1"/>
    <s v="01"/>
    <s v="15041RESIN159232022"/>
    <s v="22LB000F"/>
    <n v="3915"/>
    <n v="3915"/>
    <n v="3915"/>
    <n v="3915"/>
    <m/>
    <n v="0"/>
    <n v="0"/>
    <n v="0"/>
    <n v="0"/>
    <n v="0"/>
    <n v="0"/>
    <n v="0"/>
    <n v="0"/>
    <n v="0"/>
    <n v="0"/>
    <n v="2"/>
  </r>
  <r>
    <x v="0"/>
    <x v="6"/>
    <s v="1"/>
    <s v="01"/>
    <s v="15041RESIN159232022"/>
    <s v="22LB000F"/>
    <n v="3916"/>
    <n v="3916"/>
    <n v="3916"/>
    <n v="3916"/>
    <m/>
    <n v="0"/>
    <n v="0"/>
    <n v="0"/>
    <n v="159"/>
    <n v="0"/>
    <n v="0"/>
    <n v="0"/>
    <n v="0"/>
    <n v="0"/>
    <n v="159"/>
    <n v="2"/>
  </r>
  <r>
    <x v="0"/>
    <x v="6"/>
    <s v="1"/>
    <s v="01"/>
    <s v="15041RESIN159232022"/>
    <s v="22LB000F"/>
    <n v="3917"/>
    <n v="3917"/>
    <n v="3917"/>
    <n v="3917"/>
    <m/>
    <n v="0"/>
    <n v="0"/>
    <n v="0"/>
    <n v="165"/>
    <n v="0"/>
    <n v="0"/>
    <n v="0"/>
    <n v="0"/>
    <n v="0"/>
    <n v="165"/>
    <n v="2"/>
  </r>
  <r>
    <x v="0"/>
    <x v="6"/>
    <s v="1"/>
    <s v="01"/>
    <s v="15041RESIN159232022"/>
    <s v="22LB000F"/>
    <n v="3918"/>
    <n v="3918"/>
    <n v="3918"/>
    <n v="3918"/>
    <m/>
    <n v="0"/>
    <n v="0"/>
    <n v="0"/>
    <n v="480.6"/>
    <n v="0"/>
    <n v="0"/>
    <n v="0"/>
    <n v="0"/>
    <n v="0"/>
    <n v="480.6"/>
    <n v="2"/>
  </r>
  <r>
    <x v="0"/>
    <x v="6"/>
    <s v="1"/>
    <s v="01"/>
    <s v="15041RESIN159232022"/>
    <s v="22LB000F"/>
    <n v="3919"/>
    <n v="3919"/>
    <n v="3919"/>
    <n v="3919"/>
    <m/>
    <n v="0"/>
    <n v="0"/>
    <n v="0"/>
    <n v="58.1"/>
    <n v="0"/>
    <n v="0"/>
    <n v="0"/>
    <n v="0"/>
    <n v="0"/>
    <n v="58.1"/>
    <n v="2"/>
  </r>
  <r>
    <x v="0"/>
    <x v="6"/>
    <s v="1"/>
    <s v="01"/>
    <s v="15041RESIN159232022"/>
    <s v="22LB000F"/>
    <n v="3920"/>
    <n v="3920"/>
    <n v="3920"/>
    <n v="3920"/>
    <m/>
    <n v="0"/>
    <n v="0"/>
    <n v="0"/>
    <n v="56.75"/>
    <n v="0"/>
    <n v="0"/>
    <n v="0"/>
    <n v="0"/>
    <n v="0"/>
    <n v="56.75"/>
    <n v="2"/>
  </r>
  <r>
    <x v="0"/>
    <x v="6"/>
    <s v="1"/>
    <s v="01"/>
    <s v="15041RESIN159232022"/>
    <s v="22LB000F"/>
    <n v="3921"/>
    <n v="3921"/>
    <n v="3921"/>
    <n v="3921"/>
    <m/>
    <n v="0"/>
    <n v="0"/>
    <n v="0"/>
    <n v="1248"/>
    <n v="0"/>
    <n v="0"/>
    <n v="0"/>
    <n v="0"/>
    <n v="0"/>
    <n v="1248"/>
    <n v="2"/>
  </r>
  <r>
    <x v="0"/>
    <x v="6"/>
    <s v="1"/>
    <s v="01"/>
    <s v="15041RESIN159232022"/>
    <s v="22LB000F"/>
    <n v="3922"/>
    <n v="3922"/>
    <n v="3922"/>
    <n v="3922"/>
    <m/>
    <n v="0"/>
    <n v="0"/>
    <n v="0"/>
    <n v="224.9"/>
    <n v="0"/>
    <n v="0"/>
    <n v="0"/>
    <n v="0"/>
    <n v="0"/>
    <n v="224.9"/>
    <n v="2"/>
  </r>
  <r>
    <x v="0"/>
    <x v="6"/>
    <s v="1"/>
    <s v="01"/>
    <s v="15041RESIN159232022"/>
    <s v="22LB000F"/>
    <n v="3923"/>
    <n v="3923"/>
    <n v="3923"/>
    <n v="3923"/>
    <m/>
    <n v="0"/>
    <n v="0"/>
    <n v="0"/>
    <n v="203.9"/>
    <n v="0"/>
    <n v="0"/>
    <n v="0"/>
    <n v="0"/>
    <n v="0"/>
    <n v="203.9"/>
    <n v="2"/>
  </r>
  <r>
    <x v="0"/>
    <x v="6"/>
    <s v="1"/>
    <s v="01"/>
    <s v="15041RESIN159232022"/>
    <s v="22LB000F"/>
    <n v="3924"/>
    <n v="3924"/>
    <n v="3924"/>
    <n v="3924"/>
    <m/>
    <n v="0"/>
    <n v="0"/>
    <n v="0"/>
    <n v="136.69"/>
    <n v="0"/>
    <n v="0"/>
    <n v="0"/>
    <n v="0"/>
    <n v="0"/>
    <n v="136.69"/>
    <n v="2"/>
  </r>
  <r>
    <x v="0"/>
    <x v="6"/>
    <s v="1"/>
    <s v="01"/>
    <s v="15041RESIN159232022"/>
    <s v="22LB000F"/>
    <n v="3925"/>
    <n v="3925"/>
    <n v="3925"/>
    <n v="3925"/>
    <m/>
    <n v="0"/>
    <n v="0"/>
    <n v="0"/>
    <n v="73"/>
    <n v="0"/>
    <n v="0"/>
    <n v="0"/>
    <n v="0"/>
    <n v="0"/>
    <n v="73"/>
    <n v="2"/>
  </r>
  <r>
    <x v="0"/>
    <x v="6"/>
    <s v="1"/>
    <s v="01"/>
    <s v="15041RESIN159232022"/>
    <s v="22LB000F"/>
    <n v="3926"/>
    <n v="3926"/>
    <n v="3926"/>
    <n v="3926"/>
    <m/>
    <n v="0"/>
    <n v="0"/>
    <n v="0"/>
    <n v="438.5"/>
    <n v="0"/>
    <n v="0"/>
    <n v="0"/>
    <n v="0"/>
    <n v="0"/>
    <n v="438.5"/>
    <n v="2"/>
  </r>
  <r>
    <x v="0"/>
    <x v="7"/>
    <s v="1"/>
    <s v="01"/>
    <s v="15041RESIN159232022"/>
    <s v="22LB000F"/>
    <n v="3927"/>
    <n v="3927"/>
    <n v="3927"/>
    <n v="3927"/>
    <m/>
    <n v="0"/>
    <n v="0"/>
    <n v="0"/>
    <n v="50"/>
    <n v="0"/>
    <n v="0"/>
    <n v="0"/>
    <n v="0"/>
    <n v="0"/>
    <n v="50"/>
    <n v="2"/>
  </r>
  <r>
    <x v="0"/>
    <x v="7"/>
    <s v="1"/>
    <s v="01"/>
    <s v="15041RESIN159232022"/>
    <s v="22LB000F"/>
    <n v="3928"/>
    <n v="3928"/>
    <n v="3928"/>
    <n v="3928"/>
    <m/>
    <n v="0"/>
    <n v="0"/>
    <n v="0"/>
    <n v="266"/>
    <n v="0"/>
    <n v="0"/>
    <n v="0"/>
    <n v="0"/>
    <n v="0"/>
    <n v="266"/>
    <n v="2"/>
  </r>
  <r>
    <x v="0"/>
    <x v="7"/>
    <s v="1"/>
    <s v="01"/>
    <s v="15041RESIN159232022"/>
    <s v="22LB000F"/>
    <n v="3929"/>
    <n v="3929"/>
    <n v="3929"/>
    <n v="3929"/>
    <m/>
    <n v="0"/>
    <n v="0"/>
    <n v="0"/>
    <n v="13.5"/>
    <n v="0"/>
    <n v="0"/>
    <n v="0"/>
    <n v="0"/>
    <n v="0"/>
    <n v="13.5"/>
    <n v="2"/>
  </r>
  <r>
    <x v="0"/>
    <x v="7"/>
    <s v="1"/>
    <s v="01"/>
    <s v="15041RESIN159232022"/>
    <s v="22LB000F"/>
    <n v="3930"/>
    <n v="3930"/>
    <n v="3930"/>
    <n v="3930"/>
    <m/>
    <n v="0"/>
    <n v="0"/>
    <n v="0"/>
    <n v="257"/>
    <n v="0"/>
    <n v="0"/>
    <n v="0"/>
    <n v="0"/>
    <n v="0"/>
    <n v="257"/>
    <n v="2"/>
  </r>
  <r>
    <x v="0"/>
    <x v="7"/>
    <s v="1"/>
    <s v="01"/>
    <s v="15041RESIN159232022"/>
    <s v="22LB000F"/>
    <n v="3931"/>
    <n v="3931"/>
    <n v="3931"/>
    <n v="3931"/>
    <m/>
    <n v="0"/>
    <n v="0"/>
    <n v="0"/>
    <n v="498"/>
    <n v="0"/>
    <n v="0"/>
    <n v="0"/>
    <n v="0"/>
    <n v="0"/>
    <n v="498"/>
    <n v="2"/>
  </r>
  <r>
    <x v="0"/>
    <x v="7"/>
    <s v="1"/>
    <s v="01"/>
    <s v="15041RESIN159232022"/>
    <s v="22LB000F"/>
    <n v="3932"/>
    <n v="3932"/>
    <n v="3932"/>
    <n v="3932"/>
    <m/>
    <n v="0"/>
    <n v="0"/>
    <n v="0"/>
    <n v="125"/>
    <n v="0"/>
    <n v="0"/>
    <n v="0"/>
    <n v="0"/>
    <n v="0"/>
    <n v="125"/>
    <n v="2"/>
  </r>
  <r>
    <x v="0"/>
    <x v="7"/>
    <s v="1"/>
    <s v="01"/>
    <s v="15041RESIN159232022"/>
    <s v="22LB000F"/>
    <n v="3933"/>
    <n v="3933"/>
    <n v="3933"/>
    <n v="3933"/>
    <m/>
    <n v="0"/>
    <n v="0"/>
    <n v="0"/>
    <n v="22"/>
    <n v="0"/>
    <n v="0"/>
    <n v="0"/>
    <n v="0"/>
    <n v="0"/>
    <n v="22"/>
    <n v="2"/>
  </r>
  <r>
    <x v="0"/>
    <x v="7"/>
    <s v="1"/>
    <s v="01"/>
    <s v="15041RESIN159232022"/>
    <s v="22LB000F"/>
    <n v="3934"/>
    <n v="3934"/>
    <n v="3934"/>
    <n v="3934"/>
    <m/>
    <n v="0"/>
    <n v="0"/>
    <n v="0"/>
    <n v="105"/>
    <n v="0"/>
    <n v="0"/>
    <n v="0"/>
    <n v="0"/>
    <n v="0"/>
    <n v="105"/>
    <n v="2"/>
  </r>
  <r>
    <x v="0"/>
    <x v="7"/>
    <s v="1"/>
    <s v="01"/>
    <s v="15041RESIN159232022"/>
    <s v="22LB000F"/>
    <n v="3935"/>
    <n v="3935"/>
    <n v="3935"/>
    <n v="3935"/>
    <m/>
    <n v="0"/>
    <n v="0"/>
    <n v="0"/>
    <n v="23.85"/>
    <n v="0"/>
    <n v="0"/>
    <n v="0"/>
    <n v="0"/>
    <n v="0"/>
    <n v="23.85"/>
    <n v="2"/>
  </r>
  <r>
    <x v="0"/>
    <x v="7"/>
    <s v="1"/>
    <s v="01"/>
    <s v="15041RESIN159232022"/>
    <s v="22LB000F"/>
    <n v="3936"/>
    <n v="3936"/>
    <n v="3936"/>
    <n v="3936"/>
    <m/>
    <n v="0"/>
    <n v="0"/>
    <n v="0"/>
    <n v="13"/>
    <n v="0"/>
    <n v="0"/>
    <n v="0"/>
    <n v="0"/>
    <n v="0"/>
    <n v="13"/>
    <n v="2"/>
  </r>
  <r>
    <x v="0"/>
    <x v="7"/>
    <s v="1"/>
    <s v="01"/>
    <s v="15041RESIN159232022"/>
    <s v="22LB000F"/>
    <n v="3937"/>
    <n v="3937"/>
    <n v="3937"/>
    <n v="3937"/>
    <m/>
    <n v="0"/>
    <n v="0"/>
    <n v="0"/>
    <n v="432.5"/>
    <n v="0"/>
    <n v="0"/>
    <n v="0"/>
    <n v="0"/>
    <n v="0"/>
    <n v="432.5"/>
    <n v="2"/>
  </r>
  <r>
    <x v="0"/>
    <x v="7"/>
    <s v="1"/>
    <s v="01"/>
    <s v="15041RESIN159232022"/>
    <s v="22LB000F"/>
    <n v="3938"/>
    <n v="3938"/>
    <n v="3938"/>
    <n v="3938"/>
    <m/>
    <n v="0"/>
    <n v="0"/>
    <n v="0"/>
    <n v="236"/>
    <n v="0"/>
    <n v="0"/>
    <n v="0"/>
    <n v="0"/>
    <n v="0"/>
    <n v="236"/>
    <n v="2"/>
  </r>
  <r>
    <x v="0"/>
    <x v="7"/>
    <s v="1"/>
    <s v="01"/>
    <s v="15041RESIN159232022"/>
    <s v="22LB000F"/>
    <n v="3939"/>
    <n v="3939"/>
    <n v="3939"/>
    <n v="3939"/>
    <m/>
    <n v="0"/>
    <n v="0"/>
    <n v="0"/>
    <n v="13.6"/>
    <n v="0"/>
    <n v="0"/>
    <n v="0"/>
    <n v="0"/>
    <n v="0"/>
    <n v="13.6"/>
    <n v="2"/>
  </r>
  <r>
    <x v="0"/>
    <x v="7"/>
    <s v="1"/>
    <s v="01"/>
    <s v="15041RESIN159232022"/>
    <s v="22LB000F"/>
    <n v="3940"/>
    <n v="3940"/>
    <n v="3940"/>
    <n v="3940"/>
    <m/>
    <n v="0"/>
    <n v="0"/>
    <n v="0"/>
    <n v="273.60000000000002"/>
    <n v="0"/>
    <n v="0"/>
    <n v="0"/>
    <n v="0"/>
    <n v="0"/>
    <n v="273.60000000000002"/>
    <n v="2"/>
  </r>
  <r>
    <x v="0"/>
    <x v="7"/>
    <s v="1"/>
    <s v="01"/>
    <s v="15041RESIN159232022"/>
    <s v="22LB000F"/>
    <n v="3941"/>
    <n v="3941"/>
    <n v="3941"/>
    <n v="3941"/>
    <m/>
    <n v="0"/>
    <n v="0"/>
    <n v="0"/>
    <n v="394.9"/>
    <n v="0"/>
    <n v="0"/>
    <n v="0"/>
    <n v="0"/>
    <n v="0"/>
    <n v="394.9"/>
    <n v="2"/>
  </r>
  <r>
    <x v="0"/>
    <x v="7"/>
    <s v="1"/>
    <s v="01"/>
    <s v="15041RESIN159232022"/>
    <s v="22LB000F"/>
    <n v="3942"/>
    <n v="3942"/>
    <n v="3942"/>
    <n v="3942"/>
    <m/>
    <n v="0"/>
    <n v="0"/>
    <n v="0"/>
    <n v="397.5"/>
    <n v="0"/>
    <n v="0"/>
    <n v="0"/>
    <n v="0"/>
    <n v="0"/>
    <n v="397.5"/>
    <n v="2"/>
  </r>
  <r>
    <x v="0"/>
    <x v="7"/>
    <s v="1"/>
    <s v="01"/>
    <s v="15041RESIN159232022"/>
    <s v="22LB000F"/>
    <n v="3943"/>
    <n v="3943"/>
    <n v="3943"/>
    <n v="3943"/>
    <m/>
    <n v="0"/>
    <n v="0"/>
    <n v="0"/>
    <n v="202.5"/>
    <n v="0"/>
    <n v="0"/>
    <n v="0"/>
    <n v="0"/>
    <n v="0"/>
    <n v="202.5"/>
    <n v="2"/>
  </r>
  <r>
    <x v="0"/>
    <x v="7"/>
    <s v="1"/>
    <s v="01"/>
    <s v="15041RESIN159232022"/>
    <s v="22LB000F"/>
    <n v="3944"/>
    <n v="3944"/>
    <n v="3944"/>
    <n v="3944"/>
    <m/>
    <n v="0"/>
    <n v="0"/>
    <n v="0"/>
    <n v="256.62"/>
    <n v="0"/>
    <n v="0"/>
    <n v="0"/>
    <n v="0"/>
    <n v="0"/>
    <n v="256.62"/>
    <n v="2"/>
  </r>
  <r>
    <x v="0"/>
    <x v="7"/>
    <s v="1"/>
    <s v="01"/>
    <s v="15041RESIN159232022"/>
    <s v="22LB000F"/>
    <n v="3945"/>
    <n v="3945"/>
    <n v="3945"/>
    <n v="3945"/>
    <m/>
    <n v="0"/>
    <n v="0"/>
    <n v="0"/>
    <n v="449"/>
    <n v="0"/>
    <n v="0"/>
    <n v="0"/>
    <n v="0"/>
    <n v="0"/>
    <n v="449"/>
    <n v="2"/>
  </r>
  <r>
    <x v="0"/>
    <x v="7"/>
    <s v="1"/>
    <s v="01"/>
    <s v="15041RESIN159232022"/>
    <s v="22LB000F"/>
    <n v="3946"/>
    <n v="3946"/>
    <n v="3946"/>
    <n v="3946"/>
    <m/>
    <n v="0"/>
    <n v="0"/>
    <n v="0"/>
    <n v="173.5"/>
    <n v="0"/>
    <n v="0"/>
    <n v="0"/>
    <n v="0"/>
    <n v="0"/>
    <n v="173.5"/>
    <n v="2"/>
  </r>
  <r>
    <x v="0"/>
    <x v="7"/>
    <s v="1"/>
    <s v="01"/>
    <s v="15041RESIN159232022"/>
    <s v="22LB000F"/>
    <n v="3947"/>
    <n v="3947"/>
    <n v="3947"/>
    <n v="3947"/>
    <m/>
    <n v="0"/>
    <n v="0"/>
    <n v="0"/>
    <n v="361.24"/>
    <n v="0"/>
    <n v="0"/>
    <n v="0"/>
    <n v="0"/>
    <n v="0"/>
    <n v="361.24"/>
    <n v="2"/>
  </r>
  <r>
    <x v="0"/>
    <x v="7"/>
    <s v="1"/>
    <s v="01"/>
    <s v="15041RESIN159232022"/>
    <s v="22LB000F"/>
    <n v="3948"/>
    <n v="3948"/>
    <n v="3948"/>
    <n v="3948"/>
    <m/>
    <n v="0"/>
    <n v="0"/>
    <n v="0"/>
    <n v="55"/>
    <n v="0"/>
    <n v="0"/>
    <n v="0"/>
    <n v="0"/>
    <n v="0"/>
    <n v="55"/>
    <n v="2"/>
  </r>
  <r>
    <x v="0"/>
    <x v="7"/>
    <s v="1"/>
    <s v="01"/>
    <s v="15041RESIN159232022"/>
    <s v="22LB000F"/>
    <n v="3949"/>
    <n v="3949"/>
    <n v="3949"/>
    <n v="3949"/>
    <m/>
    <n v="0"/>
    <n v="0"/>
    <n v="0"/>
    <n v="538.25"/>
    <n v="0"/>
    <n v="0"/>
    <n v="0"/>
    <n v="0"/>
    <n v="0"/>
    <n v="538.25"/>
    <n v="2"/>
  </r>
  <r>
    <x v="0"/>
    <x v="7"/>
    <s v="1"/>
    <s v="01"/>
    <s v="15041RESIN159232022"/>
    <s v="22LB000F"/>
    <n v="3950"/>
    <n v="3950"/>
    <n v="3950"/>
    <n v="3950"/>
    <m/>
    <n v="0"/>
    <n v="0"/>
    <n v="0"/>
    <n v="118.75"/>
    <n v="0"/>
    <n v="0"/>
    <n v="0"/>
    <n v="0"/>
    <n v="0"/>
    <n v="118.75"/>
    <n v="2"/>
  </r>
  <r>
    <x v="0"/>
    <x v="7"/>
    <s v="1"/>
    <s v="01"/>
    <s v="15041RESIN159232022"/>
    <s v="22LB000F"/>
    <n v="3951"/>
    <n v="3951"/>
    <n v="3951"/>
    <n v="3951"/>
    <m/>
    <n v="0"/>
    <n v="0"/>
    <n v="0"/>
    <n v="199.75"/>
    <n v="0"/>
    <n v="0"/>
    <n v="0"/>
    <n v="0"/>
    <n v="0"/>
    <n v="199.75"/>
    <n v="2"/>
  </r>
  <r>
    <x v="0"/>
    <x v="7"/>
    <s v="1"/>
    <s v="01"/>
    <s v="15041RESIN159232022"/>
    <s v="22LB000F"/>
    <n v="3952"/>
    <n v="3952"/>
    <n v="3952"/>
    <n v="3952"/>
    <m/>
    <n v="0"/>
    <n v="0"/>
    <n v="0"/>
    <n v="253.9"/>
    <n v="0"/>
    <n v="0"/>
    <n v="0"/>
    <n v="0"/>
    <n v="0"/>
    <n v="253.9"/>
    <n v="2"/>
  </r>
  <r>
    <x v="0"/>
    <x v="7"/>
    <s v="1"/>
    <s v="01"/>
    <s v="15041RESIN159232022"/>
    <s v="22LB000F"/>
    <n v="3953"/>
    <n v="3953"/>
    <n v="3953"/>
    <n v="3953"/>
    <m/>
    <n v="0"/>
    <n v="0"/>
    <n v="0"/>
    <n v="108"/>
    <n v="0"/>
    <n v="0"/>
    <n v="0"/>
    <n v="0"/>
    <n v="0"/>
    <n v="108"/>
    <n v="2"/>
  </r>
  <r>
    <x v="0"/>
    <x v="7"/>
    <s v="1"/>
    <s v="01"/>
    <s v="15041RESIN159232022"/>
    <s v="22LB000F"/>
    <n v="3954"/>
    <n v="3954"/>
    <n v="3954"/>
    <n v="3954"/>
    <m/>
    <n v="0"/>
    <n v="0"/>
    <n v="0"/>
    <n v="279.64999999999998"/>
    <n v="0"/>
    <n v="0"/>
    <n v="0"/>
    <n v="0"/>
    <n v="0"/>
    <n v="279.64999999999998"/>
    <n v="2"/>
  </r>
  <r>
    <x v="0"/>
    <x v="7"/>
    <s v="1"/>
    <s v="01"/>
    <s v="15041RESIN159232022"/>
    <s v="22LB000F"/>
    <n v="3955"/>
    <n v="3955"/>
    <n v="3955"/>
    <n v="3955"/>
    <m/>
    <n v="0"/>
    <n v="0"/>
    <n v="0"/>
    <n v="40"/>
    <n v="0"/>
    <n v="0"/>
    <n v="0"/>
    <n v="0"/>
    <n v="0"/>
    <n v="40"/>
    <n v="2"/>
  </r>
  <r>
    <x v="0"/>
    <x v="7"/>
    <s v="1"/>
    <s v="01"/>
    <s v="15041RESIN159232022"/>
    <s v="22LB000F"/>
    <n v="3956"/>
    <n v="3956"/>
    <n v="3956"/>
    <n v="3956"/>
    <m/>
    <n v="0"/>
    <n v="0"/>
    <n v="0"/>
    <n v="804.2"/>
    <n v="0"/>
    <n v="0"/>
    <n v="0"/>
    <n v="0"/>
    <n v="0"/>
    <n v="804.2"/>
    <n v="2"/>
  </r>
  <r>
    <x v="0"/>
    <x v="7"/>
    <s v="1"/>
    <s v="01"/>
    <s v="15041RESIN159232022"/>
    <s v="22LB000F"/>
    <n v="3957"/>
    <n v="3957"/>
    <n v="3957"/>
    <n v="3957"/>
    <m/>
    <n v="0"/>
    <n v="0"/>
    <n v="0"/>
    <n v="13.5"/>
    <n v="0"/>
    <n v="0"/>
    <n v="0"/>
    <n v="0"/>
    <n v="0"/>
    <n v="13.5"/>
    <n v="2"/>
  </r>
  <r>
    <x v="0"/>
    <x v="7"/>
    <s v="1"/>
    <s v="01"/>
    <s v="15041RESIN159232022"/>
    <s v="22LB000F"/>
    <n v="3958"/>
    <n v="3958"/>
    <n v="3958"/>
    <n v="3958"/>
    <m/>
    <n v="0"/>
    <n v="0"/>
    <n v="0"/>
    <n v="288.5"/>
    <n v="0"/>
    <n v="0"/>
    <n v="0"/>
    <n v="0"/>
    <n v="0"/>
    <n v="288.5"/>
    <n v="2"/>
  </r>
  <r>
    <x v="0"/>
    <x v="7"/>
    <s v="1"/>
    <s v="01"/>
    <s v="15041RESIN159232022"/>
    <s v="22LB000F"/>
    <n v="3959"/>
    <n v="3959"/>
    <n v="3959"/>
    <n v="3959"/>
    <m/>
    <n v="0"/>
    <n v="0"/>
    <n v="0"/>
    <n v="9"/>
    <n v="0"/>
    <n v="0"/>
    <n v="0"/>
    <n v="0"/>
    <n v="0"/>
    <n v="9"/>
    <n v="2"/>
  </r>
  <r>
    <x v="0"/>
    <x v="7"/>
    <s v="1"/>
    <s v="01"/>
    <s v="15041RESIN159232022"/>
    <s v="22LB000F"/>
    <n v="3960"/>
    <n v="3960"/>
    <n v="3960"/>
    <n v="3960"/>
    <m/>
    <n v="0"/>
    <n v="0"/>
    <n v="0"/>
    <n v="459.5"/>
    <n v="0"/>
    <n v="0"/>
    <n v="0"/>
    <n v="0"/>
    <n v="0"/>
    <n v="459.5"/>
    <n v="2"/>
  </r>
  <r>
    <x v="0"/>
    <x v="8"/>
    <s v="1"/>
    <s v="01"/>
    <s v="15041RESIN159232022"/>
    <s v="22LB000F"/>
    <n v="3961"/>
    <n v="3961"/>
    <n v="3961"/>
    <n v="3961"/>
    <m/>
    <n v="0"/>
    <n v="0"/>
    <n v="0"/>
    <n v="12.8"/>
    <n v="0"/>
    <n v="0"/>
    <n v="0"/>
    <n v="0"/>
    <n v="0"/>
    <n v="12.8"/>
    <n v="2"/>
  </r>
  <r>
    <x v="0"/>
    <x v="8"/>
    <s v="1"/>
    <s v="01"/>
    <s v="15041RESIN159232022"/>
    <s v="22LB000F"/>
    <n v="3962"/>
    <n v="3962"/>
    <n v="3962"/>
    <n v="3962"/>
    <m/>
    <n v="0"/>
    <n v="0"/>
    <n v="0"/>
    <n v="5.4"/>
    <n v="0"/>
    <n v="0"/>
    <n v="0"/>
    <n v="0"/>
    <n v="0"/>
    <n v="5.4"/>
    <n v="2"/>
  </r>
  <r>
    <x v="0"/>
    <x v="8"/>
    <s v="1"/>
    <s v="01"/>
    <s v="15041RESIN159232022"/>
    <s v="22LB000F"/>
    <n v="3963"/>
    <n v="3963"/>
    <n v="3963"/>
    <n v="3963"/>
    <m/>
    <n v="0"/>
    <n v="0"/>
    <n v="0"/>
    <n v="120.75"/>
    <n v="0"/>
    <n v="0"/>
    <n v="0"/>
    <n v="0"/>
    <n v="0"/>
    <n v="120.75"/>
    <n v="2"/>
  </r>
  <r>
    <x v="0"/>
    <x v="8"/>
    <s v="1"/>
    <s v="01"/>
    <s v="15041RESIN159232022"/>
    <s v="22LB000F"/>
    <n v="3964"/>
    <n v="3964"/>
    <n v="3964"/>
    <n v="3964"/>
    <m/>
    <n v="0"/>
    <n v="0"/>
    <n v="0"/>
    <n v="112.75"/>
    <n v="0"/>
    <n v="0"/>
    <n v="0"/>
    <n v="0"/>
    <n v="0"/>
    <n v="112.75"/>
    <n v="2"/>
  </r>
  <r>
    <x v="0"/>
    <x v="8"/>
    <s v="1"/>
    <s v="01"/>
    <s v="15041RESIN159232022"/>
    <s v="22LB000F"/>
    <n v="3965"/>
    <n v="3965"/>
    <n v="3965"/>
    <n v="3965"/>
    <m/>
    <n v="0"/>
    <n v="0"/>
    <n v="0"/>
    <n v="371.15"/>
    <n v="0"/>
    <n v="0"/>
    <n v="0"/>
    <n v="0"/>
    <n v="0"/>
    <n v="371.15"/>
    <n v="2"/>
  </r>
  <r>
    <x v="0"/>
    <x v="8"/>
    <s v="1"/>
    <s v="01"/>
    <s v="15041RESIN159232022"/>
    <s v="22LB000F"/>
    <n v="3966"/>
    <n v="3966"/>
    <n v="3966"/>
    <n v="3966"/>
    <m/>
    <n v="0"/>
    <n v="0"/>
    <n v="0"/>
    <n v="535"/>
    <n v="0"/>
    <n v="0"/>
    <n v="0"/>
    <n v="0"/>
    <n v="0"/>
    <n v="535"/>
    <n v="2"/>
  </r>
  <r>
    <x v="0"/>
    <x v="8"/>
    <s v="1"/>
    <s v="01"/>
    <s v="15041RESIN159232022"/>
    <s v="22LB000F"/>
    <n v="3967"/>
    <n v="3967"/>
    <n v="3967"/>
    <n v="3967"/>
    <m/>
    <n v="0"/>
    <n v="0"/>
    <n v="0"/>
    <n v="355.5"/>
    <n v="0"/>
    <n v="0"/>
    <n v="0"/>
    <n v="0"/>
    <n v="0"/>
    <n v="355.5"/>
    <n v="2"/>
  </r>
  <r>
    <x v="0"/>
    <x v="8"/>
    <s v="1"/>
    <s v="01"/>
    <s v="15041RESIN159232022"/>
    <s v="22LB000F"/>
    <n v="3968"/>
    <n v="3968"/>
    <n v="3968"/>
    <n v="3968"/>
    <m/>
    <n v="0"/>
    <n v="0"/>
    <n v="0"/>
    <n v="445.8"/>
    <n v="0"/>
    <n v="0"/>
    <n v="0"/>
    <n v="0"/>
    <n v="0"/>
    <n v="445.8"/>
    <n v="2"/>
  </r>
  <r>
    <x v="0"/>
    <x v="8"/>
    <s v="1"/>
    <s v="01"/>
    <s v="15041RESIN159232022"/>
    <s v="22LB000F"/>
    <n v="3969"/>
    <n v="3969"/>
    <n v="3969"/>
    <n v="3969"/>
    <m/>
    <n v="0"/>
    <n v="0"/>
    <n v="0"/>
    <n v="476"/>
    <n v="0"/>
    <n v="0"/>
    <n v="0"/>
    <n v="0"/>
    <n v="0"/>
    <n v="476"/>
    <n v="2"/>
  </r>
  <r>
    <x v="0"/>
    <x v="8"/>
    <s v="1"/>
    <s v="01"/>
    <s v="15041RESIN159232022"/>
    <s v="22LB000F"/>
    <n v="3970"/>
    <n v="3970"/>
    <n v="3970"/>
    <n v="3970"/>
    <m/>
    <n v="0"/>
    <n v="0"/>
    <n v="0"/>
    <n v="142.69"/>
    <n v="0"/>
    <n v="0"/>
    <n v="0"/>
    <n v="0"/>
    <n v="0"/>
    <n v="142.69"/>
    <n v="2"/>
  </r>
  <r>
    <x v="0"/>
    <x v="8"/>
    <s v="1"/>
    <s v="01"/>
    <s v="15041RESIN159232022"/>
    <s v="22LB000F"/>
    <n v="3971"/>
    <n v="3971"/>
    <n v="3971"/>
    <n v="3971"/>
    <m/>
    <n v="0"/>
    <n v="0"/>
    <n v="0"/>
    <n v="263.8"/>
    <n v="0"/>
    <n v="0"/>
    <n v="0"/>
    <n v="0"/>
    <n v="0"/>
    <n v="263.8"/>
    <n v="2"/>
  </r>
  <r>
    <x v="0"/>
    <x v="8"/>
    <s v="1"/>
    <s v="01"/>
    <s v="15041RESIN159232022"/>
    <s v="22LB000F"/>
    <n v="3972"/>
    <n v="3972"/>
    <n v="3972"/>
    <n v="3972"/>
    <m/>
    <n v="0"/>
    <n v="0"/>
    <n v="0"/>
    <n v="605.6"/>
    <n v="0"/>
    <n v="0"/>
    <n v="0"/>
    <n v="0"/>
    <n v="0"/>
    <n v="605.6"/>
    <n v="2"/>
  </r>
  <r>
    <x v="0"/>
    <x v="8"/>
    <s v="1"/>
    <s v="01"/>
    <s v="15041RESIN159232022"/>
    <s v="22LB000F"/>
    <n v="3973"/>
    <n v="3973"/>
    <n v="3973"/>
    <n v="3973"/>
    <m/>
    <n v="0"/>
    <n v="0"/>
    <n v="0"/>
    <n v="206.4"/>
    <n v="0"/>
    <n v="0"/>
    <n v="0"/>
    <n v="0"/>
    <n v="0"/>
    <n v="206.4"/>
    <n v="2"/>
  </r>
  <r>
    <x v="0"/>
    <x v="8"/>
    <s v="1"/>
    <s v="01"/>
    <s v="15041RESIN159232022"/>
    <s v="22LB000F"/>
    <n v="3974"/>
    <n v="3974"/>
    <n v="3974"/>
    <n v="3974"/>
    <m/>
    <n v="0"/>
    <n v="0"/>
    <n v="0"/>
    <n v="70.8"/>
    <n v="0"/>
    <n v="0"/>
    <n v="0"/>
    <n v="0"/>
    <n v="0"/>
    <n v="70.8"/>
    <n v="2"/>
  </r>
  <r>
    <x v="0"/>
    <x v="9"/>
    <s v="1"/>
    <s v="01"/>
    <s v="15041RESIN159232022"/>
    <s v="22LB000F"/>
    <n v="3975"/>
    <n v="3975"/>
    <n v="3975"/>
    <n v="3975"/>
    <m/>
    <n v="0"/>
    <n v="0"/>
    <n v="0"/>
    <n v="257"/>
    <n v="0"/>
    <n v="0"/>
    <n v="0"/>
    <n v="0"/>
    <n v="0"/>
    <n v="257"/>
    <n v="2"/>
  </r>
  <r>
    <x v="0"/>
    <x v="9"/>
    <s v="1"/>
    <s v="01"/>
    <s v="15041RESIN159232022"/>
    <s v="22LB000F"/>
    <n v="3976"/>
    <n v="3976"/>
    <n v="3976"/>
    <n v="3976"/>
    <m/>
    <n v="0"/>
    <n v="0"/>
    <n v="0"/>
    <n v="398.5"/>
    <n v="0"/>
    <n v="0"/>
    <n v="0"/>
    <n v="0"/>
    <n v="0"/>
    <n v="398.5"/>
    <n v="2"/>
  </r>
  <r>
    <x v="0"/>
    <x v="9"/>
    <s v="1"/>
    <s v="01"/>
    <s v="15041RESIN159232022"/>
    <s v="22LB000F"/>
    <n v="3977"/>
    <n v="3977"/>
    <n v="3977"/>
    <n v="3977"/>
    <m/>
    <n v="0"/>
    <n v="0"/>
    <n v="0"/>
    <n v="135"/>
    <n v="0"/>
    <n v="0"/>
    <n v="0"/>
    <n v="0"/>
    <n v="0"/>
    <n v="135"/>
    <n v="2"/>
  </r>
  <r>
    <x v="0"/>
    <x v="9"/>
    <s v="1"/>
    <s v="01"/>
    <s v="15041RESIN159232022"/>
    <s v="22LB000F"/>
    <n v="3978"/>
    <n v="3978"/>
    <n v="3978"/>
    <n v="3978"/>
    <m/>
    <n v="0"/>
    <n v="0"/>
    <n v="0"/>
    <n v="170"/>
    <n v="0"/>
    <n v="0"/>
    <n v="0"/>
    <n v="0"/>
    <n v="0"/>
    <n v="170"/>
    <n v="2"/>
  </r>
  <r>
    <x v="0"/>
    <x v="9"/>
    <s v="1"/>
    <s v="01"/>
    <s v="15041RESIN159232022"/>
    <s v="22LB000F"/>
    <n v="3979"/>
    <n v="3979"/>
    <n v="3979"/>
    <n v="3979"/>
    <m/>
    <n v="0"/>
    <n v="0"/>
    <n v="0"/>
    <n v="1076"/>
    <n v="0"/>
    <n v="0"/>
    <n v="0"/>
    <n v="0"/>
    <n v="0"/>
    <n v="1076"/>
    <n v="2"/>
  </r>
  <r>
    <x v="0"/>
    <x v="9"/>
    <s v="1"/>
    <s v="01"/>
    <s v="15041RESIN159232022"/>
    <s v="22LB000F"/>
    <n v="3980"/>
    <n v="3980"/>
    <n v="3980"/>
    <n v="3980"/>
    <m/>
    <n v="0"/>
    <n v="0"/>
    <n v="0"/>
    <n v="54"/>
    <n v="0"/>
    <n v="0"/>
    <n v="0"/>
    <n v="0"/>
    <n v="0"/>
    <n v="54"/>
    <n v="2"/>
  </r>
  <r>
    <x v="0"/>
    <x v="9"/>
    <s v="1"/>
    <s v="01"/>
    <s v="15041RESIN159232022"/>
    <s v="22LB000F"/>
    <n v="3981"/>
    <n v="3981"/>
    <n v="3981"/>
    <n v="3981"/>
    <m/>
    <n v="0"/>
    <n v="0"/>
    <n v="0"/>
    <n v="60.35"/>
    <n v="0"/>
    <n v="0"/>
    <n v="0"/>
    <n v="0"/>
    <n v="0"/>
    <n v="60.35"/>
    <n v="2"/>
  </r>
  <r>
    <x v="0"/>
    <x v="9"/>
    <s v="1"/>
    <s v="01"/>
    <s v="15041RESIN159232022"/>
    <s v="22LB000F"/>
    <n v="3982"/>
    <n v="3982"/>
    <n v="3982"/>
    <n v="3982"/>
    <m/>
    <n v="0"/>
    <n v="0"/>
    <n v="0"/>
    <n v="7.2"/>
    <n v="0"/>
    <n v="0"/>
    <n v="0"/>
    <n v="0"/>
    <n v="0"/>
    <n v="7.2"/>
    <n v="2"/>
  </r>
  <r>
    <x v="0"/>
    <x v="9"/>
    <s v="1"/>
    <s v="01"/>
    <s v="15041RESIN159232022"/>
    <s v="22LB000F"/>
    <n v="3983"/>
    <n v="3983"/>
    <n v="3983"/>
    <n v="3983"/>
    <m/>
    <n v="0"/>
    <n v="0"/>
    <n v="0"/>
    <n v="166.5"/>
    <n v="0"/>
    <n v="0"/>
    <n v="0"/>
    <n v="0"/>
    <n v="0"/>
    <n v="166.5"/>
    <n v="2"/>
  </r>
  <r>
    <x v="0"/>
    <x v="9"/>
    <s v="1"/>
    <s v="01"/>
    <s v="15041RESIN159232022"/>
    <s v="22LB000F"/>
    <n v="3984"/>
    <n v="3984"/>
    <n v="3984"/>
    <n v="3984"/>
    <m/>
    <n v="0"/>
    <n v="0"/>
    <n v="0"/>
    <n v="21.7"/>
    <n v="0"/>
    <n v="0"/>
    <n v="0"/>
    <n v="0"/>
    <n v="0"/>
    <n v="21.7"/>
    <n v="2"/>
  </r>
  <r>
    <x v="0"/>
    <x v="9"/>
    <s v="1"/>
    <s v="01"/>
    <s v="15041RESIN159232022"/>
    <s v="22LB000F"/>
    <n v="3985"/>
    <n v="3985"/>
    <n v="3985"/>
    <n v="3985"/>
    <m/>
    <n v="0"/>
    <n v="0"/>
    <n v="0"/>
    <n v="53.1"/>
    <n v="0"/>
    <n v="0"/>
    <n v="0"/>
    <n v="0"/>
    <n v="0"/>
    <n v="53.1"/>
    <n v="2"/>
  </r>
  <r>
    <x v="0"/>
    <x v="9"/>
    <s v="1"/>
    <s v="01"/>
    <s v="15041RESIN159232022"/>
    <s v="22LB000F"/>
    <n v="3986"/>
    <n v="3986"/>
    <n v="3986"/>
    <n v="3986"/>
    <m/>
    <n v="0"/>
    <n v="0"/>
    <n v="0"/>
    <n v="27.5"/>
    <n v="0"/>
    <n v="0"/>
    <n v="0"/>
    <n v="0"/>
    <n v="0"/>
    <n v="27.5"/>
    <n v="2"/>
  </r>
  <r>
    <x v="0"/>
    <x v="9"/>
    <s v="1"/>
    <s v="01"/>
    <s v="15041RESIN159232022"/>
    <s v="22LB000F"/>
    <n v="3987"/>
    <n v="3987"/>
    <n v="3987"/>
    <n v="3987"/>
    <m/>
    <n v="0"/>
    <n v="0"/>
    <n v="0"/>
    <n v="225"/>
    <n v="0"/>
    <n v="0"/>
    <n v="0"/>
    <n v="0"/>
    <n v="0"/>
    <n v="225"/>
    <n v="2"/>
  </r>
  <r>
    <x v="0"/>
    <x v="9"/>
    <s v="1"/>
    <s v="01"/>
    <s v="15041RESIN159232022"/>
    <s v="22LB000F"/>
    <n v="3988"/>
    <n v="3988"/>
    <n v="3988"/>
    <n v="3988"/>
    <m/>
    <n v="0"/>
    <n v="0"/>
    <n v="0"/>
    <n v="40.25"/>
    <n v="0"/>
    <n v="0"/>
    <n v="0"/>
    <n v="0"/>
    <n v="0"/>
    <n v="40.25"/>
    <n v="2"/>
  </r>
  <r>
    <x v="0"/>
    <x v="9"/>
    <s v="1"/>
    <s v="01"/>
    <s v="15041RESIN159232022"/>
    <s v="22LB000F"/>
    <n v="3989"/>
    <n v="3989"/>
    <n v="3989"/>
    <n v="3989"/>
    <m/>
    <n v="0"/>
    <n v="0"/>
    <n v="0"/>
    <n v="323.33999999999997"/>
    <n v="0"/>
    <n v="0"/>
    <n v="0"/>
    <n v="0"/>
    <n v="0"/>
    <n v="323.33999999999997"/>
    <n v="2"/>
  </r>
  <r>
    <x v="0"/>
    <x v="9"/>
    <s v="1"/>
    <s v="01"/>
    <s v="15041RESIN159232022"/>
    <s v="22LB000F"/>
    <n v="3990"/>
    <n v="3990"/>
    <n v="3990"/>
    <n v="3990"/>
    <m/>
    <n v="0"/>
    <n v="0"/>
    <n v="0"/>
    <n v="118.74"/>
    <n v="0"/>
    <n v="0"/>
    <n v="0"/>
    <n v="0"/>
    <n v="0"/>
    <n v="118.74"/>
    <n v="2"/>
  </r>
  <r>
    <x v="0"/>
    <x v="9"/>
    <s v="1"/>
    <s v="01"/>
    <s v="15041RESIN159232022"/>
    <s v="22LB000F"/>
    <n v="3991"/>
    <n v="3991"/>
    <n v="3991"/>
    <n v="3991"/>
    <m/>
    <n v="0"/>
    <n v="0"/>
    <n v="0"/>
    <n v="0"/>
    <n v="0"/>
    <n v="0"/>
    <n v="0"/>
    <n v="0"/>
    <n v="0"/>
    <n v="0"/>
    <n v="2"/>
  </r>
  <r>
    <x v="0"/>
    <x v="9"/>
    <s v="1"/>
    <s v="01"/>
    <s v="15041RESIN159232022"/>
    <s v="22LB000F"/>
    <n v="3992"/>
    <n v="3992"/>
    <n v="3992"/>
    <n v="3992"/>
    <m/>
    <n v="0"/>
    <n v="0"/>
    <n v="0"/>
    <n v="139.5"/>
    <n v="0"/>
    <n v="0"/>
    <n v="0"/>
    <n v="0"/>
    <n v="0"/>
    <n v="139.5"/>
    <n v="2"/>
  </r>
  <r>
    <x v="0"/>
    <x v="9"/>
    <s v="1"/>
    <s v="01"/>
    <s v="15041RESIN159232022"/>
    <s v="22LB000F"/>
    <n v="3993"/>
    <n v="3993"/>
    <n v="3993"/>
    <n v="3993"/>
    <m/>
    <n v="0"/>
    <n v="0"/>
    <n v="0"/>
    <n v="182.6"/>
    <n v="0"/>
    <n v="0"/>
    <n v="0"/>
    <n v="0"/>
    <n v="0"/>
    <n v="182.6"/>
    <n v="2"/>
  </r>
  <r>
    <x v="0"/>
    <x v="9"/>
    <s v="1"/>
    <s v="01"/>
    <s v="15041RESIN159232022"/>
    <s v="22LB000F"/>
    <n v="3994"/>
    <n v="3994"/>
    <n v="3994"/>
    <n v="3994"/>
    <m/>
    <n v="0"/>
    <n v="0"/>
    <n v="0"/>
    <n v="514.5"/>
    <n v="0"/>
    <n v="0"/>
    <n v="0"/>
    <n v="0"/>
    <n v="0"/>
    <n v="514.5"/>
    <n v="2"/>
  </r>
  <r>
    <x v="0"/>
    <x v="9"/>
    <s v="1"/>
    <s v="01"/>
    <s v="15041RESIN159232022"/>
    <s v="22LB000F"/>
    <n v="3995"/>
    <n v="3995"/>
    <n v="3995"/>
    <n v="3995"/>
    <m/>
    <n v="0"/>
    <n v="0"/>
    <n v="0"/>
    <n v="429"/>
    <n v="0"/>
    <n v="0"/>
    <n v="0"/>
    <n v="0"/>
    <n v="0"/>
    <n v="429"/>
    <n v="2"/>
  </r>
  <r>
    <x v="0"/>
    <x v="9"/>
    <s v="1"/>
    <s v="01"/>
    <s v="15041RESIN159232022"/>
    <s v="22LB000F"/>
    <n v="3996"/>
    <n v="3996"/>
    <n v="3996"/>
    <n v="3996"/>
    <m/>
    <n v="0"/>
    <n v="0"/>
    <n v="0"/>
    <n v="388.75"/>
    <n v="0"/>
    <n v="0"/>
    <n v="0"/>
    <n v="0"/>
    <n v="0"/>
    <n v="388.75"/>
    <n v="2"/>
  </r>
  <r>
    <x v="0"/>
    <x v="9"/>
    <s v="1"/>
    <s v="01"/>
    <s v="15041RESIN159232022"/>
    <s v="22LB000F"/>
    <n v="3997"/>
    <n v="3997"/>
    <n v="3997"/>
    <n v="3997"/>
    <m/>
    <n v="0"/>
    <n v="0"/>
    <n v="0"/>
    <n v="135"/>
    <n v="0"/>
    <n v="0"/>
    <n v="0"/>
    <n v="0"/>
    <n v="0"/>
    <n v="135"/>
    <n v="2"/>
  </r>
  <r>
    <x v="0"/>
    <x v="9"/>
    <s v="1"/>
    <s v="01"/>
    <s v="15041RESIN159232022"/>
    <s v="22LB000F"/>
    <n v="3998"/>
    <n v="3998"/>
    <n v="3998"/>
    <n v="3998"/>
    <m/>
    <n v="0"/>
    <n v="0"/>
    <n v="0"/>
    <n v="627.70000000000005"/>
    <n v="0"/>
    <n v="0"/>
    <n v="0"/>
    <n v="0"/>
    <n v="0"/>
    <n v="627.70000000000005"/>
    <n v="2"/>
  </r>
  <r>
    <x v="0"/>
    <x v="9"/>
    <s v="1"/>
    <s v="01"/>
    <s v="15041RESIN159232022"/>
    <s v="22LB000F"/>
    <n v="3999"/>
    <n v="3999"/>
    <n v="3999"/>
    <n v="3999"/>
    <m/>
    <n v="0"/>
    <n v="0"/>
    <n v="0"/>
    <n v="549"/>
    <n v="0"/>
    <n v="0"/>
    <n v="0"/>
    <n v="0"/>
    <n v="0"/>
    <n v="549"/>
    <n v="2"/>
  </r>
  <r>
    <x v="0"/>
    <x v="9"/>
    <s v="1"/>
    <s v="01"/>
    <s v="15041RESIN159232022"/>
    <s v="22LB000F"/>
    <n v="4000"/>
    <n v="4000"/>
    <n v="4000"/>
    <n v="4000"/>
    <m/>
    <n v="0"/>
    <n v="0"/>
    <n v="0"/>
    <n v="46.8"/>
    <n v="0"/>
    <n v="0"/>
    <n v="0"/>
    <n v="0"/>
    <n v="0"/>
    <n v="46.8"/>
    <n v="2"/>
  </r>
  <r>
    <x v="0"/>
    <x v="9"/>
    <s v="1"/>
    <s v="01"/>
    <s v="15041RESIN159232022"/>
    <s v="22LB000F"/>
    <n v="4001"/>
    <n v="4001"/>
    <n v="4001"/>
    <n v="4001"/>
    <m/>
    <n v="0"/>
    <n v="0"/>
    <n v="0"/>
    <n v="553"/>
    <n v="0"/>
    <n v="0"/>
    <n v="0"/>
    <n v="0"/>
    <n v="0"/>
    <n v="553"/>
    <n v="2"/>
  </r>
  <r>
    <x v="0"/>
    <x v="9"/>
    <s v="1"/>
    <s v="01"/>
    <s v="15041RESIN159232022"/>
    <s v="22LB000F"/>
    <n v="4002"/>
    <n v="4002"/>
    <n v="4002"/>
    <n v="4002"/>
    <m/>
    <n v="0"/>
    <n v="0"/>
    <n v="0"/>
    <n v="69.38"/>
    <n v="0"/>
    <n v="0"/>
    <n v="0"/>
    <n v="0"/>
    <n v="0"/>
    <n v="69.38"/>
    <n v="2"/>
  </r>
  <r>
    <x v="0"/>
    <x v="10"/>
    <s v="1"/>
    <s v="01"/>
    <s v="15041RESIN159232022"/>
    <s v="22LB000F"/>
    <n v="4003"/>
    <n v="4003"/>
    <n v="4003"/>
    <n v="4003"/>
    <m/>
    <n v="0"/>
    <n v="0"/>
    <n v="0"/>
    <n v="2836"/>
    <n v="0"/>
    <n v="0"/>
    <n v="0"/>
    <n v="0"/>
    <n v="0"/>
    <n v="2836"/>
    <n v="2"/>
  </r>
  <r>
    <x v="0"/>
    <x v="10"/>
    <s v="1"/>
    <s v="01"/>
    <s v="15041RESIN159232022"/>
    <s v="22LB000F"/>
    <n v="4004"/>
    <n v="4004"/>
    <n v="4004"/>
    <n v="4004"/>
    <m/>
    <n v="0"/>
    <n v="0"/>
    <n v="0"/>
    <n v="8"/>
    <n v="0"/>
    <n v="0"/>
    <n v="0"/>
    <n v="0"/>
    <n v="0"/>
    <n v="8"/>
    <n v="2"/>
  </r>
  <r>
    <x v="0"/>
    <x v="10"/>
    <s v="1"/>
    <s v="01"/>
    <s v="15041RESIN159232022"/>
    <s v="22LB000F"/>
    <n v="4005"/>
    <n v="4005"/>
    <n v="4005"/>
    <n v="4005"/>
    <m/>
    <n v="0"/>
    <n v="0"/>
    <n v="0"/>
    <n v="81"/>
    <n v="0"/>
    <n v="0"/>
    <n v="0"/>
    <n v="0"/>
    <n v="0"/>
    <n v="81"/>
    <n v="2"/>
  </r>
  <r>
    <x v="0"/>
    <x v="10"/>
    <s v="1"/>
    <s v="01"/>
    <s v="15041RESIN159232022"/>
    <s v="22LB000F"/>
    <n v="4006"/>
    <n v="4006"/>
    <n v="4006"/>
    <n v="4006"/>
    <m/>
    <n v="0"/>
    <n v="0"/>
    <n v="0"/>
    <n v="36"/>
    <n v="0"/>
    <n v="0"/>
    <n v="0"/>
    <n v="0"/>
    <n v="0"/>
    <n v="36"/>
    <n v="2"/>
  </r>
  <r>
    <x v="0"/>
    <x v="10"/>
    <s v="1"/>
    <s v="01"/>
    <s v="15041RESIN159232022"/>
    <s v="22LB000F"/>
    <n v="4007"/>
    <n v="4007"/>
    <n v="4007"/>
    <n v="4007"/>
    <m/>
    <n v="0"/>
    <n v="0"/>
    <n v="0"/>
    <n v="66.150000000000006"/>
    <n v="0"/>
    <n v="0"/>
    <n v="0"/>
    <n v="0"/>
    <n v="0"/>
    <n v="66.150000000000006"/>
    <n v="2"/>
  </r>
  <r>
    <x v="0"/>
    <x v="10"/>
    <s v="1"/>
    <s v="01"/>
    <s v="15041RESIN159232022"/>
    <s v="22LB000F"/>
    <n v="4008"/>
    <n v="4008"/>
    <n v="4008"/>
    <n v="4008"/>
    <m/>
    <n v="0"/>
    <n v="0"/>
    <n v="0"/>
    <n v="383.6"/>
    <n v="0"/>
    <n v="0"/>
    <n v="0"/>
    <n v="0"/>
    <n v="0"/>
    <n v="383.6"/>
    <n v="2"/>
  </r>
  <r>
    <x v="0"/>
    <x v="10"/>
    <s v="1"/>
    <s v="01"/>
    <s v="15041RESIN159232022"/>
    <s v="22LB000F"/>
    <n v="4009"/>
    <n v="4009"/>
    <n v="4009"/>
    <n v="4009"/>
    <m/>
    <n v="0"/>
    <n v="0"/>
    <n v="0"/>
    <n v="657.8"/>
    <n v="0"/>
    <n v="0"/>
    <n v="0"/>
    <n v="0"/>
    <n v="0"/>
    <n v="657.8"/>
    <n v="2"/>
  </r>
  <r>
    <x v="0"/>
    <x v="10"/>
    <s v="1"/>
    <s v="01"/>
    <s v="15041RESIN159232022"/>
    <s v="22LB000F"/>
    <n v="4010"/>
    <n v="4010"/>
    <n v="4010"/>
    <n v="4010"/>
    <m/>
    <n v="0"/>
    <n v="0"/>
    <n v="0"/>
    <n v="482.5"/>
    <n v="0"/>
    <n v="0"/>
    <n v="0"/>
    <n v="0"/>
    <n v="0"/>
    <n v="482.5"/>
    <n v="2"/>
  </r>
  <r>
    <x v="0"/>
    <x v="10"/>
    <s v="1"/>
    <s v="01"/>
    <s v="15041RESIN159232022"/>
    <s v="22LB000F"/>
    <n v="4011"/>
    <n v="4011"/>
    <n v="4011"/>
    <n v="4011"/>
    <m/>
    <n v="0"/>
    <n v="0"/>
    <n v="0"/>
    <n v="466"/>
    <n v="0"/>
    <n v="0"/>
    <n v="0"/>
    <n v="0"/>
    <n v="0"/>
    <n v="466"/>
    <n v="2"/>
  </r>
  <r>
    <x v="0"/>
    <x v="10"/>
    <s v="1"/>
    <s v="01"/>
    <s v="15041RESIN159232022"/>
    <s v="22LB000F"/>
    <n v="4012"/>
    <n v="4012"/>
    <n v="4012"/>
    <n v="4012"/>
    <m/>
    <n v="0"/>
    <n v="0"/>
    <n v="0"/>
    <n v="44.9"/>
    <n v="0"/>
    <n v="0"/>
    <n v="0"/>
    <n v="0"/>
    <n v="0"/>
    <n v="44.9"/>
    <n v="2"/>
  </r>
  <r>
    <x v="0"/>
    <x v="10"/>
    <s v="1"/>
    <s v="01"/>
    <s v="15041RESIN159232022"/>
    <s v="22LB000F"/>
    <n v="4013"/>
    <n v="4013"/>
    <n v="4013"/>
    <n v="4013"/>
    <m/>
    <n v="0"/>
    <n v="0"/>
    <n v="0"/>
    <n v="515"/>
    <n v="0"/>
    <n v="0"/>
    <n v="0"/>
    <n v="0"/>
    <n v="0"/>
    <n v="515"/>
    <n v="2"/>
  </r>
  <r>
    <x v="0"/>
    <x v="10"/>
    <s v="1"/>
    <s v="01"/>
    <s v="15041RESIN159232022"/>
    <s v="22LB000F"/>
    <n v="4014"/>
    <n v="4014"/>
    <n v="4014"/>
    <n v="4014"/>
    <m/>
    <n v="0"/>
    <n v="0"/>
    <n v="0"/>
    <n v="484.75"/>
    <n v="0"/>
    <n v="0"/>
    <n v="0"/>
    <n v="0"/>
    <n v="0"/>
    <n v="484.75"/>
    <n v="2"/>
  </r>
  <r>
    <x v="0"/>
    <x v="10"/>
    <s v="1"/>
    <s v="01"/>
    <s v="15041RESIN159232022"/>
    <s v="22LB000F"/>
    <n v="4015"/>
    <n v="4015"/>
    <n v="4015"/>
    <n v="4015"/>
    <m/>
    <n v="0"/>
    <n v="0"/>
    <n v="0"/>
    <n v="112.5"/>
    <n v="0"/>
    <n v="0"/>
    <n v="0"/>
    <n v="0"/>
    <n v="0"/>
    <n v="112.5"/>
    <n v="2"/>
  </r>
  <r>
    <x v="0"/>
    <x v="10"/>
    <s v="1"/>
    <s v="01"/>
    <s v="15041RESIN159232022"/>
    <s v="22LB000F"/>
    <n v="4016"/>
    <n v="4016"/>
    <n v="4016"/>
    <n v="4016"/>
    <m/>
    <n v="0"/>
    <n v="0"/>
    <n v="0"/>
    <n v="410.75"/>
    <n v="0"/>
    <n v="0"/>
    <n v="0"/>
    <n v="0"/>
    <n v="0"/>
    <n v="410.75"/>
    <n v="2"/>
  </r>
  <r>
    <x v="0"/>
    <x v="10"/>
    <s v="1"/>
    <s v="01"/>
    <s v="15041RESIN159232022"/>
    <s v="22LB000F"/>
    <n v="4017"/>
    <n v="4017"/>
    <n v="4017"/>
    <n v="4017"/>
    <m/>
    <n v="0"/>
    <n v="0"/>
    <n v="0"/>
    <n v="505"/>
    <n v="0"/>
    <n v="0"/>
    <n v="0"/>
    <n v="0"/>
    <n v="0"/>
    <n v="505"/>
    <n v="2"/>
  </r>
  <r>
    <x v="0"/>
    <x v="10"/>
    <s v="1"/>
    <s v="01"/>
    <s v="15041RESIN159232022"/>
    <s v="22LB000F"/>
    <n v="4018"/>
    <n v="4018"/>
    <n v="4018"/>
    <n v="4018"/>
    <m/>
    <n v="0"/>
    <n v="0"/>
    <n v="0"/>
    <n v="460.41"/>
    <n v="0"/>
    <n v="0"/>
    <n v="0"/>
    <n v="0"/>
    <n v="0"/>
    <n v="460.41"/>
    <n v="2"/>
  </r>
  <r>
    <x v="0"/>
    <x v="10"/>
    <s v="1"/>
    <s v="01"/>
    <s v="15041RESIN159232022"/>
    <s v="22LB000F"/>
    <n v="4019"/>
    <n v="4019"/>
    <n v="4019"/>
    <n v="4019"/>
    <m/>
    <n v="0"/>
    <n v="0"/>
    <n v="0"/>
    <n v="329"/>
    <n v="0"/>
    <n v="0"/>
    <n v="0"/>
    <n v="0"/>
    <n v="0"/>
    <n v="329"/>
    <n v="2"/>
  </r>
  <r>
    <x v="0"/>
    <x v="10"/>
    <s v="1"/>
    <s v="01"/>
    <s v="15041RESIN159232022"/>
    <s v="22LB000F"/>
    <n v="4020"/>
    <n v="4020"/>
    <n v="4020"/>
    <n v="4020"/>
    <m/>
    <n v="0"/>
    <n v="0"/>
    <n v="0"/>
    <n v="189.7"/>
    <n v="0"/>
    <n v="0"/>
    <n v="0"/>
    <n v="0"/>
    <n v="0"/>
    <n v="189.7"/>
    <n v="2"/>
  </r>
  <r>
    <x v="0"/>
    <x v="10"/>
    <s v="1"/>
    <s v="01"/>
    <s v="15041RESIN159232022"/>
    <s v="22LB000F"/>
    <n v="4021"/>
    <n v="4021"/>
    <n v="4021"/>
    <n v="4021"/>
    <m/>
    <n v="0"/>
    <n v="0"/>
    <n v="0"/>
    <n v="372.5"/>
    <n v="0"/>
    <n v="0"/>
    <n v="0"/>
    <n v="0"/>
    <n v="0"/>
    <n v="372.5"/>
    <n v="2"/>
  </r>
  <r>
    <x v="0"/>
    <x v="10"/>
    <s v="1"/>
    <s v="01"/>
    <s v="15041RESIN159232022"/>
    <s v="22LB000F"/>
    <n v="4022"/>
    <n v="4022"/>
    <n v="4022"/>
    <n v="4022"/>
    <m/>
    <n v="0"/>
    <n v="0"/>
    <n v="0"/>
    <n v="22.75"/>
    <n v="0"/>
    <n v="0"/>
    <n v="0"/>
    <n v="0"/>
    <n v="0"/>
    <n v="22.75"/>
    <n v="2"/>
  </r>
  <r>
    <x v="0"/>
    <x v="10"/>
    <s v="1"/>
    <s v="01"/>
    <s v="15041RESIN159232022"/>
    <s v="22LB000F"/>
    <n v="4023"/>
    <n v="4023"/>
    <n v="4023"/>
    <n v="4023"/>
    <m/>
    <n v="0"/>
    <n v="0"/>
    <n v="0"/>
    <n v="11"/>
    <n v="0"/>
    <n v="0"/>
    <n v="0"/>
    <n v="0"/>
    <n v="0"/>
    <n v="11"/>
    <n v="2"/>
  </r>
  <r>
    <x v="0"/>
    <x v="10"/>
    <s v="1"/>
    <s v="01"/>
    <s v="15041RESIN159232022"/>
    <s v="22LB000F"/>
    <n v="4024"/>
    <n v="4024"/>
    <n v="4024"/>
    <n v="4024"/>
    <m/>
    <n v="0"/>
    <n v="0"/>
    <n v="0"/>
    <n v="14.2"/>
    <n v="0"/>
    <n v="0"/>
    <n v="0"/>
    <n v="0"/>
    <n v="0"/>
    <n v="14.2"/>
    <n v="2"/>
  </r>
  <r>
    <x v="0"/>
    <x v="10"/>
    <s v="1"/>
    <s v="01"/>
    <s v="15041RESIN159232022"/>
    <s v="22LB000F"/>
    <n v="4025"/>
    <n v="4025"/>
    <n v="4025"/>
    <n v="4025"/>
    <m/>
    <n v="0"/>
    <n v="0"/>
    <n v="0"/>
    <n v="85.25"/>
    <n v="0"/>
    <n v="0"/>
    <n v="0"/>
    <n v="0"/>
    <n v="0"/>
    <n v="85.25"/>
    <n v="2"/>
  </r>
  <r>
    <x v="0"/>
    <x v="10"/>
    <s v="1"/>
    <s v="01"/>
    <s v="15041RESIN159232022"/>
    <s v="22LB000F"/>
    <n v="4026"/>
    <n v="4026"/>
    <n v="4026"/>
    <n v="4026"/>
    <m/>
    <n v="0"/>
    <n v="0"/>
    <n v="0"/>
    <n v="48.8"/>
    <n v="0"/>
    <n v="0"/>
    <n v="0"/>
    <n v="0"/>
    <n v="0"/>
    <n v="48.8"/>
    <n v="2"/>
  </r>
  <r>
    <x v="0"/>
    <x v="10"/>
    <s v="1"/>
    <s v="01"/>
    <s v="15041RESIN159232022"/>
    <s v="22LB000F"/>
    <n v="4027"/>
    <n v="4027"/>
    <n v="4027"/>
    <n v="4027"/>
    <m/>
    <n v="0"/>
    <n v="0"/>
    <n v="0"/>
    <n v="0"/>
    <n v="0"/>
    <n v="0"/>
    <n v="0"/>
    <n v="0"/>
    <n v="0"/>
    <n v="0"/>
    <n v="2"/>
  </r>
  <r>
    <x v="0"/>
    <x v="10"/>
    <s v="1"/>
    <s v="01"/>
    <s v="15041RESIN159232022"/>
    <s v="22LB000F"/>
    <n v="4028"/>
    <n v="4028"/>
    <n v="4028"/>
    <n v="4028"/>
    <m/>
    <n v="0"/>
    <n v="0"/>
    <n v="0"/>
    <n v="554.4"/>
    <n v="0"/>
    <n v="0"/>
    <n v="0"/>
    <n v="0"/>
    <n v="0"/>
    <n v="554.4"/>
    <n v="2"/>
  </r>
  <r>
    <x v="0"/>
    <x v="10"/>
    <s v="1"/>
    <s v="01"/>
    <s v="15041RESIN159232022"/>
    <s v="22LB000F"/>
    <n v="4029"/>
    <n v="4029"/>
    <n v="4029"/>
    <n v="4029"/>
    <m/>
    <n v="0"/>
    <n v="0"/>
    <n v="0"/>
    <n v="450"/>
    <n v="0"/>
    <n v="0"/>
    <n v="0"/>
    <n v="0"/>
    <n v="0"/>
    <n v="450"/>
    <n v="2"/>
  </r>
  <r>
    <x v="0"/>
    <x v="10"/>
    <s v="1"/>
    <s v="01"/>
    <s v="15041RESIN159232022"/>
    <s v="22LB000F"/>
    <n v="4030"/>
    <n v="4030"/>
    <n v="4030"/>
    <n v="4030"/>
    <m/>
    <n v="0"/>
    <n v="0"/>
    <n v="0"/>
    <n v="119.15"/>
    <n v="0"/>
    <n v="0"/>
    <n v="0"/>
    <n v="0"/>
    <n v="0"/>
    <n v="119.15"/>
    <n v="2"/>
  </r>
  <r>
    <x v="0"/>
    <x v="10"/>
    <s v="1"/>
    <s v="01"/>
    <s v="15041RESIN159232022"/>
    <s v="22LB000F"/>
    <n v="4031"/>
    <n v="4031"/>
    <n v="4031"/>
    <n v="4031"/>
    <m/>
    <n v="0"/>
    <n v="0"/>
    <n v="0"/>
    <n v="742.65"/>
    <n v="0"/>
    <n v="0"/>
    <n v="0"/>
    <n v="0"/>
    <n v="0"/>
    <n v="742.65"/>
    <n v="2"/>
  </r>
  <r>
    <x v="0"/>
    <x v="10"/>
    <s v="1"/>
    <s v="01"/>
    <s v="15041RESIN159232022"/>
    <s v="22LB000F"/>
    <n v="4032"/>
    <n v="4032"/>
    <n v="4032"/>
    <n v="4032"/>
    <m/>
    <n v="0"/>
    <n v="0"/>
    <n v="0"/>
    <n v="165.6"/>
    <n v="0"/>
    <n v="0"/>
    <n v="0"/>
    <n v="0"/>
    <n v="0"/>
    <n v="165.6"/>
    <n v="2"/>
  </r>
  <r>
    <x v="0"/>
    <x v="11"/>
    <s v="1"/>
    <s v="01"/>
    <s v="15041RESIN159232022"/>
    <s v="22LB000F"/>
    <n v="4033"/>
    <n v="4033"/>
    <n v="4033"/>
    <n v="4033"/>
    <m/>
    <n v="0"/>
    <n v="0"/>
    <n v="0"/>
    <n v="420"/>
    <n v="0"/>
    <n v="0"/>
    <n v="0"/>
    <n v="0"/>
    <n v="0"/>
    <n v="420"/>
    <n v="2"/>
  </r>
  <r>
    <x v="0"/>
    <x v="11"/>
    <s v="1"/>
    <s v="01"/>
    <s v="15041RESIN159232022"/>
    <s v="22LB000F"/>
    <n v="4034"/>
    <n v="4034"/>
    <n v="4034"/>
    <n v="4034"/>
    <m/>
    <n v="0"/>
    <n v="0"/>
    <n v="0"/>
    <n v="333.75"/>
    <n v="0"/>
    <n v="0"/>
    <n v="0"/>
    <n v="0"/>
    <n v="0"/>
    <n v="333.75"/>
    <n v="2"/>
  </r>
  <r>
    <x v="0"/>
    <x v="11"/>
    <s v="1"/>
    <s v="01"/>
    <s v="15041RESIN159232022"/>
    <s v="22LB000F"/>
    <n v="4035"/>
    <n v="4035"/>
    <n v="4035"/>
    <n v="4035"/>
    <m/>
    <n v="0"/>
    <n v="0"/>
    <n v="0"/>
    <n v="48"/>
    <n v="0"/>
    <n v="0"/>
    <n v="0"/>
    <n v="0"/>
    <n v="0"/>
    <n v="48"/>
    <n v="2"/>
  </r>
  <r>
    <x v="0"/>
    <x v="11"/>
    <s v="1"/>
    <s v="01"/>
    <s v="15041RESIN159232022"/>
    <s v="22LB000F"/>
    <n v="4036"/>
    <n v="4036"/>
    <n v="4036"/>
    <n v="4036"/>
    <m/>
    <n v="0"/>
    <n v="0"/>
    <n v="0"/>
    <n v="68"/>
    <n v="0"/>
    <n v="0"/>
    <n v="0"/>
    <n v="0"/>
    <n v="0"/>
    <n v="68"/>
    <n v="2"/>
  </r>
  <r>
    <x v="0"/>
    <x v="11"/>
    <s v="1"/>
    <s v="01"/>
    <s v="15041RESIN159232022"/>
    <s v="22LB000F"/>
    <n v="4037"/>
    <n v="4037"/>
    <n v="4037"/>
    <n v="4037"/>
    <m/>
    <n v="0"/>
    <n v="0"/>
    <n v="0"/>
    <n v="220"/>
    <n v="0"/>
    <n v="0"/>
    <n v="0"/>
    <n v="0"/>
    <n v="0"/>
    <n v="220"/>
    <n v="2"/>
  </r>
  <r>
    <x v="0"/>
    <x v="11"/>
    <s v="1"/>
    <s v="01"/>
    <s v="15041RESIN159232022"/>
    <s v="22LB000F"/>
    <n v="4038"/>
    <n v="4038"/>
    <n v="4038"/>
    <n v="4038"/>
    <m/>
    <n v="0"/>
    <n v="0"/>
    <n v="0"/>
    <n v="6.75"/>
    <n v="0"/>
    <n v="0"/>
    <n v="0"/>
    <n v="0"/>
    <n v="0"/>
    <n v="6.75"/>
    <n v="2"/>
  </r>
  <r>
    <x v="0"/>
    <x v="11"/>
    <s v="1"/>
    <s v="01"/>
    <s v="15041RESIN159232022"/>
    <s v="22LB000F"/>
    <n v="4039"/>
    <n v="4039"/>
    <n v="4039"/>
    <n v="4039"/>
    <m/>
    <n v="0"/>
    <n v="0"/>
    <n v="0"/>
    <n v="105"/>
    <n v="0"/>
    <n v="0"/>
    <n v="0"/>
    <n v="0"/>
    <n v="0"/>
    <n v="105"/>
    <n v="2"/>
  </r>
  <r>
    <x v="0"/>
    <x v="11"/>
    <s v="1"/>
    <s v="01"/>
    <s v="15041RESIN159232022"/>
    <s v="22LB000F"/>
    <n v="4040"/>
    <n v="4040"/>
    <n v="4040"/>
    <n v="4040"/>
    <m/>
    <n v="0"/>
    <n v="0"/>
    <n v="0"/>
    <n v="407.12"/>
    <n v="0"/>
    <n v="0"/>
    <n v="0"/>
    <n v="0"/>
    <n v="0"/>
    <n v="407.12"/>
    <n v="2"/>
  </r>
  <r>
    <x v="0"/>
    <x v="11"/>
    <s v="1"/>
    <s v="01"/>
    <s v="15041RESIN159232022"/>
    <s v="22LB000F"/>
    <n v="4041"/>
    <n v="4041"/>
    <n v="4041"/>
    <n v="4041"/>
    <m/>
    <n v="0"/>
    <n v="0"/>
    <n v="0"/>
    <n v="130.80000000000001"/>
    <n v="0"/>
    <n v="0"/>
    <n v="0"/>
    <n v="0"/>
    <n v="0"/>
    <n v="130.80000000000001"/>
    <n v="2"/>
  </r>
  <r>
    <x v="0"/>
    <x v="11"/>
    <s v="1"/>
    <s v="01"/>
    <s v="15041RESIN159232022"/>
    <s v="22LB000F"/>
    <n v="4042"/>
    <n v="4042"/>
    <n v="4042"/>
    <n v="4042"/>
    <m/>
    <n v="0"/>
    <n v="0"/>
    <n v="0"/>
    <n v="192.55"/>
    <n v="0"/>
    <n v="0"/>
    <n v="0"/>
    <n v="0"/>
    <n v="0"/>
    <n v="192.55"/>
    <n v="2"/>
  </r>
  <r>
    <x v="0"/>
    <x v="11"/>
    <s v="1"/>
    <s v="01"/>
    <s v="15041RESIN159232022"/>
    <s v="22LB000F"/>
    <n v="4043"/>
    <n v="4043"/>
    <n v="4043"/>
    <n v="4043"/>
    <m/>
    <n v="0"/>
    <n v="0"/>
    <n v="0"/>
    <n v="3.2"/>
    <n v="0"/>
    <n v="0"/>
    <n v="0"/>
    <n v="0"/>
    <n v="0"/>
    <n v="3.2"/>
    <n v="2"/>
  </r>
  <r>
    <x v="0"/>
    <x v="11"/>
    <s v="1"/>
    <s v="01"/>
    <s v="15041RESIN159232022"/>
    <s v="22LB000F"/>
    <n v="4044"/>
    <n v="4044"/>
    <n v="4044"/>
    <n v="4044"/>
    <m/>
    <n v="0"/>
    <n v="0"/>
    <n v="0"/>
    <n v="107.9"/>
    <n v="0"/>
    <n v="0"/>
    <n v="0"/>
    <n v="0"/>
    <n v="0"/>
    <n v="107.9"/>
    <n v="2"/>
  </r>
  <r>
    <x v="0"/>
    <x v="11"/>
    <s v="1"/>
    <s v="01"/>
    <s v="15041RESIN159232022"/>
    <s v="22LB000F"/>
    <n v="4045"/>
    <n v="4045"/>
    <n v="4045"/>
    <n v="4045"/>
    <m/>
    <n v="0"/>
    <n v="0"/>
    <n v="0"/>
    <n v="10"/>
    <n v="0"/>
    <n v="0"/>
    <n v="0"/>
    <n v="0"/>
    <n v="0"/>
    <n v="10"/>
    <n v="2"/>
  </r>
  <r>
    <x v="0"/>
    <x v="11"/>
    <s v="1"/>
    <s v="01"/>
    <s v="15041RESIN159232022"/>
    <s v="22LB000F"/>
    <n v="4046"/>
    <n v="4046"/>
    <n v="4046"/>
    <n v="4046"/>
    <m/>
    <n v="0"/>
    <n v="0"/>
    <n v="0"/>
    <n v="208.06"/>
    <n v="0"/>
    <n v="0"/>
    <n v="0"/>
    <n v="0"/>
    <n v="0"/>
    <n v="208.06"/>
    <n v="2"/>
  </r>
  <r>
    <x v="0"/>
    <x v="11"/>
    <s v="1"/>
    <s v="01"/>
    <s v="15041RESIN159232022"/>
    <s v="22LB000F"/>
    <n v="4047"/>
    <n v="4047"/>
    <n v="4047"/>
    <n v="4047"/>
    <m/>
    <n v="0"/>
    <n v="0"/>
    <n v="0"/>
    <n v="339"/>
    <n v="0"/>
    <n v="0"/>
    <n v="0"/>
    <n v="0"/>
    <n v="0"/>
    <n v="339"/>
    <n v="2"/>
  </r>
  <r>
    <x v="0"/>
    <x v="11"/>
    <s v="1"/>
    <s v="01"/>
    <s v="15041RESIN159232022"/>
    <s v="22LB000F"/>
    <n v="4048"/>
    <n v="4048"/>
    <n v="4048"/>
    <n v="4048"/>
    <m/>
    <n v="0"/>
    <n v="0"/>
    <n v="0"/>
    <n v="135.9"/>
    <n v="0"/>
    <n v="0"/>
    <n v="0"/>
    <n v="0"/>
    <n v="0"/>
    <n v="135.9"/>
    <n v="2"/>
  </r>
  <r>
    <x v="0"/>
    <x v="11"/>
    <s v="1"/>
    <s v="01"/>
    <s v="15041RESIN159232022"/>
    <s v="22LB000F"/>
    <n v="4049"/>
    <n v="4049"/>
    <n v="4049"/>
    <n v="4049"/>
    <m/>
    <n v="0"/>
    <n v="0"/>
    <n v="0"/>
    <n v="454.84"/>
    <n v="0"/>
    <n v="0"/>
    <n v="0"/>
    <n v="0"/>
    <n v="0"/>
    <n v="454.84"/>
    <n v="2"/>
  </r>
  <r>
    <x v="0"/>
    <x v="11"/>
    <s v="1"/>
    <s v="01"/>
    <s v="15041RESIN159232022"/>
    <s v="22LB000F"/>
    <n v="4050"/>
    <n v="4050"/>
    <n v="4050"/>
    <n v="4050"/>
    <m/>
    <n v="0"/>
    <n v="0"/>
    <n v="0"/>
    <n v="390"/>
    <n v="0"/>
    <n v="0"/>
    <n v="0"/>
    <n v="0"/>
    <n v="0"/>
    <n v="390"/>
    <n v="2"/>
  </r>
  <r>
    <x v="0"/>
    <x v="11"/>
    <s v="1"/>
    <s v="01"/>
    <s v="15041RESIN159232022"/>
    <s v="22LB000F"/>
    <n v="4051"/>
    <n v="4051"/>
    <n v="4051"/>
    <n v="4051"/>
    <m/>
    <n v="0"/>
    <n v="0"/>
    <n v="0"/>
    <n v="269.5"/>
    <n v="0"/>
    <n v="0"/>
    <n v="0"/>
    <n v="0"/>
    <n v="0"/>
    <n v="269.5"/>
    <n v="2"/>
  </r>
  <r>
    <x v="0"/>
    <x v="11"/>
    <s v="1"/>
    <s v="01"/>
    <s v="15041RESIN159232022"/>
    <s v="22LB000F"/>
    <n v="4052"/>
    <n v="4052"/>
    <n v="4052"/>
    <n v="4052"/>
    <m/>
    <n v="0"/>
    <n v="0"/>
    <n v="0"/>
    <n v="120.1"/>
    <n v="0"/>
    <n v="0"/>
    <n v="0"/>
    <n v="0"/>
    <n v="0"/>
    <n v="120.1"/>
    <n v="2"/>
  </r>
  <r>
    <x v="0"/>
    <x v="11"/>
    <s v="1"/>
    <s v="01"/>
    <s v="15041RESIN159232022"/>
    <s v="22LB000F"/>
    <n v="4053"/>
    <n v="4053"/>
    <n v="4053"/>
    <n v="4053"/>
    <m/>
    <n v="0"/>
    <n v="0"/>
    <n v="0"/>
    <n v="16.100000000000001"/>
    <n v="0"/>
    <n v="0"/>
    <n v="0"/>
    <n v="0"/>
    <n v="0"/>
    <n v="16.100000000000001"/>
    <n v="2"/>
  </r>
  <r>
    <x v="0"/>
    <x v="11"/>
    <s v="1"/>
    <s v="01"/>
    <s v="15041RESIN159232022"/>
    <s v="22LB000F"/>
    <n v="4054"/>
    <n v="4054"/>
    <n v="4054"/>
    <n v="4054"/>
    <m/>
    <n v="0"/>
    <n v="0"/>
    <n v="0"/>
    <n v="180"/>
    <n v="0"/>
    <n v="0"/>
    <n v="0"/>
    <n v="0"/>
    <n v="0"/>
    <n v="180"/>
    <n v="2"/>
  </r>
  <r>
    <x v="0"/>
    <x v="11"/>
    <s v="1"/>
    <s v="01"/>
    <s v="15041RESIN159232022"/>
    <s v="22LB000F"/>
    <n v="4055"/>
    <n v="4055"/>
    <n v="4055"/>
    <n v="4055"/>
    <m/>
    <n v="0"/>
    <n v="0"/>
    <n v="0"/>
    <n v="413"/>
    <n v="0"/>
    <n v="0"/>
    <n v="0"/>
    <n v="0"/>
    <n v="0"/>
    <n v="413"/>
    <n v="2"/>
  </r>
  <r>
    <x v="0"/>
    <x v="11"/>
    <s v="1"/>
    <s v="01"/>
    <s v="15041RESIN159232022"/>
    <s v="22LB000F"/>
    <n v="4056"/>
    <n v="4056"/>
    <n v="4056"/>
    <n v="4056"/>
    <m/>
    <n v="0"/>
    <n v="0"/>
    <n v="0"/>
    <n v="47.5"/>
    <n v="0"/>
    <n v="0"/>
    <n v="0"/>
    <n v="0"/>
    <n v="0"/>
    <n v="47.5"/>
    <n v="2"/>
  </r>
  <r>
    <x v="0"/>
    <x v="11"/>
    <s v="1"/>
    <s v="01"/>
    <s v="15041RESIN159232022"/>
    <s v="22LB000F"/>
    <n v="4057"/>
    <n v="4057"/>
    <n v="4057"/>
    <n v="4057"/>
    <m/>
    <n v="0"/>
    <n v="0"/>
    <n v="0"/>
    <n v="538.20000000000005"/>
    <n v="0"/>
    <n v="0"/>
    <n v="0"/>
    <n v="0"/>
    <n v="0"/>
    <n v="538.20000000000005"/>
    <n v="2"/>
  </r>
  <r>
    <x v="0"/>
    <x v="12"/>
    <s v="1"/>
    <s v="01"/>
    <s v="15041RESIN159232022"/>
    <s v="22LB000F"/>
    <n v="4058"/>
    <n v="4058"/>
    <n v="4058"/>
    <n v="4058"/>
    <m/>
    <n v="0"/>
    <n v="0"/>
    <n v="0"/>
    <n v="13.2"/>
    <n v="0"/>
    <n v="0"/>
    <n v="0"/>
    <n v="0"/>
    <n v="0"/>
    <n v="13.2"/>
    <n v="2"/>
  </r>
  <r>
    <x v="0"/>
    <x v="12"/>
    <s v="1"/>
    <s v="01"/>
    <s v="15041RESIN159232022"/>
    <s v="22LB000F"/>
    <n v="4059"/>
    <n v="4059"/>
    <n v="4059"/>
    <n v="4059"/>
    <m/>
    <n v="0"/>
    <n v="0"/>
    <n v="0"/>
    <n v="126"/>
    <n v="0"/>
    <n v="0"/>
    <n v="0"/>
    <n v="0"/>
    <n v="0"/>
    <n v="126"/>
    <n v="2"/>
  </r>
  <r>
    <x v="0"/>
    <x v="12"/>
    <s v="1"/>
    <s v="01"/>
    <s v="15041RESIN159232022"/>
    <s v="22LB000F"/>
    <n v="4060"/>
    <n v="4060"/>
    <n v="4060"/>
    <n v="4060"/>
    <m/>
    <n v="0"/>
    <n v="0"/>
    <n v="0"/>
    <n v="34"/>
    <n v="0"/>
    <n v="0"/>
    <n v="0"/>
    <n v="0"/>
    <n v="0"/>
    <n v="34"/>
    <n v="2"/>
  </r>
  <r>
    <x v="0"/>
    <x v="12"/>
    <s v="1"/>
    <s v="01"/>
    <s v="15041RESIN159232022"/>
    <s v="22LB000F"/>
    <n v="4061"/>
    <n v="4061"/>
    <n v="4061"/>
    <n v="4061"/>
    <m/>
    <n v="0"/>
    <n v="0"/>
    <n v="0"/>
    <n v="270"/>
    <n v="0"/>
    <n v="0"/>
    <n v="0"/>
    <n v="0"/>
    <n v="0"/>
    <n v="270"/>
    <n v="2"/>
  </r>
  <r>
    <x v="0"/>
    <x v="12"/>
    <s v="1"/>
    <s v="01"/>
    <s v="15041RESIN159232022"/>
    <s v="22LB000F"/>
    <n v="4062"/>
    <n v="4062"/>
    <n v="4062"/>
    <n v="4062"/>
    <m/>
    <n v="0"/>
    <n v="0"/>
    <n v="0"/>
    <n v="66.7"/>
    <n v="0"/>
    <n v="0"/>
    <n v="0"/>
    <n v="0"/>
    <n v="0"/>
    <n v="66.7"/>
    <n v="2"/>
  </r>
  <r>
    <x v="0"/>
    <x v="12"/>
    <s v="1"/>
    <s v="01"/>
    <s v="15041RESIN159232022"/>
    <s v="22LB000F"/>
    <n v="4063"/>
    <n v="4063"/>
    <n v="4063"/>
    <n v="4063"/>
    <m/>
    <n v="0"/>
    <n v="0"/>
    <n v="0"/>
    <n v="0"/>
    <n v="0"/>
    <n v="0"/>
    <n v="0"/>
    <n v="0"/>
    <n v="0"/>
    <n v="0"/>
    <n v="2"/>
  </r>
  <r>
    <x v="0"/>
    <x v="12"/>
    <s v="1"/>
    <s v="01"/>
    <s v="15041RESIN159232022"/>
    <s v="22LB000F"/>
    <n v="4064"/>
    <n v="4064"/>
    <n v="4064"/>
    <n v="4064"/>
    <m/>
    <n v="0"/>
    <n v="0"/>
    <n v="0"/>
    <n v="125"/>
    <n v="0"/>
    <n v="0"/>
    <n v="0"/>
    <n v="0"/>
    <n v="0"/>
    <n v="125"/>
    <n v="2"/>
  </r>
  <r>
    <x v="0"/>
    <x v="12"/>
    <s v="1"/>
    <s v="01"/>
    <s v="15041RESIN159232022"/>
    <s v="22LB000F"/>
    <n v="4065"/>
    <n v="4065"/>
    <n v="4065"/>
    <n v="4065"/>
    <m/>
    <n v="0"/>
    <n v="0"/>
    <n v="0"/>
    <n v="31.5"/>
    <n v="0"/>
    <n v="0"/>
    <n v="0"/>
    <n v="0"/>
    <n v="0"/>
    <n v="31.5"/>
    <n v="2"/>
  </r>
  <r>
    <x v="0"/>
    <x v="12"/>
    <s v="1"/>
    <s v="01"/>
    <s v="15041RESIN159232022"/>
    <s v="22LB000F"/>
    <n v="4066"/>
    <n v="4066"/>
    <n v="4066"/>
    <n v="4066"/>
    <m/>
    <n v="0"/>
    <n v="0"/>
    <n v="0"/>
    <n v="90"/>
    <n v="0"/>
    <n v="0"/>
    <n v="0"/>
    <n v="0"/>
    <n v="0"/>
    <n v="90"/>
    <n v="2"/>
  </r>
  <r>
    <x v="0"/>
    <x v="12"/>
    <s v="1"/>
    <s v="01"/>
    <s v="15041RESIN159232022"/>
    <s v="22LB000F"/>
    <n v="4067"/>
    <n v="4067"/>
    <n v="4067"/>
    <n v="4067"/>
    <m/>
    <n v="0"/>
    <n v="0"/>
    <n v="0"/>
    <n v="457"/>
    <n v="0"/>
    <n v="0"/>
    <n v="0"/>
    <n v="0"/>
    <n v="0"/>
    <n v="457"/>
    <n v="2"/>
  </r>
  <r>
    <x v="0"/>
    <x v="12"/>
    <s v="1"/>
    <s v="01"/>
    <s v="15041RESIN159232022"/>
    <s v="22LB000F"/>
    <n v="4068"/>
    <n v="4068"/>
    <n v="4068"/>
    <n v="4068"/>
    <m/>
    <n v="0"/>
    <n v="0"/>
    <n v="0"/>
    <n v="225"/>
    <n v="0"/>
    <n v="0"/>
    <n v="0"/>
    <n v="0"/>
    <n v="0"/>
    <n v="225"/>
    <n v="2"/>
  </r>
  <r>
    <x v="0"/>
    <x v="12"/>
    <s v="1"/>
    <s v="01"/>
    <s v="15041RESIN159232022"/>
    <s v="22LB000F"/>
    <n v="4069"/>
    <n v="4069"/>
    <n v="4069"/>
    <n v="4069"/>
    <m/>
    <n v="0"/>
    <n v="0"/>
    <n v="0"/>
    <n v="45"/>
    <n v="0"/>
    <n v="0"/>
    <n v="0"/>
    <n v="0"/>
    <n v="0"/>
    <n v="45"/>
    <n v="2"/>
  </r>
  <r>
    <x v="0"/>
    <x v="12"/>
    <s v="1"/>
    <s v="01"/>
    <s v="15041RESIN159232022"/>
    <s v="22LB000F"/>
    <n v="4070"/>
    <n v="4070"/>
    <n v="4070"/>
    <n v="4070"/>
    <m/>
    <n v="0"/>
    <n v="0"/>
    <n v="0"/>
    <n v="205.2"/>
    <n v="0"/>
    <n v="0"/>
    <n v="0"/>
    <n v="0"/>
    <n v="0"/>
    <n v="205.2"/>
    <n v="2"/>
  </r>
  <r>
    <x v="0"/>
    <x v="12"/>
    <s v="1"/>
    <s v="01"/>
    <s v="15041RESIN159232022"/>
    <s v="22LB000F"/>
    <n v="4071"/>
    <n v="4071"/>
    <n v="4071"/>
    <n v="4071"/>
    <m/>
    <n v="0"/>
    <n v="0"/>
    <n v="0"/>
    <n v="458"/>
    <n v="0"/>
    <n v="0"/>
    <n v="0"/>
    <n v="0"/>
    <n v="0"/>
    <n v="458"/>
    <n v="2"/>
  </r>
  <r>
    <x v="0"/>
    <x v="12"/>
    <s v="1"/>
    <s v="01"/>
    <s v="15041RESIN159232022"/>
    <s v="22LB000F"/>
    <n v="4072"/>
    <n v="4072"/>
    <n v="4072"/>
    <n v="4072"/>
    <m/>
    <n v="0"/>
    <n v="0"/>
    <n v="0"/>
    <n v="540"/>
    <n v="0"/>
    <n v="0"/>
    <n v="0"/>
    <n v="0"/>
    <n v="0"/>
    <n v="540"/>
    <n v="2"/>
  </r>
  <r>
    <x v="0"/>
    <x v="12"/>
    <s v="1"/>
    <s v="01"/>
    <s v="15041RESIN159232022"/>
    <s v="22LB000F"/>
    <n v="4073"/>
    <n v="4073"/>
    <n v="4073"/>
    <n v="4073"/>
    <m/>
    <n v="0"/>
    <n v="0"/>
    <n v="0"/>
    <n v="276.25"/>
    <n v="0"/>
    <n v="0"/>
    <n v="0"/>
    <n v="0"/>
    <n v="0"/>
    <n v="276.25"/>
    <n v="2"/>
  </r>
  <r>
    <x v="0"/>
    <x v="12"/>
    <s v="1"/>
    <s v="01"/>
    <s v="15041RESIN159232022"/>
    <s v="22LB000F"/>
    <n v="4074"/>
    <n v="4074"/>
    <n v="4074"/>
    <n v="4074"/>
    <m/>
    <n v="0"/>
    <n v="0"/>
    <n v="0"/>
    <n v="45"/>
    <n v="0"/>
    <n v="0"/>
    <n v="0"/>
    <n v="0"/>
    <n v="0"/>
    <n v="45"/>
    <n v="2"/>
  </r>
  <r>
    <x v="0"/>
    <x v="12"/>
    <s v="1"/>
    <s v="01"/>
    <s v="15041RESIN159232022"/>
    <s v="22LB000F"/>
    <n v="4075"/>
    <n v="4075"/>
    <n v="4075"/>
    <n v="4075"/>
    <m/>
    <n v="0"/>
    <n v="0"/>
    <n v="0"/>
    <n v="54"/>
    <n v="0"/>
    <n v="0"/>
    <n v="0"/>
    <n v="0"/>
    <n v="0"/>
    <n v="54"/>
    <n v="2"/>
  </r>
  <r>
    <x v="0"/>
    <x v="12"/>
    <s v="1"/>
    <s v="01"/>
    <s v="15041RESIN159232022"/>
    <s v="22LB000F"/>
    <n v="4076"/>
    <n v="4076"/>
    <n v="4076"/>
    <n v="4076"/>
    <m/>
    <n v="0"/>
    <n v="0"/>
    <n v="0"/>
    <n v="318"/>
    <n v="0"/>
    <n v="0"/>
    <n v="0"/>
    <n v="0"/>
    <n v="0"/>
    <n v="318"/>
    <n v="2"/>
  </r>
  <r>
    <x v="0"/>
    <x v="12"/>
    <s v="1"/>
    <s v="01"/>
    <s v="15041RESIN159232022"/>
    <s v="22LB000F"/>
    <n v="4077"/>
    <n v="4077"/>
    <n v="4077"/>
    <n v="4077"/>
    <m/>
    <n v="0"/>
    <n v="0"/>
    <n v="0"/>
    <n v="251"/>
    <n v="0"/>
    <n v="0"/>
    <n v="0"/>
    <n v="0"/>
    <n v="0"/>
    <n v="251"/>
    <n v="2"/>
  </r>
  <r>
    <x v="0"/>
    <x v="13"/>
    <s v="1"/>
    <s v="01"/>
    <s v="15041RESIN159232022"/>
    <s v="22LB000F"/>
    <n v="4078"/>
    <n v="4078"/>
    <n v="4078"/>
    <n v="4078"/>
    <m/>
    <n v="0"/>
    <n v="0"/>
    <n v="0"/>
    <n v="104"/>
    <n v="0"/>
    <n v="0"/>
    <n v="0"/>
    <n v="0"/>
    <n v="0"/>
    <n v="104"/>
    <n v="2"/>
  </r>
  <r>
    <x v="0"/>
    <x v="13"/>
    <s v="1"/>
    <s v="01"/>
    <s v="15041RESIN159232022"/>
    <s v="22LB000F"/>
    <n v="4079"/>
    <n v="4079"/>
    <n v="4079"/>
    <n v="4079"/>
    <m/>
    <n v="0"/>
    <n v="0"/>
    <n v="0"/>
    <n v="548"/>
    <n v="0"/>
    <n v="0"/>
    <n v="0"/>
    <n v="0"/>
    <n v="0"/>
    <n v="548"/>
    <n v="2"/>
  </r>
  <r>
    <x v="0"/>
    <x v="13"/>
    <s v="1"/>
    <s v="01"/>
    <s v="15041RESIN159232022"/>
    <s v="22LB000F"/>
    <n v="4080"/>
    <n v="4080"/>
    <n v="4080"/>
    <n v="4080"/>
    <m/>
    <n v="0"/>
    <n v="0"/>
    <n v="0"/>
    <n v="460"/>
    <n v="0"/>
    <n v="0"/>
    <n v="0"/>
    <n v="0"/>
    <n v="0"/>
    <n v="460"/>
    <n v="2"/>
  </r>
  <r>
    <x v="0"/>
    <x v="13"/>
    <s v="1"/>
    <s v="01"/>
    <s v="15041RESIN159232022"/>
    <s v="22LB000F"/>
    <n v="4081"/>
    <n v="4081"/>
    <n v="4081"/>
    <n v="4081"/>
    <m/>
    <n v="0"/>
    <n v="0"/>
    <n v="0"/>
    <n v="247"/>
    <n v="0"/>
    <n v="0"/>
    <n v="0"/>
    <n v="0"/>
    <n v="0"/>
    <n v="247"/>
    <n v="2"/>
  </r>
  <r>
    <x v="0"/>
    <x v="13"/>
    <s v="1"/>
    <s v="01"/>
    <s v="15041RESIN159232022"/>
    <s v="22LB000F"/>
    <n v="4082"/>
    <n v="4082"/>
    <n v="4082"/>
    <n v="4082"/>
    <m/>
    <n v="0"/>
    <n v="0"/>
    <n v="0"/>
    <n v="27.9"/>
    <n v="0"/>
    <n v="0"/>
    <n v="0"/>
    <n v="0"/>
    <n v="0"/>
    <n v="27.9"/>
    <n v="2"/>
  </r>
  <r>
    <x v="0"/>
    <x v="13"/>
    <s v="1"/>
    <s v="01"/>
    <s v="15041RESIN159232022"/>
    <s v="22LB000F"/>
    <n v="4083"/>
    <n v="4083"/>
    <n v="4083"/>
    <n v="4083"/>
    <m/>
    <n v="0"/>
    <n v="0"/>
    <n v="0"/>
    <n v="260.5"/>
    <n v="0"/>
    <n v="0"/>
    <n v="0"/>
    <n v="0"/>
    <n v="0"/>
    <n v="260.5"/>
    <n v="2"/>
  </r>
  <r>
    <x v="0"/>
    <x v="13"/>
    <s v="1"/>
    <s v="01"/>
    <s v="15041RESIN159232022"/>
    <s v="22LB000F"/>
    <n v="4084"/>
    <n v="4084"/>
    <n v="4084"/>
    <n v="4084"/>
    <m/>
    <n v="0"/>
    <n v="0"/>
    <n v="0"/>
    <n v="104"/>
    <n v="0"/>
    <n v="0"/>
    <n v="0"/>
    <n v="0"/>
    <n v="0"/>
    <n v="104"/>
    <n v="2"/>
  </r>
  <r>
    <x v="0"/>
    <x v="13"/>
    <s v="1"/>
    <s v="01"/>
    <s v="15041RESIN159232022"/>
    <s v="22LB000F"/>
    <n v="4085"/>
    <n v="4085"/>
    <n v="4085"/>
    <n v="4085"/>
    <m/>
    <n v="0"/>
    <n v="0"/>
    <n v="0"/>
    <n v="490.9"/>
    <n v="0"/>
    <n v="0"/>
    <n v="0"/>
    <n v="0"/>
    <n v="0"/>
    <n v="490.9"/>
    <n v="2"/>
  </r>
  <r>
    <x v="0"/>
    <x v="13"/>
    <s v="1"/>
    <s v="01"/>
    <s v="15041RESIN159232022"/>
    <s v="22LB000F"/>
    <n v="4086"/>
    <n v="4086"/>
    <n v="4086"/>
    <n v="4086"/>
    <m/>
    <n v="0"/>
    <n v="0"/>
    <n v="0"/>
    <n v="28"/>
    <n v="0"/>
    <n v="0"/>
    <n v="0"/>
    <n v="0"/>
    <n v="0"/>
    <n v="28"/>
    <n v="2"/>
  </r>
  <r>
    <x v="0"/>
    <x v="13"/>
    <s v="1"/>
    <s v="01"/>
    <s v="15041RESIN159232022"/>
    <s v="22LB000F"/>
    <n v="4087"/>
    <n v="4087"/>
    <n v="4087"/>
    <n v="4087"/>
    <m/>
    <n v="0"/>
    <n v="0"/>
    <n v="0"/>
    <n v="125"/>
    <n v="0"/>
    <n v="0"/>
    <n v="0"/>
    <n v="0"/>
    <n v="0"/>
    <n v="125"/>
    <n v="2"/>
  </r>
  <r>
    <x v="0"/>
    <x v="13"/>
    <s v="1"/>
    <s v="01"/>
    <s v="15041RESIN159232022"/>
    <s v="22LB000F"/>
    <n v="4088"/>
    <n v="4088"/>
    <n v="4088"/>
    <n v="4088"/>
    <m/>
    <n v="0"/>
    <n v="0"/>
    <n v="0"/>
    <n v="505"/>
    <n v="0"/>
    <n v="0"/>
    <n v="0"/>
    <n v="0"/>
    <n v="0"/>
    <n v="505"/>
    <n v="2"/>
  </r>
  <r>
    <x v="0"/>
    <x v="13"/>
    <s v="1"/>
    <s v="01"/>
    <s v="15041RESIN159232022"/>
    <s v="22LB000F"/>
    <n v="4089"/>
    <n v="4089"/>
    <n v="4089"/>
    <n v="4089"/>
    <m/>
    <n v="0"/>
    <n v="0"/>
    <n v="0"/>
    <n v="32.94"/>
    <n v="0"/>
    <n v="0"/>
    <n v="0"/>
    <n v="0"/>
    <n v="0"/>
    <n v="32.94"/>
    <n v="2"/>
  </r>
  <r>
    <x v="0"/>
    <x v="13"/>
    <s v="1"/>
    <s v="01"/>
    <s v="15041RESIN159232022"/>
    <s v="22LB000F"/>
    <n v="4090"/>
    <n v="4090"/>
    <n v="4090"/>
    <n v="4090"/>
    <m/>
    <n v="0"/>
    <n v="0"/>
    <n v="0"/>
    <n v="130.5"/>
    <n v="0"/>
    <n v="0"/>
    <n v="0"/>
    <n v="0"/>
    <n v="0"/>
    <n v="130.5"/>
    <n v="2"/>
  </r>
  <r>
    <x v="0"/>
    <x v="13"/>
    <s v="1"/>
    <s v="01"/>
    <s v="15041RESIN159232022"/>
    <s v="22LB000F"/>
    <n v="4091"/>
    <n v="4091"/>
    <n v="4091"/>
    <n v="4091"/>
    <m/>
    <n v="0"/>
    <n v="0"/>
    <n v="0"/>
    <n v="55"/>
    <n v="0"/>
    <n v="0"/>
    <n v="0"/>
    <n v="0"/>
    <n v="0"/>
    <n v="55"/>
    <n v="2"/>
  </r>
  <r>
    <x v="0"/>
    <x v="13"/>
    <s v="1"/>
    <s v="01"/>
    <s v="15041RESIN159232022"/>
    <s v="22LB000F"/>
    <n v="4092"/>
    <n v="4092"/>
    <n v="4092"/>
    <n v="4092"/>
    <m/>
    <n v="0"/>
    <n v="0"/>
    <n v="0"/>
    <n v="30.4"/>
    <n v="0"/>
    <n v="0"/>
    <n v="0"/>
    <n v="0"/>
    <n v="0"/>
    <n v="30.4"/>
    <n v="2"/>
  </r>
  <r>
    <x v="0"/>
    <x v="13"/>
    <s v="1"/>
    <s v="01"/>
    <s v="15041RESIN159232022"/>
    <s v="22LB000F"/>
    <n v="4093"/>
    <n v="4093"/>
    <n v="4093"/>
    <n v="4093"/>
    <m/>
    <n v="0"/>
    <n v="0"/>
    <n v="0"/>
    <n v="160"/>
    <n v="0"/>
    <n v="0"/>
    <n v="0"/>
    <n v="0"/>
    <n v="0"/>
    <n v="160"/>
    <n v="2"/>
  </r>
  <r>
    <x v="0"/>
    <x v="13"/>
    <s v="1"/>
    <s v="01"/>
    <s v="15041RESIN159232022"/>
    <s v="22LB000F"/>
    <n v="4094"/>
    <n v="4094"/>
    <n v="4094"/>
    <n v="4094"/>
    <m/>
    <n v="0"/>
    <n v="0"/>
    <n v="0"/>
    <n v="267.39999999999998"/>
    <n v="0"/>
    <n v="0"/>
    <n v="0"/>
    <n v="0"/>
    <n v="0"/>
    <n v="267.39999999999998"/>
    <n v="2"/>
  </r>
  <r>
    <x v="0"/>
    <x v="13"/>
    <s v="1"/>
    <s v="01"/>
    <s v="15041RESIN159232022"/>
    <s v="22LB000F"/>
    <n v="4095"/>
    <n v="4095"/>
    <n v="4095"/>
    <n v="4095"/>
    <m/>
    <n v="0"/>
    <n v="0"/>
    <n v="0"/>
    <n v="875"/>
    <n v="0"/>
    <n v="0"/>
    <n v="0"/>
    <n v="0"/>
    <n v="0"/>
    <n v="875"/>
    <n v="2"/>
  </r>
  <r>
    <x v="0"/>
    <x v="13"/>
    <s v="1"/>
    <s v="01"/>
    <s v="15041RESIN159232022"/>
    <s v="22LB000F"/>
    <n v="4096"/>
    <n v="4096"/>
    <n v="4096"/>
    <n v="4096"/>
    <m/>
    <n v="0"/>
    <n v="0"/>
    <n v="0"/>
    <n v="448"/>
    <n v="0"/>
    <n v="0"/>
    <n v="0"/>
    <n v="0"/>
    <n v="0"/>
    <n v="448"/>
    <n v="2"/>
  </r>
  <r>
    <x v="0"/>
    <x v="13"/>
    <s v="1"/>
    <s v="01"/>
    <s v="15041RESIN159232022"/>
    <s v="22LB000F"/>
    <n v="4097"/>
    <n v="4097"/>
    <n v="4097"/>
    <n v="4097"/>
    <m/>
    <n v="0"/>
    <n v="0"/>
    <n v="0"/>
    <n v="105.8"/>
    <n v="0"/>
    <n v="0"/>
    <n v="0"/>
    <n v="0"/>
    <n v="0"/>
    <n v="105.8"/>
    <n v="2"/>
  </r>
  <r>
    <x v="0"/>
    <x v="13"/>
    <s v="1"/>
    <s v="01"/>
    <s v="15041RESIN159232022"/>
    <s v="22LB000F"/>
    <n v="4098"/>
    <n v="4098"/>
    <n v="4098"/>
    <n v="4098"/>
    <m/>
    <n v="0"/>
    <n v="0"/>
    <n v="0"/>
    <n v="150"/>
    <n v="0"/>
    <n v="0"/>
    <n v="0"/>
    <n v="0"/>
    <n v="0"/>
    <n v="150"/>
    <n v="2"/>
  </r>
  <r>
    <x v="0"/>
    <x v="13"/>
    <s v="1"/>
    <s v="01"/>
    <s v="15041RESIN159232022"/>
    <s v="22LB000F"/>
    <n v="4099"/>
    <n v="4099"/>
    <n v="4099"/>
    <n v="4099"/>
    <m/>
    <n v="0"/>
    <n v="0"/>
    <n v="0"/>
    <n v="535"/>
    <n v="0"/>
    <n v="0"/>
    <n v="0"/>
    <n v="0"/>
    <n v="0"/>
    <n v="535"/>
    <n v="2"/>
  </r>
  <r>
    <x v="0"/>
    <x v="13"/>
    <s v="1"/>
    <s v="01"/>
    <s v="15041RESIN159232022"/>
    <s v="22LB000F"/>
    <n v="4100"/>
    <n v="4100"/>
    <n v="4100"/>
    <n v="4100"/>
    <m/>
    <n v="0"/>
    <n v="0"/>
    <n v="0"/>
    <n v="40"/>
    <n v="0"/>
    <n v="0"/>
    <n v="0"/>
    <n v="0"/>
    <n v="0"/>
    <n v="40"/>
    <n v="2"/>
  </r>
  <r>
    <x v="0"/>
    <x v="14"/>
    <s v="1"/>
    <s v="01"/>
    <s v="15041RESIN159232022"/>
    <s v="22LB000F"/>
    <n v="4101"/>
    <n v="4101"/>
    <n v="4101"/>
    <n v="4101"/>
    <m/>
    <n v="0"/>
    <n v="0"/>
    <n v="0"/>
    <n v="109.4"/>
    <n v="0"/>
    <n v="0"/>
    <n v="0"/>
    <n v="0"/>
    <n v="0"/>
    <n v="109.4"/>
    <n v="2"/>
  </r>
  <r>
    <x v="0"/>
    <x v="14"/>
    <s v="1"/>
    <s v="01"/>
    <s v="15041RESIN159232022"/>
    <s v="22LB000F"/>
    <n v="4102"/>
    <n v="4102"/>
    <n v="4102"/>
    <n v="4102"/>
    <m/>
    <n v="0"/>
    <n v="0"/>
    <n v="0"/>
    <n v="159.5"/>
    <n v="0"/>
    <n v="0"/>
    <n v="0"/>
    <n v="0"/>
    <n v="0"/>
    <n v="159.5"/>
    <n v="2"/>
  </r>
  <r>
    <x v="0"/>
    <x v="14"/>
    <s v="1"/>
    <s v="01"/>
    <s v="15041RESIN159232022"/>
    <s v="22LB000F"/>
    <n v="4103"/>
    <n v="4103"/>
    <n v="4103"/>
    <n v="4103"/>
    <m/>
    <n v="0"/>
    <n v="0"/>
    <n v="0"/>
    <n v="549"/>
    <n v="0"/>
    <n v="0"/>
    <n v="0"/>
    <n v="0"/>
    <n v="0"/>
    <n v="549"/>
    <n v="2"/>
  </r>
  <r>
    <x v="0"/>
    <x v="14"/>
    <s v="1"/>
    <s v="01"/>
    <s v="15041RESIN159232022"/>
    <s v="22LB000F"/>
    <n v="4104"/>
    <n v="4104"/>
    <n v="4104"/>
    <n v="4104"/>
    <m/>
    <n v="0"/>
    <n v="0"/>
    <n v="0"/>
    <n v="225.5"/>
    <n v="0"/>
    <n v="0"/>
    <n v="0"/>
    <n v="0"/>
    <n v="0"/>
    <n v="225.5"/>
    <n v="2"/>
  </r>
  <r>
    <x v="0"/>
    <x v="14"/>
    <s v="1"/>
    <s v="01"/>
    <s v="15041RESIN159232022"/>
    <s v="22LB000F"/>
    <n v="4105"/>
    <n v="4105"/>
    <n v="4105"/>
    <n v="4105"/>
    <m/>
    <n v="0"/>
    <n v="0"/>
    <n v="0"/>
    <n v="207"/>
    <n v="0"/>
    <n v="0"/>
    <n v="0"/>
    <n v="0"/>
    <n v="0"/>
    <n v="207"/>
    <n v="2"/>
  </r>
  <r>
    <x v="0"/>
    <x v="14"/>
    <s v="1"/>
    <s v="01"/>
    <s v="15041RESIN159232022"/>
    <s v="22LB000F"/>
    <n v="4106"/>
    <n v="4106"/>
    <n v="4106"/>
    <n v="4106"/>
    <m/>
    <n v="0"/>
    <n v="0"/>
    <n v="0"/>
    <n v="180.6"/>
    <n v="0"/>
    <n v="0"/>
    <n v="0"/>
    <n v="0"/>
    <n v="0"/>
    <n v="180.6"/>
    <n v="2"/>
  </r>
  <r>
    <x v="0"/>
    <x v="14"/>
    <s v="1"/>
    <s v="01"/>
    <s v="15041RESIN159232022"/>
    <s v="22LB000F"/>
    <n v="4107"/>
    <n v="4107"/>
    <n v="4107"/>
    <n v="4107"/>
    <m/>
    <n v="0"/>
    <n v="0"/>
    <n v="0"/>
    <n v="623"/>
    <n v="0"/>
    <n v="0"/>
    <n v="0"/>
    <n v="0"/>
    <n v="0"/>
    <n v="623"/>
    <n v="2"/>
  </r>
  <r>
    <x v="0"/>
    <x v="14"/>
    <s v="1"/>
    <s v="01"/>
    <s v="15041RESIN159232022"/>
    <s v="22LB000F"/>
    <n v="4108"/>
    <n v="4108"/>
    <n v="4108"/>
    <n v="4108"/>
    <m/>
    <n v="0"/>
    <n v="0"/>
    <n v="0"/>
    <n v="150"/>
    <n v="0"/>
    <n v="0"/>
    <n v="0"/>
    <n v="0"/>
    <n v="0"/>
    <n v="150"/>
    <n v="2"/>
  </r>
  <r>
    <x v="0"/>
    <x v="14"/>
    <s v="1"/>
    <s v="01"/>
    <s v="15041RESIN159232022"/>
    <s v="22LB000F"/>
    <n v="4109"/>
    <n v="4109"/>
    <n v="4109"/>
    <n v="4109"/>
    <m/>
    <n v="0"/>
    <n v="0"/>
    <n v="0"/>
    <n v="26.55"/>
    <n v="0"/>
    <n v="0"/>
    <n v="0"/>
    <n v="0"/>
    <n v="0"/>
    <n v="26.55"/>
    <n v="2"/>
  </r>
  <r>
    <x v="0"/>
    <x v="14"/>
    <s v="1"/>
    <s v="01"/>
    <s v="15041RESIN159232022"/>
    <s v="22LB000F"/>
    <n v="4110"/>
    <n v="4110"/>
    <n v="4110"/>
    <n v="4110"/>
    <m/>
    <n v="0"/>
    <n v="0"/>
    <n v="0"/>
    <n v="45"/>
    <n v="0"/>
    <n v="0"/>
    <n v="0"/>
    <n v="0"/>
    <n v="0"/>
    <n v="45"/>
    <n v="2"/>
  </r>
  <r>
    <x v="0"/>
    <x v="14"/>
    <s v="1"/>
    <s v="01"/>
    <s v="15041RESIN159232022"/>
    <s v="22LB000F"/>
    <n v="4111"/>
    <n v="4111"/>
    <n v="4111"/>
    <n v="4111"/>
    <m/>
    <n v="0"/>
    <n v="0"/>
    <n v="0"/>
    <n v="30.7"/>
    <n v="0"/>
    <n v="0"/>
    <n v="0"/>
    <n v="0"/>
    <n v="0"/>
    <n v="30.7"/>
    <n v="2"/>
  </r>
  <r>
    <x v="0"/>
    <x v="14"/>
    <s v="1"/>
    <s v="01"/>
    <s v="15041RESIN159232022"/>
    <s v="22LB000F"/>
    <n v="4112"/>
    <n v="4112"/>
    <n v="4112"/>
    <n v="4112"/>
    <m/>
    <n v="0"/>
    <n v="0"/>
    <n v="0"/>
    <n v="435.45"/>
    <n v="0"/>
    <n v="0"/>
    <n v="0"/>
    <n v="0"/>
    <n v="0"/>
    <n v="435.45"/>
    <n v="2"/>
  </r>
  <r>
    <x v="0"/>
    <x v="14"/>
    <s v="1"/>
    <s v="01"/>
    <s v="15041RESIN159232022"/>
    <s v="22LB000F"/>
    <n v="4113"/>
    <n v="4113"/>
    <n v="4113"/>
    <n v="4113"/>
    <m/>
    <n v="0"/>
    <n v="0"/>
    <n v="0"/>
    <n v="10"/>
    <n v="0"/>
    <n v="0"/>
    <n v="0"/>
    <n v="0"/>
    <n v="0"/>
    <n v="10"/>
    <n v="2"/>
  </r>
  <r>
    <x v="0"/>
    <x v="14"/>
    <s v="1"/>
    <s v="01"/>
    <s v="15041RESIN159232022"/>
    <s v="22LB000F"/>
    <n v="4114"/>
    <n v="4114"/>
    <n v="4114"/>
    <n v="4114"/>
    <m/>
    <n v="0"/>
    <n v="0"/>
    <n v="0"/>
    <n v="255.2"/>
    <n v="0"/>
    <n v="0"/>
    <n v="0"/>
    <n v="0"/>
    <n v="0"/>
    <n v="255.2"/>
    <n v="2"/>
  </r>
  <r>
    <x v="0"/>
    <x v="14"/>
    <s v="1"/>
    <s v="01"/>
    <s v="15041RESIN159232022"/>
    <s v="22LB000F"/>
    <n v="4115"/>
    <n v="4115"/>
    <n v="4115"/>
    <n v="4115"/>
    <m/>
    <n v="0"/>
    <n v="0"/>
    <n v="0"/>
    <n v="212.75"/>
    <n v="0"/>
    <n v="0"/>
    <n v="0"/>
    <n v="0"/>
    <n v="0"/>
    <n v="212.75"/>
    <n v="2"/>
  </r>
  <r>
    <x v="0"/>
    <x v="14"/>
    <s v="1"/>
    <s v="01"/>
    <s v="15041RESIN159232022"/>
    <s v="22LB000F"/>
    <n v="4116"/>
    <n v="4116"/>
    <n v="4116"/>
    <n v="4116"/>
    <m/>
    <n v="0"/>
    <n v="0"/>
    <n v="0"/>
    <n v="149.85"/>
    <n v="0"/>
    <n v="0"/>
    <n v="0"/>
    <n v="0"/>
    <n v="0"/>
    <n v="149.85"/>
    <n v="2"/>
  </r>
  <r>
    <x v="0"/>
    <x v="14"/>
    <s v="1"/>
    <s v="01"/>
    <s v="15041RESIN159232022"/>
    <s v="22LB000F"/>
    <n v="4117"/>
    <n v="4117"/>
    <n v="4117"/>
    <n v="4117"/>
    <m/>
    <n v="0"/>
    <n v="0"/>
    <n v="0"/>
    <n v="278"/>
    <n v="0"/>
    <n v="0"/>
    <n v="0"/>
    <n v="0"/>
    <n v="0"/>
    <n v="278"/>
    <n v="2"/>
  </r>
  <r>
    <x v="0"/>
    <x v="14"/>
    <s v="1"/>
    <s v="01"/>
    <s v="15041RESIN159232022"/>
    <s v="22LB000F"/>
    <n v="4118"/>
    <n v="4118"/>
    <n v="4118"/>
    <n v="4118"/>
    <m/>
    <n v="0"/>
    <n v="0"/>
    <n v="0"/>
    <n v="599.29999999999995"/>
    <n v="0"/>
    <n v="0"/>
    <n v="0"/>
    <n v="0"/>
    <n v="0"/>
    <n v="599.29999999999995"/>
    <n v="2"/>
  </r>
  <r>
    <x v="0"/>
    <x v="14"/>
    <s v="1"/>
    <s v="01"/>
    <s v="15041RESIN159232022"/>
    <s v="22LB000F"/>
    <n v="4119"/>
    <n v="4119"/>
    <n v="4119"/>
    <n v="4119"/>
    <m/>
    <n v="0"/>
    <n v="0"/>
    <n v="0"/>
    <n v="51.75"/>
    <n v="0"/>
    <n v="0"/>
    <n v="0"/>
    <n v="0"/>
    <n v="0"/>
    <n v="51.75"/>
    <n v="2"/>
  </r>
  <r>
    <x v="0"/>
    <x v="14"/>
    <s v="1"/>
    <s v="01"/>
    <s v="15041RESIN159232022"/>
    <s v="22LB000F"/>
    <n v="4120"/>
    <n v="4120"/>
    <n v="4120"/>
    <n v="4120"/>
    <m/>
    <n v="0"/>
    <n v="0"/>
    <n v="0"/>
    <n v="5.0999999999999996"/>
    <n v="0"/>
    <n v="0"/>
    <n v="0"/>
    <n v="0"/>
    <n v="0"/>
    <n v="5.0999999999999996"/>
    <n v="2"/>
  </r>
  <r>
    <x v="0"/>
    <x v="14"/>
    <s v="1"/>
    <s v="01"/>
    <s v="15041RESIN159232022"/>
    <s v="22LB000F"/>
    <n v="4121"/>
    <n v="4121"/>
    <n v="4121"/>
    <n v="4121"/>
    <m/>
    <n v="0"/>
    <n v="0"/>
    <n v="0"/>
    <n v="30"/>
    <n v="0"/>
    <n v="0"/>
    <n v="0"/>
    <n v="0"/>
    <n v="0"/>
    <n v="30"/>
    <n v="2"/>
  </r>
  <r>
    <x v="0"/>
    <x v="14"/>
    <s v="1"/>
    <s v="01"/>
    <s v="15041RESIN159232022"/>
    <s v="22LB000F"/>
    <n v="4122"/>
    <n v="4122"/>
    <n v="4122"/>
    <n v="4122"/>
    <m/>
    <n v="0"/>
    <n v="0"/>
    <n v="0"/>
    <n v="36"/>
    <n v="0"/>
    <n v="0"/>
    <n v="0"/>
    <n v="0"/>
    <n v="0"/>
    <n v="36"/>
    <n v="2"/>
  </r>
  <r>
    <x v="0"/>
    <x v="14"/>
    <s v="1"/>
    <s v="01"/>
    <s v="15041RESIN159232022"/>
    <s v="22LB000F"/>
    <n v="4123"/>
    <n v="4123"/>
    <n v="4123"/>
    <n v="4123"/>
    <m/>
    <n v="0"/>
    <n v="0"/>
    <n v="0"/>
    <n v="451.5"/>
    <n v="0"/>
    <n v="0"/>
    <n v="0"/>
    <n v="0"/>
    <n v="0"/>
    <n v="451.5"/>
    <n v="2"/>
  </r>
  <r>
    <x v="0"/>
    <x v="14"/>
    <s v="1"/>
    <s v="01"/>
    <s v="15041RESIN159232022"/>
    <s v="22LB000F"/>
    <n v="4124"/>
    <n v="4124"/>
    <n v="4124"/>
    <n v="4124"/>
    <m/>
    <n v="0"/>
    <n v="0"/>
    <n v="0"/>
    <n v="627"/>
    <n v="0"/>
    <n v="0"/>
    <n v="0"/>
    <n v="0"/>
    <n v="0"/>
    <n v="627"/>
    <n v="2"/>
  </r>
  <r>
    <x v="0"/>
    <x v="14"/>
    <s v="1"/>
    <s v="01"/>
    <s v="15041RESIN159232022"/>
    <s v="22LB000F"/>
    <n v="4125"/>
    <n v="4125"/>
    <n v="4125"/>
    <n v="4125"/>
    <m/>
    <n v="0"/>
    <n v="0"/>
    <n v="0"/>
    <n v="39"/>
    <n v="0"/>
    <n v="0"/>
    <n v="0"/>
    <n v="0"/>
    <n v="0"/>
    <n v="39"/>
    <n v="2"/>
  </r>
  <r>
    <x v="0"/>
    <x v="14"/>
    <s v="1"/>
    <s v="01"/>
    <s v="15041RESIN159232022"/>
    <s v="22LB000F"/>
    <n v="4126"/>
    <n v="4126"/>
    <n v="4126"/>
    <n v="4126"/>
    <m/>
    <n v="0"/>
    <n v="0"/>
    <n v="0"/>
    <n v="62.75"/>
    <n v="0"/>
    <n v="0"/>
    <n v="0"/>
    <n v="0"/>
    <n v="0"/>
    <n v="62.75"/>
    <n v="2"/>
  </r>
  <r>
    <x v="0"/>
    <x v="15"/>
    <s v="1"/>
    <s v="01"/>
    <s v="15041RESIN159232022"/>
    <s v="22LB000F"/>
    <n v="4127"/>
    <n v="4127"/>
    <n v="4127"/>
    <n v="4127"/>
    <m/>
    <n v="0"/>
    <n v="0"/>
    <n v="0"/>
    <n v="517.58000000000004"/>
    <n v="0"/>
    <n v="0"/>
    <n v="0"/>
    <n v="0"/>
    <n v="0"/>
    <n v="517.58000000000004"/>
    <n v="2"/>
  </r>
  <r>
    <x v="0"/>
    <x v="15"/>
    <s v="1"/>
    <s v="01"/>
    <s v="15041RESIN159232022"/>
    <s v="22LB000F"/>
    <n v="4128"/>
    <n v="4128"/>
    <n v="4128"/>
    <n v="4128"/>
    <m/>
    <n v="0"/>
    <n v="0"/>
    <n v="0"/>
    <n v="20.440000000000001"/>
    <n v="0"/>
    <n v="0"/>
    <n v="0"/>
    <n v="0"/>
    <n v="0"/>
    <n v="20.440000000000001"/>
    <n v="2"/>
  </r>
  <r>
    <x v="0"/>
    <x v="15"/>
    <s v="1"/>
    <s v="01"/>
    <s v="15041RESIN159232022"/>
    <s v="22LB000F"/>
    <n v="4129"/>
    <n v="4129"/>
    <n v="4129"/>
    <n v="4129"/>
    <m/>
    <n v="0"/>
    <n v="0"/>
    <n v="0"/>
    <n v="136.9"/>
    <n v="0"/>
    <n v="0"/>
    <n v="0"/>
    <n v="0"/>
    <n v="0"/>
    <n v="136.9"/>
    <n v="2"/>
  </r>
  <r>
    <x v="0"/>
    <x v="15"/>
    <s v="1"/>
    <s v="01"/>
    <s v="15041RESIN159232022"/>
    <s v="22LB000F"/>
    <n v="4130"/>
    <n v="4130"/>
    <n v="4130"/>
    <n v="4130"/>
    <m/>
    <n v="0"/>
    <n v="0"/>
    <n v="0"/>
    <n v="343.8"/>
    <n v="0"/>
    <n v="0"/>
    <n v="0"/>
    <n v="0"/>
    <n v="0"/>
    <n v="343.8"/>
    <n v="2"/>
  </r>
  <r>
    <x v="0"/>
    <x v="15"/>
    <s v="1"/>
    <s v="01"/>
    <s v="15041RESIN159232022"/>
    <s v="22LB000F"/>
    <n v="4131"/>
    <n v="4131"/>
    <n v="4131"/>
    <n v="4131"/>
    <m/>
    <n v="0"/>
    <n v="0"/>
    <n v="0"/>
    <n v="31.5"/>
    <n v="0"/>
    <n v="0"/>
    <n v="0"/>
    <n v="0"/>
    <n v="0"/>
    <n v="31.5"/>
    <n v="2"/>
  </r>
  <r>
    <x v="0"/>
    <x v="15"/>
    <s v="1"/>
    <s v="01"/>
    <s v="15041RESIN159232022"/>
    <s v="22LB000F"/>
    <n v="4132"/>
    <n v="4132"/>
    <n v="4132"/>
    <n v="4132"/>
    <m/>
    <n v="0"/>
    <n v="0"/>
    <n v="0"/>
    <n v="202.5"/>
    <n v="0"/>
    <n v="0"/>
    <n v="0"/>
    <n v="0"/>
    <n v="0"/>
    <n v="202.5"/>
    <n v="2"/>
  </r>
  <r>
    <x v="0"/>
    <x v="15"/>
    <s v="1"/>
    <s v="01"/>
    <s v="15041RESIN159232022"/>
    <s v="22LB000F"/>
    <n v="4133"/>
    <n v="4133"/>
    <n v="4133"/>
    <n v="4133"/>
    <m/>
    <n v="0"/>
    <n v="0"/>
    <n v="0"/>
    <n v="45"/>
    <n v="0"/>
    <n v="0"/>
    <n v="0"/>
    <n v="0"/>
    <n v="0"/>
    <n v="45"/>
    <n v="2"/>
  </r>
  <r>
    <x v="0"/>
    <x v="15"/>
    <s v="1"/>
    <s v="01"/>
    <s v="15041RESIN159232022"/>
    <s v="22LB000F"/>
    <n v="4134"/>
    <n v="4134"/>
    <n v="4134"/>
    <n v="4134"/>
    <m/>
    <n v="0"/>
    <n v="0"/>
    <n v="0"/>
    <n v="40.99"/>
    <n v="0"/>
    <n v="0"/>
    <n v="0"/>
    <n v="0"/>
    <n v="0"/>
    <n v="40.99"/>
    <n v="2"/>
  </r>
  <r>
    <x v="0"/>
    <x v="15"/>
    <s v="1"/>
    <s v="01"/>
    <s v="15041RESIN159232022"/>
    <s v="22LB000F"/>
    <n v="4135"/>
    <n v="4135"/>
    <n v="4135"/>
    <n v="4135"/>
    <m/>
    <n v="0"/>
    <n v="0"/>
    <n v="0"/>
    <n v="434"/>
    <n v="0"/>
    <n v="0"/>
    <n v="0"/>
    <n v="0"/>
    <n v="0"/>
    <n v="434"/>
    <n v="2"/>
  </r>
  <r>
    <x v="0"/>
    <x v="15"/>
    <s v="1"/>
    <s v="01"/>
    <s v="15041RESIN159232022"/>
    <s v="22LB000F"/>
    <n v="4136"/>
    <n v="4136"/>
    <n v="4136"/>
    <n v="4136"/>
    <m/>
    <n v="0"/>
    <n v="0"/>
    <n v="0"/>
    <n v="192"/>
    <n v="0"/>
    <n v="0"/>
    <n v="0"/>
    <n v="0"/>
    <n v="0"/>
    <n v="192"/>
    <n v="2"/>
  </r>
  <r>
    <x v="0"/>
    <x v="15"/>
    <s v="1"/>
    <s v="01"/>
    <s v="15041RESIN159232022"/>
    <s v="22LB000F"/>
    <n v="4137"/>
    <n v="4137"/>
    <n v="4137"/>
    <n v="4137"/>
    <m/>
    <n v="0"/>
    <n v="0"/>
    <n v="0"/>
    <n v="16"/>
    <n v="0"/>
    <n v="0"/>
    <n v="0"/>
    <n v="0"/>
    <n v="0"/>
    <n v="16"/>
    <n v="2"/>
  </r>
  <r>
    <x v="0"/>
    <x v="15"/>
    <s v="1"/>
    <s v="01"/>
    <s v="15041RESIN159232022"/>
    <s v="22LB000F"/>
    <n v="4138"/>
    <n v="4138"/>
    <n v="4138"/>
    <n v="4138"/>
    <m/>
    <n v="0"/>
    <n v="0"/>
    <n v="0"/>
    <n v="20"/>
    <n v="0"/>
    <n v="0"/>
    <n v="0"/>
    <n v="0"/>
    <n v="0"/>
    <n v="20"/>
    <n v="2"/>
  </r>
  <r>
    <x v="0"/>
    <x v="15"/>
    <s v="1"/>
    <s v="01"/>
    <s v="15041RESIN159232022"/>
    <s v="22LB000F"/>
    <n v="4139"/>
    <n v="4139"/>
    <n v="4139"/>
    <n v="4139"/>
    <m/>
    <n v="0"/>
    <n v="0"/>
    <n v="0"/>
    <n v="4"/>
    <n v="0"/>
    <n v="0"/>
    <n v="0"/>
    <n v="0"/>
    <n v="0"/>
    <n v="4"/>
    <n v="2"/>
  </r>
  <r>
    <x v="0"/>
    <x v="15"/>
    <s v="1"/>
    <s v="01"/>
    <s v="15041RESIN159232022"/>
    <s v="22LB000F"/>
    <n v="4140"/>
    <n v="4140"/>
    <n v="4140"/>
    <n v="4140"/>
    <m/>
    <n v="0"/>
    <n v="0"/>
    <n v="0"/>
    <n v="423"/>
    <n v="0"/>
    <n v="0"/>
    <n v="0"/>
    <n v="0"/>
    <n v="0"/>
    <n v="423"/>
    <n v="2"/>
  </r>
  <r>
    <x v="0"/>
    <x v="15"/>
    <s v="1"/>
    <s v="01"/>
    <s v="15041RESIN159232022"/>
    <s v="22LB000F"/>
    <n v="4141"/>
    <n v="4141"/>
    <n v="4141"/>
    <n v="4141"/>
    <m/>
    <n v="0"/>
    <n v="0"/>
    <n v="0"/>
    <n v="6.48"/>
    <n v="0"/>
    <n v="0"/>
    <n v="0"/>
    <n v="0"/>
    <n v="0"/>
    <n v="6.48"/>
    <n v="2"/>
  </r>
  <r>
    <x v="0"/>
    <x v="15"/>
    <s v="1"/>
    <s v="01"/>
    <s v="15041RESIN159232022"/>
    <s v="22LB000F"/>
    <n v="4142"/>
    <n v="4142"/>
    <n v="4142"/>
    <n v="4142"/>
    <m/>
    <n v="0"/>
    <n v="0"/>
    <n v="0"/>
    <n v="310"/>
    <n v="0"/>
    <n v="0"/>
    <n v="0"/>
    <n v="0"/>
    <n v="0"/>
    <n v="310"/>
    <n v="2"/>
  </r>
  <r>
    <x v="0"/>
    <x v="15"/>
    <s v="1"/>
    <s v="01"/>
    <s v="15041RESIN159232022"/>
    <s v="22LB000F"/>
    <n v="4143"/>
    <n v="4143"/>
    <n v="4143"/>
    <n v="4143"/>
    <m/>
    <n v="0"/>
    <n v="0"/>
    <n v="0"/>
    <n v="16.260000000000002"/>
    <n v="0"/>
    <n v="0"/>
    <n v="0"/>
    <n v="0"/>
    <n v="0"/>
    <n v="16.260000000000002"/>
    <n v="2"/>
  </r>
  <r>
    <x v="0"/>
    <x v="15"/>
    <s v="1"/>
    <s v="01"/>
    <s v="15041RESIN159232022"/>
    <s v="22LB000F"/>
    <n v="4144"/>
    <n v="4144"/>
    <n v="4144"/>
    <n v="4144"/>
    <m/>
    <n v="0"/>
    <n v="0"/>
    <n v="0"/>
    <n v="32.4"/>
    <n v="0"/>
    <n v="0"/>
    <n v="0"/>
    <n v="0"/>
    <n v="0"/>
    <n v="32.4"/>
    <n v="2"/>
  </r>
  <r>
    <x v="0"/>
    <x v="16"/>
    <s v="1"/>
    <s v="01"/>
    <s v="15041RESIN159232022"/>
    <s v="22LB000F"/>
    <n v="4145"/>
    <n v="4145"/>
    <n v="4145"/>
    <n v="4145"/>
    <m/>
    <n v="0"/>
    <n v="0"/>
    <n v="0"/>
    <n v="202.5"/>
    <n v="0"/>
    <n v="0"/>
    <n v="0"/>
    <n v="0"/>
    <n v="0"/>
    <n v="202.5"/>
    <n v="2"/>
  </r>
  <r>
    <x v="0"/>
    <x v="16"/>
    <s v="1"/>
    <s v="01"/>
    <s v="15041RESIN159232022"/>
    <s v="22LB000F"/>
    <n v="4146"/>
    <n v="4146"/>
    <n v="4146"/>
    <n v="4146"/>
    <m/>
    <n v="0"/>
    <n v="0"/>
    <n v="0"/>
    <n v="5.68"/>
    <n v="0"/>
    <n v="0"/>
    <n v="0"/>
    <n v="0"/>
    <n v="0"/>
    <n v="5.68"/>
    <n v="2"/>
  </r>
  <r>
    <x v="0"/>
    <x v="16"/>
    <s v="1"/>
    <s v="01"/>
    <s v="15041RESIN159232022"/>
    <s v="22LB000F"/>
    <n v="4147"/>
    <n v="4147"/>
    <n v="4147"/>
    <n v="4147"/>
    <m/>
    <n v="0"/>
    <n v="0"/>
    <n v="0"/>
    <n v="161"/>
    <n v="0"/>
    <n v="0"/>
    <n v="0"/>
    <n v="0"/>
    <n v="0"/>
    <n v="161"/>
    <n v="2"/>
  </r>
  <r>
    <x v="0"/>
    <x v="16"/>
    <s v="1"/>
    <s v="01"/>
    <s v="15041RESIN159232022"/>
    <s v="22LB000F"/>
    <n v="4148"/>
    <n v="4148"/>
    <n v="4148"/>
    <n v="4148"/>
    <m/>
    <n v="0"/>
    <n v="0"/>
    <n v="0"/>
    <n v="204"/>
    <n v="0"/>
    <n v="0"/>
    <n v="0"/>
    <n v="0"/>
    <n v="0"/>
    <n v="204"/>
    <n v="2"/>
  </r>
  <r>
    <x v="0"/>
    <x v="16"/>
    <s v="1"/>
    <s v="01"/>
    <s v="15041RESIN159232022"/>
    <s v="22LB000F"/>
    <n v="4149"/>
    <n v="4149"/>
    <n v="4149"/>
    <n v="4149"/>
    <m/>
    <n v="0"/>
    <n v="0"/>
    <n v="0"/>
    <n v="801"/>
    <n v="0"/>
    <n v="0"/>
    <n v="0"/>
    <n v="0"/>
    <n v="0"/>
    <n v="801"/>
    <n v="2"/>
  </r>
  <r>
    <x v="0"/>
    <x v="16"/>
    <s v="1"/>
    <s v="01"/>
    <s v="15041RESIN159232022"/>
    <s v="22LB000F"/>
    <n v="4150"/>
    <n v="4150"/>
    <n v="4150"/>
    <n v="4150"/>
    <m/>
    <n v="0"/>
    <n v="0"/>
    <n v="0"/>
    <n v="366.5"/>
    <n v="0"/>
    <n v="0"/>
    <n v="0"/>
    <n v="0"/>
    <n v="0"/>
    <n v="366.5"/>
    <n v="2"/>
  </r>
  <r>
    <x v="0"/>
    <x v="16"/>
    <s v="1"/>
    <s v="01"/>
    <s v="15041RESIN159232022"/>
    <s v="22LB000F"/>
    <n v="4151"/>
    <n v="4151"/>
    <n v="4151"/>
    <n v="4151"/>
    <m/>
    <n v="0"/>
    <n v="0"/>
    <n v="0"/>
    <n v="412.68"/>
    <n v="0"/>
    <n v="0"/>
    <n v="0"/>
    <n v="0"/>
    <n v="0"/>
    <n v="412.68"/>
    <n v="2"/>
  </r>
  <r>
    <x v="0"/>
    <x v="16"/>
    <s v="1"/>
    <s v="01"/>
    <s v="15041RESIN159232022"/>
    <s v="22LB000F"/>
    <n v="4152"/>
    <n v="4152"/>
    <n v="4152"/>
    <n v="4152"/>
    <m/>
    <n v="0"/>
    <n v="0"/>
    <n v="0"/>
    <n v="622"/>
    <n v="0"/>
    <n v="0"/>
    <n v="0"/>
    <n v="0"/>
    <n v="0"/>
    <n v="622"/>
    <n v="2"/>
  </r>
  <r>
    <x v="0"/>
    <x v="16"/>
    <s v="1"/>
    <s v="01"/>
    <s v="15041RESIN159232022"/>
    <s v="22LB000F"/>
    <n v="4153"/>
    <n v="4153"/>
    <n v="4153"/>
    <n v="4153"/>
    <m/>
    <n v="0"/>
    <n v="0"/>
    <n v="0"/>
    <n v="45"/>
    <n v="0"/>
    <n v="0"/>
    <n v="0"/>
    <n v="0"/>
    <n v="0"/>
    <n v="45"/>
    <n v="2"/>
  </r>
  <r>
    <x v="0"/>
    <x v="16"/>
    <s v="1"/>
    <s v="01"/>
    <s v="15041RESIN159232022"/>
    <s v="22LB000F"/>
    <n v="4154"/>
    <n v="4154"/>
    <n v="4154"/>
    <n v="4154"/>
    <m/>
    <n v="0"/>
    <n v="0"/>
    <n v="0"/>
    <n v="459.67"/>
    <n v="0"/>
    <n v="0"/>
    <n v="0"/>
    <n v="0"/>
    <n v="0"/>
    <n v="459.67"/>
    <n v="2"/>
  </r>
  <r>
    <x v="0"/>
    <x v="16"/>
    <s v="1"/>
    <s v="01"/>
    <s v="15041RESIN159232022"/>
    <s v="22LB000F"/>
    <n v="4155"/>
    <n v="4155"/>
    <n v="4155"/>
    <n v="4155"/>
    <m/>
    <n v="0"/>
    <n v="0"/>
    <n v="0"/>
    <n v="95.9"/>
    <n v="0"/>
    <n v="0"/>
    <n v="0"/>
    <n v="0"/>
    <n v="0"/>
    <n v="95.9"/>
    <n v="2"/>
  </r>
  <r>
    <x v="0"/>
    <x v="16"/>
    <s v="1"/>
    <s v="01"/>
    <s v="15041RESIN159232022"/>
    <s v="22LB000F"/>
    <n v="4156"/>
    <n v="4156"/>
    <n v="4156"/>
    <n v="4156"/>
    <m/>
    <n v="0"/>
    <n v="0"/>
    <n v="0"/>
    <n v="321.39"/>
    <n v="0"/>
    <n v="0"/>
    <n v="0"/>
    <n v="0"/>
    <n v="0"/>
    <n v="321.39"/>
    <n v="2"/>
  </r>
  <r>
    <x v="0"/>
    <x v="17"/>
    <s v="1"/>
    <s v="01"/>
    <s v="15041RESIN159232022"/>
    <s v="22LB000F"/>
    <n v="4157"/>
    <n v="4157"/>
    <n v="4157"/>
    <n v="4157"/>
    <m/>
    <n v="0"/>
    <n v="0"/>
    <n v="0"/>
    <n v="283.44"/>
    <n v="0"/>
    <n v="0"/>
    <n v="0"/>
    <n v="0"/>
    <n v="0"/>
    <n v="283.44"/>
    <n v="2"/>
  </r>
  <r>
    <x v="0"/>
    <x v="17"/>
    <s v="1"/>
    <s v="01"/>
    <s v="15041RESIN159232022"/>
    <s v="22LB000F"/>
    <n v="4158"/>
    <n v="4158"/>
    <n v="4158"/>
    <n v="4158"/>
    <m/>
    <n v="0"/>
    <n v="0"/>
    <n v="0"/>
    <n v="45"/>
    <n v="0"/>
    <n v="0"/>
    <n v="0"/>
    <n v="0"/>
    <n v="0"/>
    <n v="45"/>
    <n v="2"/>
  </r>
  <r>
    <x v="0"/>
    <x v="17"/>
    <s v="1"/>
    <s v="01"/>
    <s v="15041RESIN159232022"/>
    <s v="22LB000F"/>
    <n v="4159"/>
    <n v="4159"/>
    <n v="4159"/>
    <n v="4159"/>
    <m/>
    <n v="0"/>
    <n v="0"/>
    <n v="0"/>
    <n v="210.5"/>
    <n v="0"/>
    <n v="0"/>
    <n v="0"/>
    <n v="0"/>
    <n v="0"/>
    <n v="210.5"/>
    <n v="2"/>
  </r>
  <r>
    <x v="0"/>
    <x v="17"/>
    <s v="1"/>
    <s v="01"/>
    <s v="15041RESIN159232022"/>
    <s v="22LB000F"/>
    <n v="4160"/>
    <n v="4160"/>
    <n v="4160"/>
    <n v="4160"/>
    <m/>
    <n v="0"/>
    <n v="0"/>
    <n v="0"/>
    <n v="218.25"/>
    <n v="0"/>
    <n v="0"/>
    <n v="0"/>
    <n v="0"/>
    <n v="0"/>
    <n v="218.25"/>
    <n v="2"/>
  </r>
  <r>
    <x v="0"/>
    <x v="17"/>
    <s v="1"/>
    <s v="01"/>
    <s v="15041RESIN159232022"/>
    <s v="22LB000F"/>
    <n v="4161"/>
    <n v="4161"/>
    <n v="4161"/>
    <n v="4161"/>
    <m/>
    <n v="0"/>
    <n v="0"/>
    <n v="0"/>
    <n v="72.45"/>
    <n v="0"/>
    <n v="0"/>
    <n v="0"/>
    <n v="0"/>
    <n v="0"/>
    <n v="72.45"/>
    <n v="2"/>
  </r>
  <r>
    <x v="0"/>
    <x v="17"/>
    <s v="1"/>
    <s v="01"/>
    <s v="15041RESIN159232022"/>
    <s v="22LB000F"/>
    <n v="4162"/>
    <n v="4162"/>
    <n v="4162"/>
    <n v="4162"/>
    <m/>
    <n v="0"/>
    <n v="0"/>
    <n v="0"/>
    <n v="112"/>
    <n v="0"/>
    <n v="0"/>
    <n v="0"/>
    <n v="0"/>
    <n v="0"/>
    <n v="112"/>
    <n v="2"/>
  </r>
  <r>
    <x v="0"/>
    <x v="17"/>
    <s v="1"/>
    <s v="01"/>
    <s v="15041RESIN159232022"/>
    <s v="22LB000F"/>
    <n v="4163"/>
    <n v="4163"/>
    <n v="4163"/>
    <n v="4163"/>
    <m/>
    <n v="0"/>
    <n v="0"/>
    <n v="0"/>
    <n v="50"/>
    <n v="0"/>
    <n v="0"/>
    <n v="0"/>
    <n v="0"/>
    <n v="0"/>
    <n v="50"/>
    <n v="2"/>
  </r>
  <r>
    <x v="0"/>
    <x v="17"/>
    <s v="1"/>
    <s v="01"/>
    <s v="15041RESIN159232022"/>
    <s v="22LB000F"/>
    <n v="4164"/>
    <n v="4164"/>
    <n v="4164"/>
    <n v="4164"/>
    <m/>
    <n v="0"/>
    <n v="0"/>
    <n v="0"/>
    <n v="862"/>
    <n v="0"/>
    <n v="0"/>
    <n v="0"/>
    <n v="0"/>
    <n v="0"/>
    <n v="862"/>
    <n v="2"/>
  </r>
  <r>
    <x v="0"/>
    <x v="17"/>
    <s v="1"/>
    <s v="01"/>
    <s v="15041RESIN159232022"/>
    <s v="22LB000F"/>
    <n v="4165"/>
    <n v="4165"/>
    <n v="4165"/>
    <n v="4165"/>
    <m/>
    <n v="0"/>
    <n v="0"/>
    <n v="0"/>
    <n v="270"/>
    <n v="0"/>
    <n v="0"/>
    <n v="0"/>
    <n v="0"/>
    <n v="0"/>
    <n v="270"/>
    <n v="2"/>
  </r>
  <r>
    <x v="0"/>
    <x v="17"/>
    <s v="1"/>
    <s v="01"/>
    <s v="15041RESIN159232022"/>
    <s v="22LB000F"/>
    <n v="4166"/>
    <n v="4166"/>
    <n v="4166"/>
    <n v="4166"/>
    <m/>
    <n v="0"/>
    <n v="0"/>
    <n v="0"/>
    <n v="27"/>
    <n v="0"/>
    <n v="0"/>
    <n v="0"/>
    <n v="0"/>
    <n v="0"/>
    <n v="27"/>
    <n v="2"/>
  </r>
  <r>
    <x v="0"/>
    <x v="17"/>
    <s v="1"/>
    <s v="01"/>
    <s v="15041RESIN159232022"/>
    <s v="22LB000F"/>
    <n v="4167"/>
    <n v="4167"/>
    <n v="4167"/>
    <n v="4167"/>
    <m/>
    <n v="0"/>
    <n v="0"/>
    <n v="0"/>
    <n v="433.1"/>
    <n v="0"/>
    <n v="0"/>
    <n v="0"/>
    <n v="0"/>
    <n v="0"/>
    <n v="433.1"/>
    <n v="2"/>
  </r>
  <r>
    <x v="0"/>
    <x v="17"/>
    <s v="1"/>
    <s v="01"/>
    <s v="15041RESIN159232022"/>
    <s v="22LB000F"/>
    <n v="4168"/>
    <n v="4168"/>
    <n v="4168"/>
    <n v="4168"/>
    <m/>
    <n v="0"/>
    <n v="0"/>
    <n v="0"/>
    <n v="60"/>
    <n v="0"/>
    <n v="0"/>
    <n v="0"/>
    <n v="0"/>
    <n v="0"/>
    <n v="60"/>
    <n v="2"/>
  </r>
  <r>
    <x v="0"/>
    <x v="17"/>
    <s v="1"/>
    <s v="01"/>
    <s v="15041RESIN159232022"/>
    <s v="22LB000F"/>
    <n v="4169"/>
    <n v="4169"/>
    <n v="4169"/>
    <n v="4169"/>
    <m/>
    <n v="0"/>
    <n v="0"/>
    <n v="0"/>
    <n v="212.7"/>
    <n v="0"/>
    <n v="0"/>
    <n v="0"/>
    <n v="0"/>
    <n v="0"/>
    <n v="212.7"/>
    <n v="2"/>
  </r>
  <r>
    <x v="0"/>
    <x v="17"/>
    <s v="1"/>
    <s v="01"/>
    <s v="15041RESIN159232022"/>
    <s v="22LB000F"/>
    <n v="4170"/>
    <n v="4170"/>
    <n v="4170"/>
    <n v="4170"/>
    <m/>
    <n v="0"/>
    <n v="0"/>
    <n v="0"/>
    <n v="45"/>
    <n v="0"/>
    <n v="0"/>
    <n v="0"/>
    <n v="0"/>
    <n v="0"/>
    <n v="45"/>
    <n v="2"/>
  </r>
  <r>
    <x v="0"/>
    <x v="17"/>
    <s v="1"/>
    <s v="01"/>
    <s v="15041RESIN159232022"/>
    <s v="22LB000F"/>
    <n v="4171"/>
    <n v="4171"/>
    <n v="4171"/>
    <n v="4171"/>
    <m/>
    <n v="0"/>
    <n v="0"/>
    <n v="0"/>
    <n v="512.6"/>
    <n v="0"/>
    <n v="0"/>
    <n v="0"/>
    <n v="0"/>
    <n v="0"/>
    <n v="512.6"/>
    <n v="2"/>
  </r>
  <r>
    <x v="0"/>
    <x v="17"/>
    <s v="1"/>
    <s v="01"/>
    <s v="15041RESIN159232022"/>
    <s v="22LB000F"/>
    <n v="4172"/>
    <n v="4172"/>
    <n v="4172"/>
    <n v="4172"/>
    <m/>
    <n v="0"/>
    <n v="0"/>
    <n v="0"/>
    <n v="575.5"/>
    <n v="0"/>
    <n v="0"/>
    <n v="0"/>
    <n v="0"/>
    <n v="0"/>
    <n v="575.5"/>
    <n v="2"/>
  </r>
  <r>
    <x v="0"/>
    <x v="17"/>
    <s v="1"/>
    <s v="01"/>
    <s v="15041RESIN159232022"/>
    <s v="22LB000F"/>
    <n v="4173"/>
    <n v="4173"/>
    <n v="4173"/>
    <n v="4173"/>
    <m/>
    <n v="0"/>
    <n v="0"/>
    <n v="0"/>
    <n v="428"/>
    <n v="0"/>
    <n v="0"/>
    <n v="0"/>
    <n v="0"/>
    <n v="0"/>
    <n v="428"/>
    <n v="2"/>
  </r>
  <r>
    <x v="0"/>
    <x v="17"/>
    <s v="1"/>
    <s v="01"/>
    <s v="15041RESIN159232022"/>
    <s v="22LB000F"/>
    <n v="4174"/>
    <n v="4174"/>
    <n v="4174"/>
    <n v="4174"/>
    <m/>
    <n v="0"/>
    <n v="0"/>
    <n v="0"/>
    <n v="25.2"/>
    <n v="0"/>
    <n v="0"/>
    <n v="0"/>
    <n v="0"/>
    <n v="0"/>
    <n v="25.2"/>
    <n v="2"/>
  </r>
  <r>
    <x v="0"/>
    <x v="17"/>
    <s v="1"/>
    <s v="01"/>
    <s v="15041RESIN159232022"/>
    <s v="22LB000F"/>
    <n v="4175"/>
    <n v="4175"/>
    <n v="4175"/>
    <n v="4175"/>
    <m/>
    <n v="0"/>
    <n v="0"/>
    <n v="0"/>
    <n v="201.6"/>
    <n v="0"/>
    <n v="0"/>
    <n v="0"/>
    <n v="0"/>
    <n v="0"/>
    <n v="201.6"/>
    <n v="2"/>
  </r>
  <r>
    <x v="0"/>
    <x v="17"/>
    <s v="1"/>
    <s v="01"/>
    <s v="15041RESIN159232022"/>
    <s v="22LB000F"/>
    <n v="4176"/>
    <n v="4176"/>
    <n v="4176"/>
    <n v="4176"/>
    <m/>
    <n v="0"/>
    <n v="0"/>
    <n v="0"/>
    <n v="185.5"/>
    <n v="0"/>
    <n v="0"/>
    <n v="0"/>
    <n v="0"/>
    <n v="0"/>
    <n v="185.5"/>
    <n v="2"/>
  </r>
  <r>
    <x v="0"/>
    <x v="17"/>
    <s v="1"/>
    <s v="01"/>
    <s v="15041RESIN159232022"/>
    <s v="22LB000F"/>
    <n v="4177"/>
    <n v="4177"/>
    <n v="4177"/>
    <n v="4177"/>
    <m/>
    <n v="0"/>
    <n v="0"/>
    <n v="0"/>
    <n v="269"/>
    <n v="0"/>
    <n v="0"/>
    <n v="0"/>
    <n v="0"/>
    <n v="0"/>
    <n v="269"/>
    <n v="2"/>
  </r>
  <r>
    <x v="0"/>
    <x v="17"/>
    <s v="1"/>
    <s v="01"/>
    <s v="15041RESIN159232022"/>
    <s v="22LB000F"/>
    <n v="4178"/>
    <n v="4178"/>
    <n v="4178"/>
    <n v="4178"/>
    <m/>
    <n v="0"/>
    <n v="0"/>
    <n v="0"/>
    <n v="329"/>
    <n v="0"/>
    <n v="0"/>
    <n v="0"/>
    <n v="0"/>
    <n v="0"/>
    <n v="329"/>
    <n v="2"/>
  </r>
  <r>
    <x v="0"/>
    <x v="17"/>
    <s v="1"/>
    <s v="01"/>
    <s v="15041RESIN159232022"/>
    <s v="22LB000F"/>
    <n v="4179"/>
    <n v="4179"/>
    <n v="4179"/>
    <n v="4179"/>
    <m/>
    <n v="0"/>
    <n v="0"/>
    <n v="0"/>
    <n v="460"/>
    <n v="0"/>
    <n v="0"/>
    <n v="0"/>
    <n v="0"/>
    <n v="0"/>
    <n v="460"/>
    <n v="2"/>
  </r>
  <r>
    <x v="0"/>
    <x v="17"/>
    <s v="1"/>
    <s v="01"/>
    <s v="15041RESIN159232022"/>
    <s v="22LB000F"/>
    <n v="4180"/>
    <n v="4180"/>
    <n v="4180"/>
    <n v="4180"/>
    <m/>
    <n v="0"/>
    <n v="0"/>
    <n v="0"/>
    <n v="60.45"/>
    <n v="0"/>
    <n v="0"/>
    <n v="0"/>
    <n v="0"/>
    <n v="0"/>
    <n v="60.45"/>
    <n v="2"/>
  </r>
  <r>
    <x v="0"/>
    <x v="18"/>
    <s v="1"/>
    <s v="01"/>
    <s v="15041RESIN159232022"/>
    <s v="22LB000F"/>
    <n v="4181"/>
    <n v="4181"/>
    <n v="4181"/>
    <n v="4181"/>
    <m/>
    <n v="0"/>
    <n v="0"/>
    <n v="0"/>
    <n v="333.75"/>
    <n v="0"/>
    <n v="0"/>
    <n v="0"/>
    <n v="0"/>
    <n v="0"/>
    <n v="333.75"/>
    <n v="2"/>
  </r>
  <r>
    <x v="0"/>
    <x v="18"/>
    <s v="1"/>
    <s v="01"/>
    <s v="15041RESIN159232022"/>
    <s v="22LB000F"/>
    <n v="4182"/>
    <n v="4182"/>
    <n v="4182"/>
    <n v="4182"/>
    <m/>
    <n v="0"/>
    <n v="0"/>
    <n v="0"/>
    <n v="48"/>
    <n v="0"/>
    <n v="0"/>
    <n v="0"/>
    <n v="0"/>
    <n v="0"/>
    <n v="48"/>
    <n v="2"/>
  </r>
  <r>
    <x v="0"/>
    <x v="18"/>
    <s v="1"/>
    <s v="01"/>
    <s v="15041RESIN159232022"/>
    <s v="22LB000F"/>
    <n v="4183"/>
    <n v="4183"/>
    <n v="4183"/>
    <n v="4183"/>
    <m/>
    <n v="0"/>
    <n v="0"/>
    <n v="0"/>
    <n v="192"/>
    <n v="0"/>
    <n v="0"/>
    <n v="0"/>
    <n v="0"/>
    <n v="0"/>
    <n v="192"/>
    <n v="2"/>
  </r>
  <r>
    <x v="0"/>
    <x v="18"/>
    <s v="1"/>
    <s v="01"/>
    <s v="15041RESIN159232022"/>
    <s v="22LB000F"/>
    <n v="4184"/>
    <n v="4184"/>
    <n v="4184"/>
    <n v="4184"/>
    <m/>
    <n v="0"/>
    <n v="0"/>
    <n v="0"/>
    <n v="214.58"/>
    <n v="0"/>
    <n v="0"/>
    <n v="0"/>
    <n v="0"/>
    <n v="0"/>
    <n v="214.58"/>
    <n v="2"/>
  </r>
  <r>
    <x v="0"/>
    <x v="18"/>
    <s v="1"/>
    <s v="01"/>
    <s v="15041RESIN159232022"/>
    <s v="22LB000F"/>
    <n v="4185"/>
    <n v="4185"/>
    <n v="4185"/>
    <n v="4185"/>
    <m/>
    <n v="0"/>
    <n v="0"/>
    <n v="0"/>
    <n v="117.52"/>
    <n v="0"/>
    <n v="0"/>
    <n v="0"/>
    <n v="0"/>
    <n v="0"/>
    <n v="117.52"/>
    <n v="2"/>
  </r>
  <r>
    <x v="0"/>
    <x v="18"/>
    <s v="1"/>
    <s v="01"/>
    <s v="15041RESIN159232022"/>
    <s v="22LB000F"/>
    <n v="4186"/>
    <n v="4186"/>
    <n v="4186"/>
    <n v="4186"/>
    <m/>
    <n v="0"/>
    <n v="0"/>
    <n v="0"/>
    <n v="17.149999999999999"/>
    <n v="0"/>
    <n v="0"/>
    <n v="0"/>
    <n v="0"/>
    <n v="0"/>
    <n v="17.149999999999999"/>
    <n v="2"/>
  </r>
  <r>
    <x v="0"/>
    <x v="18"/>
    <s v="1"/>
    <s v="01"/>
    <s v="15041RESIN159232022"/>
    <s v="22LB000F"/>
    <n v="4187"/>
    <n v="4187"/>
    <n v="4187"/>
    <n v="4187"/>
    <m/>
    <n v="0"/>
    <n v="0"/>
    <n v="0"/>
    <n v="589"/>
    <n v="0"/>
    <n v="0"/>
    <n v="0"/>
    <n v="0"/>
    <n v="0"/>
    <n v="589"/>
    <n v="2"/>
  </r>
  <r>
    <x v="0"/>
    <x v="18"/>
    <s v="1"/>
    <s v="01"/>
    <s v="15041RESIN159232022"/>
    <s v="22LB000F"/>
    <n v="4188"/>
    <n v="4188"/>
    <n v="4188"/>
    <n v="4188"/>
    <m/>
    <n v="0"/>
    <n v="0"/>
    <n v="0"/>
    <n v="16"/>
    <n v="0"/>
    <n v="0"/>
    <n v="0"/>
    <n v="0"/>
    <n v="0"/>
    <n v="16"/>
    <n v="2"/>
  </r>
  <r>
    <x v="0"/>
    <x v="18"/>
    <s v="1"/>
    <s v="01"/>
    <s v="15041RESIN159232022"/>
    <s v="22LB000F"/>
    <n v="4189"/>
    <n v="4189"/>
    <n v="4189"/>
    <n v="4189"/>
    <m/>
    <n v="0"/>
    <n v="0"/>
    <n v="0"/>
    <n v="4.4000000000000004"/>
    <n v="0"/>
    <n v="0"/>
    <n v="0"/>
    <n v="0"/>
    <n v="0"/>
    <n v="4.4000000000000004"/>
    <n v="2"/>
  </r>
  <r>
    <x v="0"/>
    <x v="18"/>
    <s v="1"/>
    <s v="01"/>
    <s v="15041RESIN159232022"/>
    <s v="22LB000F"/>
    <n v="4190"/>
    <n v="4190"/>
    <n v="4190"/>
    <n v="4190"/>
    <m/>
    <n v="0"/>
    <n v="0"/>
    <n v="0"/>
    <n v="31.02"/>
    <n v="0"/>
    <n v="0"/>
    <n v="0"/>
    <n v="0"/>
    <n v="0"/>
    <n v="31.02"/>
    <n v="2"/>
  </r>
  <r>
    <x v="0"/>
    <x v="18"/>
    <s v="1"/>
    <s v="01"/>
    <s v="15041RESIN159232022"/>
    <s v="22LB000F"/>
    <n v="4191"/>
    <n v="4191"/>
    <n v="4191"/>
    <n v="4191"/>
    <m/>
    <n v="0"/>
    <n v="0"/>
    <n v="0"/>
    <n v="209.9"/>
    <n v="0"/>
    <n v="0"/>
    <n v="0"/>
    <n v="0"/>
    <n v="0"/>
    <n v="209.9"/>
    <n v="2"/>
  </r>
  <r>
    <x v="0"/>
    <x v="18"/>
    <s v="1"/>
    <s v="01"/>
    <s v="15041RESIN159232022"/>
    <s v="22LB000F"/>
    <n v="4192"/>
    <n v="4192"/>
    <n v="4192"/>
    <n v="4192"/>
    <m/>
    <n v="0"/>
    <n v="0"/>
    <n v="0"/>
    <n v="58.5"/>
    <n v="0"/>
    <n v="0"/>
    <n v="0"/>
    <n v="0"/>
    <n v="0"/>
    <n v="58.5"/>
    <n v="2"/>
  </r>
  <r>
    <x v="0"/>
    <x v="18"/>
    <s v="1"/>
    <s v="01"/>
    <s v="15041RESIN159232022"/>
    <s v="22LB000F"/>
    <n v="4193"/>
    <n v="4193"/>
    <n v="4193"/>
    <n v="4193"/>
    <m/>
    <n v="0"/>
    <n v="0"/>
    <n v="0"/>
    <n v="85.2"/>
    <n v="0"/>
    <n v="0"/>
    <n v="0"/>
    <n v="0"/>
    <n v="0"/>
    <n v="85.2"/>
    <n v="2"/>
  </r>
  <r>
    <x v="0"/>
    <x v="18"/>
    <s v="1"/>
    <s v="01"/>
    <s v="15041RESIN159232022"/>
    <s v="22LB000F"/>
    <n v="4194"/>
    <n v="4194"/>
    <n v="4194"/>
    <n v="4194"/>
    <m/>
    <n v="0"/>
    <n v="0"/>
    <n v="0"/>
    <n v="0"/>
    <n v="0"/>
    <n v="0"/>
    <n v="0"/>
    <n v="0"/>
    <n v="0"/>
    <n v="0"/>
    <n v="2"/>
  </r>
  <r>
    <x v="0"/>
    <x v="18"/>
    <s v="1"/>
    <s v="01"/>
    <s v="15041RESIN159232022"/>
    <s v="22LB000F"/>
    <n v="4195"/>
    <n v="4195"/>
    <n v="4195"/>
    <n v="4195"/>
    <m/>
    <n v="0"/>
    <n v="0"/>
    <n v="0"/>
    <n v="0"/>
    <n v="0"/>
    <n v="0"/>
    <n v="0"/>
    <n v="0"/>
    <n v="0"/>
    <n v="0"/>
    <n v="2"/>
  </r>
  <r>
    <x v="0"/>
    <x v="18"/>
    <s v="1"/>
    <s v="01"/>
    <s v="15041RESIN159232022"/>
    <s v="22LB000F"/>
    <n v="4196"/>
    <n v="4196"/>
    <n v="4196"/>
    <n v="4196"/>
    <m/>
    <n v="0"/>
    <n v="0"/>
    <n v="0"/>
    <n v="33"/>
    <n v="0"/>
    <n v="0"/>
    <n v="0"/>
    <n v="0"/>
    <n v="0"/>
    <n v="33"/>
    <n v="2"/>
  </r>
  <r>
    <x v="0"/>
    <x v="18"/>
    <s v="1"/>
    <s v="01"/>
    <s v="15041RESIN159232022"/>
    <s v="22LB000F"/>
    <n v="4197"/>
    <n v="4197"/>
    <n v="4197"/>
    <n v="4197"/>
    <m/>
    <n v="0"/>
    <n v="0"/>
    <n v="0"/>
    <n v="110"/>
    <n v="0"/>
    <n v="0"/>
    <n v="0"/>
    <n v="0"/>
    <n v="0"/>
    <n v="110"/>
    <n v="2"/>
  </r>
  <r>
    <x v="0"/>
    <x v="18"/>
    <s v="1"/>
    <s v="01"/>
    <s v="15041RESIN159232022"/>
    <s v="22LB000F"/>
    <n v="4198"/>
    <n v="4198"/>
    <n v="4198"/>
    <n v="4198"/>
    <m/>
    <n v="0"/>
    <n v="0"/>
    <n v="0"/>
    <n v="92"/>
    <n v="0"/>
    <n v="0"/>
    <n v="0"/>
    <n v="0"/>
    <n v="0"/>
    <n v="92"/>
    <n v="2"/>
  </r>
  <r>
    <x v="0"/>
    <x v="18"/>
    <s v="1"/>
    <s v="01"/>
    <s v="15041RESIN159232022"/>
    <s v="22LB000F"/>
    <n v="4199"/>
    <n v="4199"/>
    <n v="4199"/>
    <n v="4199"/>
    <m/>
    <n v="0"/>
    <n v="0"/>
    <n v="0"/>
    <n v="15.75"/>
    <n v="0"/>
    <n v="0"/>
    <n v="0"/>
    <n v="0"/>
    <n v="0"/>
    <n v="15.75"/>
    <n v="2"/>
  </r>
  <r>
    <x v="0"/>
    <x v="18"/>
    <s v="1"/>
    <s v="01"/>
    <s v="15041RESIN159232022"/>
    <s v="22LB000F"/>
    <n v="4200"/>
    <n v="4200"/>
    <n v="4200"/>
    <n v="4200"/>
    <m/>
    <n v="0"/>
    <n v="0"/>
    <n v="0"/>
    <n v="540"/>
    <n v="0"/>
    <n v="0"/>
    <n v="0"/>
    <n v="0"/>
    <n v="0"/>
    <n v="540"/>
    <n v="2"/>
  </r>
  <r>
    <x v="0"/>
    <x v="18"/>
    <s v="1"/>
    <s v="01"/>
    <s v="15041RESIN159232022"/>
    <s v="22LB000F"/>
    <n v="4201"/>
    <n v="4201"/>
    <n v="4201"/>
    <n v="4201"/>
    <m/>
    <n v="0"/>
    <n v="0"/>
    <n v="0"/>
    <n v="600"/>
    <n v="0"/>
    <n v="0"/>
    <n v="0"/>
    <n v="0"/>
    <n v="0"/>
    <n v="600"/>
    <n v="2"/>
  </r>
  <r>
    <x v="0"/>
    <x v="18"/>
    <s v="1"/>
    <s v="01"/>
    <s v="15041RESIN159232022"/>
    <s v="22LB000F"/>
    <n v="4202"/>
    <n v="4202"/>
    <n v="4202"/>
    <n v="4202"/>
    <m/>
    <n v="0"/>
    <n v="0"/>
    <n v="0"/>
    <n v="135"/>
    <n v="0"/>
    <n v="0"/>
    <n v="0"/>
    <n v="0"/>
    <n v="0"/>
    <n v="135"/>
    <n v="2"/>
  </r>
  <r>
    <x v="0"/>
    <x v="18"/>
    <s v="1"/>
    <s v="01"/>
    <s v="15041RESIN159232022"/>
    <s v="22LB000F"/>
    <n v="4203"/>
    <n v="4203"/>
    <n v="4203"/>
    <n v="4203"/>
    <m/>
    <n v="0"/>
    <n v="0"/>
    <n v="0"/>
    <n v="489"/>
    <n v="0"/>
    <n v="0"/>
    <n v="0"/>
    <n v="0"/>
    <n v="0"/>
    <n v="489"/>
    <n v="2"/>
  </r>
  <r>
    <x v="0"/>
    <x v="18"/>
    <s v="1"/>
    <s v="01"/>
    <s v="15041RESIN159232022"/>
    <s v="22LB000F"/>
    <n v="4204"/>
    <n v="4204"/>
    <n v="4204"/>
    <n v="4204"/>
    <m/>
    <n v="0"/>
    <n v="0"/>
    <n v="0"/>
    <n v="111.25"/>
    <n v="0"/>
    <n v="0"/>
    <n v="0"/>
    <n v="0"/>
    <n v="0"/>
    <n v="111.25"/>
    <n v="2"/>
  </r>
  <r>
    <x v="0"/>
    <x v="18"/>
    <s v="1"/>
    <s v="01"/>
    <s v="15041RESIN159232022"/>
    <s v="22LB000F"/>
    <n v="4205"/>
    <n v="4205"/>
    <n v="4205"/>
    <n v="4205"/>
    <m/>
    <n v="0"/>
    <n v="0"/>
    <n v="0"/>
    <n v="180.5"/>
    <n v="0"/>
    <n v="0"/>
    <n v="0"/>
    <n v="0"/>
    <n v="0"/>
    <n v="180.5"/>
    <n v="2"/>
  </r>
  <r>
    <x v="0"/>
    <x v="18"/>
    <s v="1"/>
    <s v="01"/>
    <s v="15041RESIN159232022"/>
    <s v="22LB000F"/>
    <n v="4206"/>
    <n v="4206"/>
    <n v="4206"/>
    <n v="4206"/>
    <m/>
    <n v="0"/>
    <n v="0"/>
    <n v="0"/>
    <n v="358.85"/>
    <n v="0"/>
    <n v="0"/>
    <n v="0"/>
    <n v="0"/>
    <n v="0"/>
    <n v="358.85"/>
    <n v="2"/>
  </r>
  <r>
    <x v="0"/>
    <x v="18"/>
    <s v="1"/>
    <s v="01"/>
    <s v="15041RESIN159232022"/>
    <s v="22LB000F"/>
    <n v="4207"/>
    <n v="4207"/>
    <n v="4207"/>
    <n v="4207"/>
    <m/>
    <n v="0"/>
    <n v="0"/>
    <n v="0"/>
    <n v="253"/>
    <n v="0"/>
    <n v="0"/>
    <n v="0"/>
    <n v="0"/>
    <n v="0"/>
    <n v="253"/>
    <n v="2"/>
  </r>
  <r>
    <x v="0"/>
    <x v="18"/>
    <s v="1"/>
    <s v="01"/>
    <s v="15041RESIN159232022"/>
    <s v="22LB000F"/>
    <n v="4208"/>
    <n v="4208"/>
    <n v="4208"/>
    <n v="4208"/>
    <m/>
    <n v="0"/>
    <n v="0"/>
    <n v="0"/>
    <n v="266"/>
    <n v="0"/>
    <n v="0"/>
    <n v="0"/>
    <n v="0"/>
    <n v="0"/>
    <n v="266"/>
    <n v="2"/>
  </r>
  <r>
    <x v="0"/>
    <x v="18"/>
    <s v="1"/>
    <s v="01"/>
    <s v="15041RESIN159232022"/>
    <s v="22LB000F"/>
    <n v="4209"/>
    <n v="4209"/>
    <n v="4209"/>
    <n v="4209"/>
    <m/>
    <n v="0"/>
    <n v="0"/>
    <n v="0"/>
    <n v="45"/>
    <n v="0"/>
    <n v="0"/>
    <n v="0"/>
    <n v="0"/>
    <n v="0"/>
    <n v="45"/>
    <n v="2"/>
  </r>
  <r>
    <x v="0"/>
    <x v="18"/>
    <s v="1"/>
    <s v="01"/>
    <s v="15041RESIN159232022"/>
    <s v="22LB000F"/>
    <n v="4210"/>
    <n v="4210"/>
    <n v="4210"/>
    <n v="4210"/>
    <m/>
    <n v="0"/>
    <n v="0"/>
    <n v="0"/>
    <n v="501"/>
    <n v="0"/>
    <n v="0"/>
    <n v="0"/>
    <n v="0"/>
    <n v="0"/>
    <n v="501"/>
    <n v="2"/>
  </r>
  <r>
    <x v="0"/>
    <x v="18"/>
    <s v="1"/>
    <s v="01"/>
    <s v="15041RESIN159232022"/>
    <s v="22LB000F"/>
    <n v="4211"/>
    <n v="4211"/>
    <n v="4211"/>
    <n v="4211"/>
    <m/>
    <n v="0"/>
    <n v="0"/>
    <n v="0"/>
    <n v="498"/>
    <n v="0"/>
    <n v="0"/>
    <n v="0"/>
    <n v="0"/>
    <n v="0"/>
    <n v="498"/>
    <n v="2"/>
  </r>
  <r>
    <x v="0"/>
    <x v="18"/>
    <s v="1"/>
    <s v="01"/>
    <s v="15041RESIN159232022"/>
    <s v="22LB000F"/>
    <n v="4212"/>
    <n v="4212"/>
    <n v="4212"/>
    <n v="4212"/>
    <m/>
    <n v="0"/>
    <n v="0"/>
    <n v="0"/>
    <n v="510"/>
    <n v="0"/>
    <n v="0"/>
    <n v="0"/>
    <n v="0"/>
    <n v="0"/>
    <n v="510"/>
    <n v="2"/>
  </r>
  <r>
    <x v="0"/>
    <x v="18"/>
    <s v="1"/>
    <s v="01"/>
    <s v="15041RESIN159232022"/>
    <s v="22LB000F"/>
    <n v="4213"/>
    <n v="4213"/>
    <n v="4213"/>
    <n v="4213"/>
    <m/>
    <n v="0"/>
    <n v="0"/>
    <n v="0"/>
    <n v="370.4"/>
    <n v="0"/>
    <n v="0"/>
    <n v="0"/>
    <n v="0"/>
    <n v="0"/>
    <n v="370.4"/>
    <n v="2"/>
  </r>
  <r>
    <x v="0"/>
    <x v="19"/>
    <s v="1"/>
    <s v="01"/>
    <s v="15041RESIN159232022"/>
    <s v="22LB000F"/>
    <n v="4214"/>
    <n v="4214"/>
    <n v="4214"/>
    <n v="4214"/>
    <m/>
    <n v="0"/>
    <n v="0"/>
    <n v="0"/>
    <n v="93.75"/>
    <n v="0"/>
    <n v="0"/>
    <n v="0"/>
    <n v="0"/>
    <n v="0"/>
    <n v="93.75"/>
    <n v="2"/>
  </r>
  <r>
    <x v="0"/>
    <x v="19"/>
    <s v="1"/>
    <s v="01"/>
    <s v="15041RESIN159232022"/>
    <s v="22LB000F"/>
    <n v="4215"/>
    <n v="4215"/>
    <n v="4215"/>
    <n v="4215"/>
    <m/>
    <n v="0"/>
    <n v="0"/>
    <n v="0"/>
    <n v="183.9"/>
    <n v="0"/>
    <n v="0"/>
    <n v="0"/>
    <n v="0"/>
    <n v="0"/>
    <n v="183.9"/>
    <n v="2"/>
  </r>
  <r>
    <x v="0"/>
    <x v="19"/>
    <s v="1"/>
    <s v="01"/>
    <s v="15041RESIN159232022"/>
    <s v="22LB000F"/>
    <n v="4216"/>
    <n v="4216"/>
    <n v="4216"/>
    <n v="4216"/>
    <m/>
    <n v="0"/>
    <n v="0"/>
    <n v="0"/>
    <n v="182.35"/>
    <n v="0"/>
    <n v="0"/>
    <n v="0"/>
    <n v="0"/>
    <n v="0"/>
    <n v="182.35"/>
    <n v="2"/>
  </r>
  <r>
    <x v="0"/>
    <x v="19"/>
    <s v="1"/>
    <s v="01"/>
    <s v="15041RESIN159232022"/>
    <s v="22LB000F"/>
    <n v="4217"/>
    <n v="4217"/>
    <n v="4217"/>
    <n v="4217"/>
    <m/>
    <n v="0"/>
    <n v="0"/>
    <n v="0"/>
    <n v="144"/>
    <n v="0"/>
    <n v="0"/>
    <n v="0"/>
    <n v="0"/>
    <n v="0"/>
    <n v="144"/>
    <n v="2"/>
  </r>
  <r>
    <x v="0"/>
    <x v="19"/>
    <s v="1"/>
    <s v="01"/>
    <s v="15041RESIN159232022"/>
    <s v="22LB000F"/>
    <n v="4218"/>
    <n v="4218"/>
    <n v="4218"/>
    <n v="4218"/>
    <m/>
    <n v="0"/>
    <n v="0"/>
    <n v="0"/>
    <n v="187.5"/>
    <n v="0"/>
    <n v="0"/>
    <n v="0"/>
    <n v="0"/>
    <n v="0"/>
    <n v="187.5"/>
    <n v="2"/>
  </r>
  <r>
    <x v="0"/>
    <x v="19"/>
    <s v="1"/>
    <s v="01"/>
    <s v="15041RESIN159232022"/>
    <s v="22LB000F"/>
    <n v="4219"/>
    <n v="4219"/>
    <n v="4219"/>
    <n v="4219"/>
    <m/>
    <n v="0"/>
    <n v="0"/>
    <n v="0"/>
    <n v="60"/>
    <n v="0"/>
    <n v="0"/>
    <n v="0"/>
    <n v="0"/>
    <n v="0"/>
    <n v="60"/>
    <n v="2"/>
  </r>
  <r>
    <x v="0"/>
    <x v="19"/>
    <s v="1"/>
    <s v="01"/>
    <s v="15041RESIN159232022"/>
    <s v="22LB000F"/>
    <n v="4220"/>
    <n v="4220"/>
    <n v="4220"/>
    <n v="4220"/>
    <m/>
    <n v="0"/>
    <n v="0"/>
    <n v="0"/>
    <n v="17.04"/>
    <n v="0"/>
    <n v="0"/>
    <n v="0"/>
    <n v="0"/>
    <n v="0"/>
    <n v="17.04"/>
    <n v="2"/>
  </r>
  <r>
    <x v="0"/>
    <x v="19"/>
    <s v="1"/>
    <s v="01"/>
    <s v="15041RESIN159232022"/>
    <s v="22LB000F"/>
    <n v="4221"/>
    <n v="4221"/>
    <n v="4221"/>
    <n v="4221"/>
    <m/>
    <n v="0"/>
    <n v="0"/>
    <n v="0"/>
    <n v="5.5"/>
    <n v="0"/>
    <n v="0"/>
    <n v="0"/>
    <n v="0"/>
    <n v="0"/>
    <n v="5.5"/>
    <n v="2"/>
  </r>
  <r>
    <x v="0"/>
    <x v="19"/>
    <s v="1"/>
    <s v="01"/>
    <s v="15041RESIN159232022"/>
    <s v="22LB000F"/>
    <n v="4222"/>
    <n v="4222"/>
    <n v="4222"/>
    <n v="4222"/>
    <m/>
    <n v="0"/>
    <n v="0"/>
    <n v="0"/>
    <n v="251"/>
    <n v="0"/>
    <n v="0"/>
    <n v="0"/>
    <n v="0"/>
    <n v="0"/>
    <n v="251"/>
    <n v="2"/>
  </r>
  <r>
    <x v="0"/>
    <x v="19"/>
    <s v="1"/>
    <s v="01"/>
    <s v="15041RESIN159232022"/>
    <s v="22LB000F"/>
    <n v="4223"/>
    <n v="4223"/>
    <n v="4223"/>
    <n v="4223"/>
    <m/>
    <n v="0"/>
    <n v="0"/>
    <n v="0"/>
    <n v="495"/>
    <n v="0"/>
    <n v="0"/>
    <n v="0"/>
    <n v="0"/>
    <n v="0"/>
    <n v="495"/>
    <n v="2"/>
  </r>
  <r>
    <x v="0"/>
    <x v="19"/>
    <s v="1"/>
    <s v="01"/>
    <s v="15041RESIN159232022"/>
    <s v="22LB000F"/>
    <n v="4224"/>
    <n v="4224"/>
    <n v="4224"/>
    <n v="4224"/>
    <m/>
    <n v="0"/>
    <n v="0"/>
    <n v="0"/>
    <n v="264.82"/>
    <n v="0"/>
    <n v="0"/>
    <n v="0"/>
    <n v="0"/>
    <n v="0"/>
    <n v="264.82"/>
    <n v="2"/>
  </r>
  <r>
    <x v="0"/>
    <x v="19"/>
    <s v="1"/>
    <s v="01"/>
    <s v="15041RESIN159232022"/>
    <s v="22LB000F"/>
    <n v="4225"/>
    <n v="4225"/>
    <n v="4225"/>
    <n v="4225"/>
    <m/>
    <n v="0"/>
    <n v="0"/>
    <n v="0"/>
    <n v="370"/>
    <n v="0"/>
    <n v="0"/>
    <n v="0"/>
    <n v="0"/>
    <n v="0"/>
    <n v="370"/>
    <n v="2"/>
  </r>
  <r>
    <x v="0"/>
    <x v="19"/>
    <s v="1"/>
    <s v="01"/>
    <s v="15041RESIN159232022"/>
    <s v="22LB000F"/>
    <n v="4226"/>
    <n v="4226"/>
    <n v="4226"/>
    <n v="4226"/>
    <m/>
    <n v="0"/>
    <n v="0"/>
    <n v="0"/>
    <n v="653.1"/>
    <n v="0"/>
    <n v="0"/>
    <n v="0"/>
    <n v="0"/>
    <n v="0"/>
    <n v="653.1"/>
    <n v="2"/>
  </r>
  <r>
    <x v="0"/>
    <x v="19"/>
    <s v="1"/>
    <s v="01"/>
    <s v="15041RESIN159232022"/>
    <s v="22LB000F"/>
    <n v="4227"/>
    <n v="4227"/>
    <n v="4227"/>
    <n v="4227"/>
    <m/>
    <n v="0"/>
    <n v="0"/>
    <n v="0"/>
    <n v="450"/>
    <n v="0"/>
    <n v="0"/>
    <n v="0"/>
    <n v="0"/>
    <n v="0"/>
    <n v="450"/>
    <n v="2"/>
  </r>
  <r>
    <x v="0"/>
    <x v="19"/>
    <s v="1"/>
    <s v="01"/>
    <s v="15041RESIN159232022"/>
    <s v="22LB000F"/>
    <n v="4228"/>
    <n v="4228"/>
    <n v="4228"/>
    <n v="4228"/>
    <m/>
    <n v="0"/>
    <n v="0"/>
    <n v="0"/>
    <n v="387.3"/>
    <n v="0"/>
    <n v="0"/>
    <n v="0"/>
    <n v="0"/>
    <n v="0"/>
    <n v="387.3"/>
    <n v="2"/>
  </r>
  <r>
    <x v="0"/>
    <x v="19"/>
    <s v="1"/>
    <s v="01"/>
    <s v="15041RESIN159232022"/>
    <s v="22LB000F"/>
    <n v="4229"/>
    <n v="4229"/>
    <n v="4229"/>
    <n v="4229"/>
    <m/>
    <n v="0"/>
    <n v="0"/>
    <n v="0"/>
    <n v="187.2"/>
    <n v="0"/>
    <n v="0"/>
    <n v="0"/>
    <n v="0"/>
    <n v="0"/>
    <n v="187.2"/>
    <n v="2"/>
  </r>
  <r>
    <x v="0"/>
    <x v="19"/>
    <s v="1"/>
    <s v="01"/>
    <s v="15041RESIN159232022"/>
    <s v="22LB000F"/>
    <n v="4230"/>
    <n v="4230"/>
    <n v="4230"/>
    <n v="4230"/>
    <m/>
    <n v="0"/>
    <n v="0"/>
    <n v="0"/>
    <n v="450"/>
    <n v="0"/>
    <n v="0"/>
    <n v="0"/>
    <n v="0"/>
    <n v="0"/>
    <n v="450"/>
    <n v="2"/>
  </r>
  <r>
    <x v="0"/>
    <x v="19"/>
    <s v="1"/>
    <s v="01"/>
    <s v="15041RESIN159232022"/>
    <s v="22LB000F"/>
    <n v="4231"/>
    <n v="4231"/>
    <n v="4231"/>
    <n v="4231"/>
    <m/>
    <n v="0"/>
    <n v="0"/>
    <n v="0"/>
    <n v="60.75"/>
    <n v="0"/>
    <n v="0"/>
    <n v="0"/>
    <n v="0"/>
    <n v="0"/>
    <n v="60.75"/>
    <n v="2"/>
  </r>
  <r>
    <x v="0"/>
    <x v="19"/>
    <s v="1"/>
    <s v="01"/>
    <s v="15041RESIN159232022"/>
    <s v="22LB000F"/>
    <n v="4232"/>
    <n v="4232"/>
    <n v="4232"/>
    <n v="4232"/>
    <m/>
    <n v="0"/>
    <n v="0"/>
    <n v="0"/>
    <n v="35.700000000000003"/>
    <n v="0"/>
    <n v="0"/>
    <n v="0"/>
    <n v="0"/>
    <n v="0"/>
    <n v="35.700000000000003"/>
    <n v="2"/>
  </r>
  <r>
    <x v="0"/>
    <x v="19"/>
    <s v="1"/>
    <s v="01"/>
    <s v="15041RESIN159232022"/>
    <s v="22LB000F"/>
    <n v="4233"/>
    <n v="4233"/>
    <n v="4233"/>
    <n v="4233"/>
    <m/>
    <n v="0"/>
    <n v="0"/>
    <n v="0"/>
    <n v="428.5"/>
    <n v="0"/>
    <n v="0"/>
    <n v="0"/>
    <n v="0"/>
    <n v="0"/>
    <n v="428.5"/>
    <n v="2"/>
  </r>
  <r>
    <x v="0"/>
    <x v="19"/>
    <s v="1"/>
    <s v="01"/>
    <s v="15041RESIN159232022"/>
    <s v="22LB000F"/>
    <n v="4234"/>
    <n v="4234"/>
    <n v="4234"/>
    <n v="4234"/>
    <m/>
    <n v="0"/>
    <n v="0"/>
    <n v="0"/>
    <n v="45"/>
    <n v="0"/>
    <n v="0"/>
    <n v="0"/>
    <n v="0"/>
    <n v="0"/>
    <n v="45"/>
    <n v="2"/>
  </r>
  <r>
    <x v="0"/>
    <x v="19"/>
    <s v="1"/>
    <s v="01"/>
    <s v="15041RESIN159232022"/>
    <s v="22LB000F"/>
    <n v="4235"/>
    <n v="4235"/>
    <n v="4235"/>
    <n v="4235"/>
    <m/>
    <n v="0"/>
    <n v="0"/>
    <n v="0"/>
    <n v="182.5"/>
    <n v="0"/>
    <n v="0"/>
    <n v="0"/>
    <n v="0"/>
    <n v="0"/>
    <n v="182.5"/>
    <n v="2"/>
  </r>
  <r>
    <x v="0"/>
    <x v="19"/>
    <s v="1"/>
    <s v="01"/>
    <s v="15041RESIN159232022"/>
    <s v="22LB000F"/>
    <n v="4236"/>
    <n v="4236"/>
    <n v="4236"/>
    <n v="4236"/>
    <m/>
    <n v="0"/>
    <n v="0"/>
    <n v="0"/>
    <n v="27.5"/>
    <n v="0"/>
    <n v="0"/>
    <n v="0"/>
    <n v="0"/>
    <n v="0"/>
    <n v="27.5"/>
    <n v="2"/>
  </r>
  <r>
    <x v="0"/>
    <x v="19"/>
    <s v="1"/>
    <s v="01"/>
    <s v="15041RESIN159232022"/>
    <s v="22LB000F"/>
    <n v="4237"/>
    <n v="4237"/>
    <n v="4237"/>
    <n v="4237"/>
    <m/>
    <n v="0"/>
    <n v="0"/>
    <n v="0"/>
    <n v="414.75"/>
    <n v="0"/>
    <n v="0"/>
    <n v="0"/>
    <n v="0"/>
    <n v="0"/>
    <n v="414.75"/>
    <n v="2"/>
  </r>
  <r>
    <x v="0"/>
    <x v="19"/>
    <s v="1"/>
    <s v="01"/>
    <s v="15041RESIN159232022"/>
    <s v="22LB000F"/>
    <n v="4238"/>
    <n v="4238"/>
    <n v="4238"/>
    <n v="4238"/>
    <m/>
    <n v="0"/>
    <n v="0"/>
    <n v="0"/>
    <n v="11.25"/>
    <n v="0"/>
    <n v="0"/>
    <n v="0"/>
    <n v="0"/>
    <n v="0"/>
    <n v="11.25"/>
    <n v="2"/>
  </r>
  <r>
    <x v="0"/>
    <x v="19"/>
    <s v="1"/>
    <s v="01"/>
    <s v="15041RESIN159232022"/>
    <s v="22LB000F"/>
    <n v="4239"/>
    <n v="4239"/>
    <n v="4239"/>
    <n v="4239"/>
    <m/>
    <n v="0"/>
    <n v="0"/>
    <n v="0"/>
    <n v="274"/>
    <n v="0"/>
    <n v="0"/>
    <n v="0"/>
    <n v="0"/>
    <n v="0"/>
    <n v="274"/>
    <n v="2"/>
  </r>
  <r>
    <x v="0"/>
    <x v="20"/>
    <s v="1"/>
    <s v="01"/>
    <s v="15041RESIN159232022"/>
    <s v="22LB000F"/>
    <n v="4240"/>
    <n v="4240"/>
    <n v="4240"/>
    <n v="4240"/>
    <m/>
    <n v="0"/>
    <n v="0"/>
    <n v="0"/>
    <n v="22.5"/>
    <n v="0"/>
    <n v="0"/>
    <n v="0"/>
    <n v="0"/>
    <n v="0"/>
    <n v="22.5"/>
    <n v="2"/>
  </r>
  <r>
    <x v="0"/>
    <x v="20"/>
    <s v="1"/>
    <s v="01"/>
    <s v="15041RESIN159232022"/>
    <s v="22LB000F"/>
    <n v="4241"/>
    <n v="4241"/>
    <n v="4241"/>
    <n v="4241"/>
    <m/>
    <n v="0"/>
    <n v="0"/>
    <n v="0"/>
    <n v="108"/>
    <n v="0"/>
    <n v="0"/>
    <n v="0"/>
    <n v="0"/>
    <n v="0"/>
    <n v="108"/>
    <n v="2"/>
  </r>
  <r>
    <x v="0"/>
    <x v="20"/>
    <s v="1"/>
    <s v="01"/>
    <s v="15041RESIN159232022"/>
    <s v="22LB000F"/>
    <n v="4242"/>
    <n v="4242"/>
    <n v="4242"/>
    <n v="4242"/>
    <m/>
    <n v="0"/>
    <n v="0"/>
    <n v="0"/>
    <n v="4.5"/>
    <n v="0"/>
    <n v="0"/>
    <n v="0"/>
    <n v="0"/>
    <n v="0"/>
    <n v="4.5"/>
    <n v="2"/>
  </r>
  <r>
    <x v="0"/>
    <x v="20"/>
    <s v="1"/>
    <s v="01"/>
    <s v="15041RESIN159232022"/>
    <s v="22LB000F"/>
    <n v="4243"/>
    <n v="4243"/>
    <n v="4243"/>
    <n v="4243"/>
    <m/>
    <n v="0"/>
    <n v="0"/>
    <n v="0"/>
    <n v="7.15"/>
    <n v="0"/>
    <n v="0"/>
    <n v="0"/>
    <n v="0"/>
    <n v="0"/>
    <n v="7.15"/>
    <n v="2"/>
  </r>
  <r>
    <x v="0"/>
    <x v="20"/>
    <s v="1"/>
    <s v="01"/>
    <s v="15041RESIN159232022"/>
    <s v="22LB000F"/>
    <n v="4244"/>
    <n v="4244"/>
    <n v="4244"/>
    <n v="4244"/>
    <m/>
    <n v="0"/>
    <n v="0"/>
    <n v="0"/>
    <n v="313"/>
    <n v="0"/>
    <n v="0"/>
    <n v="0"/>
    <n v="0"/>
    <n v="0"/>
    <n v="313"/>
    <n v="2"/>
  </r>
  <r>
    <x v="0"/>
    <x v="20"/>
    <s v="1"/>
    <s v="01"/>
    <s v="15041RESIN159232022"/>
    <s v="22LB000F"/>
    <n v="4245"/>
    <n v="4245"/>
    <n v="4245"/>
    <n v="4245"/>
    <m/>
    <n v="0"/>
    <n v="0"/>
    <n v="0"/>
    <n v="504"/>
    <n v="0"/>
    <n v="0"/>
    <n v="0"/>
    <n v="0"/>
    <n v="0"/>
    <n v="504"/>
    <n v="2"/>
  </r>
  <r>
    <x v="0"/>
    <x v="20"/>
    <s v="1"/>
    <s v="01"/>
    <s v="15041RESIN159232022"/>
    <s v="22LB000F"/>
    <n v="4246"/>
    <n v="4246"/>
    <n v="4246"/>
    <n v="4246"/>
    <m/>
    <n v="0"/>
    <n v="0"/>
    <n v="0"/>
    <n v="635.1"/>
    <n v="0"/>
    <n v="0"/>
    <n v="0"/>
    <n v="0"/>
    <n v="0"/>
    <n v="635.1"/>
    <n v="2"/>
  </r>
  <r>
    <x v="0"/>
    <x v="20"/>
    <s v="1"/>
    <s v="01"/>
    <s v="15041RESIN159232022"/>
    <s v="22LB000F"/>
    <n v="4247"/>
    <n v="4247"/>
    <n v="4247"/>
    <n v="4247"/>
    <m/>
    <n v="0"/>
    <n v="0"/>
    <n v="0"/>
    <n v="502.2"/>
    <n v="0"/>
    <n v="0"/>
    <n v="0"/>
    <n v="0"/>
    <n v="0"/>
    <n v="502.2"/>
    <n v="2"/>
  </r>
  <r>
    <x v="0"/>
    <x v="20"/>
    <s v="1"/>
    <s v="01"/>
    <s v="15041RESIN159232022"/>
    <s v="22LB000F"/>
    <n v="4248"/>
    <n v="4248"/>
    <n v="4248"/>
    <n v="4248"/>
    <m/>
    <n v="0"/>
    <n v="0"/>
    <n v="0"/>
    <n v="53.39"/>
    <n v="0"/>
    <n v="0"/>
    <n v="0"/>
    <n v="0"/>
    <n v="0"/>
    <n v="53.39"/>
    <n v="2"/>
  </r>
  <r>
    <x v="0"/>
    <x v="20"/>
    <s v="1"/>
    <s v="01"/>
    <s v="15041RESIN159232022"/>
    <s v="22LB000F"/>
    <n v="4249"/>
    <n v="4249"/>
    <n v="4249"/>
    <n v="4249"/>
    <m/>
    <n v="0"/>
    <n v="0"/>
    <n v="0"/>
    <n v="423.5"/>
    <n v="0"/>
    <n v="0"/>
    <n v="0"/>
    <n v="0"/>
    <n v="0"/>
    <n v="423.5"/>
    <n v="2"/>
  </r>
  <r>
    <x v="0"/>
    <x v="20"/>
    <s v="1"/>
    <s v="01"/>
    <s v="15041RESIN159232022"/>
    <s v="22LB000F"/>
    <n v="4250"/>
    <n v="4250"/>
    <n v="4250"/>
    <n v="4250"/>
    <m/>
    <n v="0"/>
    <n v="0"/>
    <n v="0"/>
    <n v="203"/>
    <n v="0"/>
    <n v="0"/>
    <n v="0"/>
    <n v="0"/>
    <n v="0"/>
    <n v="203"/>
    <n v="2"/>
  </r>
  <r>
    <x v="0"/>
    <x v="20"/>
    <s v="1"/>
    <s v="01"/>
    <s v="15041RESIN159232022"/>
    <s v="22LB000F"/>
    <n v="4251"/>
    <n v="4251"/>
    <n v="4251"/>
    <n v="4251"/>
    <m/>
    <n v="0"/>
    <n v="0"/>
    <n v="0"/>
    <n v="251.33"/>
    <n v="0"/>
    <n v="0"/>
    <n v="0"/>
    <n v="0"/>
    <n v="0"/>
    <n v="251.33"/>
    <n v="2"/>
  </r>
  <r>
    <x v="0"/>
    <x v="20"/>
    <s v="1"/>
    <s v="01"/>
    <s v="15041RESIN159232022"/>
    <s v="22LB000F"/>
    <n v="4252"/>
    <n v="4252"/>
    <n v="4252"/>
    <n v="4252"/>
    <m/>
    <n v="0"/>
    <n v="0"/>
    <n v="0"/>
    <n v="0"/>
    <n v="0"/>
    <n v="0"/>
    <n v="0"/>
    <n v="0"/>
    <n v="0"/>
    <n v="0"/>
    <n v="2"/>
  </r>
  <r>
    <x v="0"/>
    <x v="20"/>
    <s v="1"/>
    <s v="01"/>
    <s v="15041RESIN159232022"/>
    <s v="22LB000F"/>
    <n v="4253"/>
    <n v="4253"/>
    <n v="4253"/>
    <n v="4253"/>
    <m/>
    <n v="0"/>
    <n v="0"/>
    <n v="0"/>
    <n v="30"/>
    <n v="0"/>
    <n v="0"/>
    <n v="0"/>
    <n v="0"/>
    <n v="0"/>
    <n v="30"/>
    <n v="2"/>
  </r>
  <r>
    <x v="0"/>
    <x v="20"/>
    <s v="1"/>
    <s v="01"/>
    <s v="15041RESIN159232022"/>
    <s v="22LB000F"/>
    <n v="4254"/>
    <n v="4254"/>
    <n v="4254"/>
    <n v="4254"/>
    <m/>
    <n v="0"/>
    <n v="0"/>
    <n v="0"/>
    <n v="25.74"/>
    <n v="0"/>
    <n v="0"/>
    <n v="0"/>
    <n v="0"/>
    <n v="0"/>
    <n v="25.74"/>
    <n v="2"/>
  </r>
  <r>
    <x v="0"/>
    <x v="20"/>
    <s v="1"/>
    <s v="01"/>
    <s v="15041RESIN159232022"/>
    <s v="22LB000F"/>
    <n v="4255"/>
    <n v="4255"/>
    <n v="4255"/>
    <n v="4255"/>
    <m/>
    <n v="0"/>
    <n v="0"/>
    <n v="0"/>
    <n v="27"/>
    <n v="0"/>
    <n v="0"/>
    <n v="0"/>
    <n v="0"/>
    <n v="0"/>
    <n v="27"/>
    <n v="2"/>
  </r>
  <r>
    <x v="0"/>
    <x v="20"/>
    <s v="1"/>
    <s v="01"/>
    <s v="15041RESIN159232022"/>
    <s v="22LB000F"/>
    <n v="4256"/>
    <n v="4256"/>
    <n v="4256"/>
    <n v="4256"/>
    <m/>
    <n v="0"/>
    <n v="0"/>
    <n v="0"/>
    <n v="110.5"/>
    <n v="0"/>
    <n v="0"/>
    <n v="0"/>
    <n v="0"/>
    <n v="0"/>
    <n v="110.5"/>
    <n v="2"/>
  </r>
  <r>
    <x v="0"/>
    <x v="20"/>
    <s v="1"/>
    <s v="01"/>
    <s v="15041RESIN159232022"/>
    <s v="22LB000F"/>
    <n v="4257"/>
    <n v="4257"/>
    <n v="4257"/>
    <n v="4257"/>
    <m/>
    <n v="0"/>
    <n v="0"/>
    <n v="0"/>
    <n v="12"/>
    <n v="0"/>
    <n v="0"/>
    <n v="0"/>
    <n v="0"/>
    <n v="0"/>
    <n v="12"/>
    <n v="2"/>
  </r>
  <r>
    <x v="0"/>
    <x v="20"/>
    <s v="1"/>
    <s v="01"/>
    <s v="15041RESIN159232022"/>
    <s v="22LB000F"/>
    <n v="4258"/>
    <n v="4258"/>
    <n v="4258"/>
    <n v="4258"/>
    <m/>
    <n v="0"/>
    <n v="0"/>
    <n v="0"/>
    <n v="135"/>
    <n v="0"/>
    <n v="0"/>
    <n v="0"/>
    <n v="0"/>
    <n v="0"/>
    <n v="135"/>
    <n v="2"/>
  </r>
  <r>
    <x v="0"/>
    <x v="20"/>
    <s v="1"/>
    <s v="01"/>
    <s v="15041RESIN159232022"/>
    <s v="22LB000F"/>
    <n v="4259"/>
    <n v="4259"/>
    <n v="4259"/>
    <n v="4259"/>
    <m/>
    <n v="0"/>
    <n v="0"/>
    <n v="0"/>
    <n v="580.85"/>
    <n v="0"/>
    <n v="0"/>
    <n v="0"/>
    <n v="0"/>
    <n v="0"/>
    <n v="580.85"/>
    <n v="2"/>
  </r>
  <r>
    <x v="0"/>
    <x v="20"/>
    <s v="1"/>
    <s v="01"/>
    <s v="15041RESIN159232022"/>
    <s v="22LB000F"/>
    <n v="4260"/>
    <n v="4260"/>
    <n v="4260"/>
    <n v="4260"/>
    <m/>
    <n v="0"/>
    <n v="0"/>
    <n v="0"/>
    <n v="73.5"/>
    <n v="0"/>
    <n v="0"/>
    <n v="0"/>
    <n v="0"/>
    <n v="0"/>
    <n v="73.5"/>
    <n v="2"/>
  </r>
  <r>
    <x v="0"/>
    <x v="20"/>
    <s v="1"/>
    <s v="01"/>
    <s v="15041RESIN159232022"/>
    <s v="22LB000F"/>
    <n v="4261"/>
    <n v="4261"/>
    <n v="4261"/>
    <n v="4261"/>
    <m/>
    <n v="0"/>
    <n v="0"/>
    <n v="0"/>
    <n v="27.5"/>
    <n v="0"/>
    <n v="0"/>
    <n v="0"/>
    <n v="0"/>
    <n v="0"/>
    <n v="27.5"/>
    <n v="2"/>
  </r>
  <r>
    <x v="0"/>
    <x v="20"/>
    <s v="1"/>
    <s v="01"/>
    <s v="15041RESIN159232022"/>
    <s v="22LB000F"/>
    <n v="4262"/>
    <n v="4262"/>
    <n v="4262"/>
    <n v="4262"/>
    <m/>
    <n v="0"/>
    <n v="0"/>
    <n v="0"/>
    <n v="29.7"/>
    <n v="0"/>
    <n v="0"/>
    <n v="0"/>
    <n v="0"/>
    <n v="0"/>
    <n v="29.7"/>
    <n v="2"/>
  </r>
  <r>
    <x v="0"/>
    <x v="20"/>
    <s v="1"/>
    <s v="01"/>
    <s v="15041RESIN159232022"/>
    <s v="22LB000F"/>
    <n v="4263"/>
    <n v="4263"/>
    <n v="4263"/>
    <n v="4263"/>
    <m/>
    <n v="0"/>
    <n v="0"/>
    <n v="0"/>
    <n v="59.5"/>
    <n v="0"/>
    <n v="0"/>
    <n v="0"/>
    <n v="0"/>
    <n v="0"/>
    <n v="59.5"/>
    <n v="2"/>
  </r>
  <r>
    <x v="0"/>
    <x v="20"/>
    <s v="1"/>
    <s v="01"/>
    <s v="15041RESIN159232022"/>
    <s v="22LB000F"/>
    <n v="4264"/>
    <n v="4264"/>
    <n v="4264"/>
    <n v="4264"/>
    <m/>
    <n v="0"/>
    <n v="0"/>
    <n v="0"/>
    <n v="450"/>
    <n v="0"/>
    <n v="0"/>
    <n v="0"/>
    <n v="0"/>
    <n v="0"/>
    <n v="450"/>
    <n v="2"/>
  </r>
  <r>
    <x v="0"/>
    <x v="20"/>
    <s v="1"/>
    <s v="01"/>
    <s v="15041RESIN159232022"/>
    <s v="22LB000F"/>
    <n v="4265"/>
    <n v="4265"/>
    <n v="4265"/>
    <n v="4265"/>
    <m/>
    <n v="0"/>
    <n v="0"/>
    <n v="0"/>
    <n v="668.6"/>
    <n v="0"/>
    <n v="0"/>
    <n v="0"/>
    <n v="0"/>
    <n v="0"/>
    <n v="668.6"/>
    <n v="2"/>
  </r>
  <r>
    <x v="0"/>
    <x v="20"/>
    <s v="1"/>
    <s v="01"/>
    <s v="15041RESIN159232022"/>
    <s v="22LB000F"/>
    <n v="4266"/>
    <n v="4266"/>
    <n v="4266"/>
    <n v="4266"/>
    <m/>
    <n v="0"/>
    <n v="0"/>
    <n v="0"/>
    <n v="408.75"/>
    <n v="0"/>
    <n v="0"/>
    <n v="0"/>
    <n v="0"/>
    <n v="0"/>
    <n v="408.75"/>
    <n v="2"/>
  </r>
  <r>
    <x v="0"/>
    <x v="20"/>
    <s v="1"/>
    <s v="01"/>
    <s v="15041RESIN159232022"/>
    <s v="22LB000F"/>
    <n v="4267"/>
    <n v="4267"/>
    <n v="4267"/>
    <n v="4267"/>
    <m/>
    <n v="0"/>
    <n v="0"/>
    <n v="0"/>
    <n v="276.60000000000002"/>
    <n v="0"/>
    <n v="0"/>
    <n v="0"/>
    <n v="0"/>
    <n v="0"/>
    <n v="276.60000000000002"/>
    <n v="2"/>
  </r>
  <r>
    <x v="0"/>
    <x v="20"/>
    <s v="1"/>
    <s v="01"/>
    <s v="15041RESIN159232022"/>
    <s v="22LB000F"/>
    <n v="4268"/>
    <n v="4268"/>
    <n v="4268"/>
    <n v="4268"/>
    <m/>
    <n v="0"/>
    <n v="0"/>
    <n v="0"/>
    <n v="26.7"/>
    <n v="0"/>
    <n v="0"/>
    <n v="0"/>
    <n v="0"/>
    <n v="0"/>
    <n v="26.7"/>
    <n v="2"/>
  </r>
  <r>
    <x v="0"/>
    <x v="20"/>
    <s v="1"/>
    <s v="01"/>
    <s v="15041RESIN159232022"/>
    <s v="22LB000F"/>
    <n v="4269"/>
    <n v="4269"/>
    <n v="4269"/>
    <n v="4269"/>
    <m/>
    <n v="0"/>
    <n v="0"/>
    <n v="0"/>
    <n v="518.1"/>
    <n v="0"/>
    <n v="0"/>
    <n v="0"/>
    <n v="0"/>
    <n v="0"/>
    <n v="518.1"/>
    <n v="2"/>
  </r>
  <r>
    <x v="0"/>
    <x v="20"/>
    <s v="1"/>
    <s v="01"/>
    <s v="15041RESIN159232022"/>
    <s v="22LB000F"/>
    <n v="4270"/>
    <n v="4270"/>
    <n v="4270"/>
    <n v="4270"/>
    <m/>
    <n v="0"/>
    <n v="0"/>
    <n v="0"/>
    <n v="443"/>
    <n v="0"/>
    <n v="0"/>
    <n v="0"/>
    <n v="0"/>
    <n v="0"/>
    <n v="443"/>
    <n v="2"/>
  </r>
  <r>
    <x v="0"/>
    <x v="21"/>
    <s v="1"/>
    <s v="01"/>
    <s v="15041RESIN159232022"/>
    <s v="22LB000F"/>
    <n v="4271"/>
    <n v="4271"/>
    <n v="4271"/>
    <n v="4271"/>
    <m/>
    <n v="0"/>
    <n v="0"/>
    <n v="0"/>
    <n v="35"/>
    <n v="0"/>
    <n v="0"/>
    <n v="0"/>
    <n v="0"/>
    <n v="0"/>
    <n v="35"/>
    <n v="2"/>
  </r>
  <r>
    <x v="0"/>
    <x v="21"/>
    <s v="1"/>
    <s v="01"/>
    <s v="15041RESIN159232022"/>
    <s v="22LB000F"/>
    <n v="4272"/>
    <n v="4272"/>
    <n v="4272"/>
    <n v="4272"/>
    <m/>
    <n v="0"/>
    <n v="0"/>
    <n v="0"/>
    <n v="382"/>
    <n v="0"/>
    <n v="0"/>
    <n v="0"/>
    <n v="0"/>
    <n v="0"/>
    <n v="382"/>
    <n v="2"/>
  </r>
  <r>
    <x v="0"/>
    <x v="21"/>
    <s v="1"/>
    <s v="01"/>
    <s v="15041RESIN159232022"/>
    <s v="22LB000F"/>
    <n v="4273"/>
    <n v="4273"/>
    <n v="4273"/>
    <n v="4273"/>
    <m/>
    <n v="0"/>
    <n v="0"/>
    <n v="0"/>
    <n v="42.24"/>
    <n v="0"/>
    <n v="0"/>
    <n v="0"/>
    <n v="0"/>
    <n v="0"/>
    <n v="42.24"/>
    <n v="2"/>
  </r>
  <r>
    <x v="0"/>
    <x v="21"/>
    <s v="1"/>
    <s v="01"/>
    <s v="15041RESIN159232022"/>
    <s v="22LB000F"/>
    <n v="4274"/>
    <n v="4274"/>
    <n v="4274"/>
    <n v="4274"/>
    <m/>
    <n v="0"/>
    <n v="0"/>
    <n v="0"/>
    <n v="175"/>
    <n v="0"/>
    <n v="0"/>
    <n v="0"/>
    <n v="0"/>
    <n v="0"/>
    <n v="175"/>
    <n v="2"/>
  </r>
  <r>
    <x v="0"/>
    <x v="21"/>
    <s v="1"/>
    <s v="01"/>
    <s v="15041RESIN159232022"/>
    <s v="22LB000F"/>
    <n v="4275"/>
    <n v="4275"/>
    <n v="4275"/>
    <n v="4275"/>
    <m/>
    <n v="0"/>
    <n v="0"/>
    <n v="0"/>
    <n v="510"/>
    <n v="0"/>
    <n v="0"/>
    <n v="0"/>
    <n v="0"/>
    <n v="0"/>
    <n v="510"/>
    <n v="2"/>
  </r>
  <r>
    <x v="0"/>
    <x v="21"/>
    <s v="1"/>
    <s v="01"/>
    <s v="15041RESIN159232022"/>
    <s v="22LB000F"/>
    <n v="4276"/>
    <n v="4276"/>
    <n v="4276"/>
    <n v="4276"/>
    <m/>
    <n v="0"/>
    <n v="0"/>
    <n v="0"/>
    <n v="271"/>
    <n v="0"/>
    <n v="0"/>
    <n v="0"/>
    <n v="0"/>
    <n v="0"/>
    <n v="271"/>
    <n v="2"/>
  </r>
  <r>
    <x v="0"/>
    <x v="21"/>
    <s v="1"/>
    <s v="01"/>
    <s v="15041RESIN159232022"/>
    <s v="22LB000F"/>
    <n v="4277"/>
    <n v="4277"/>
    <n v="4277"/>
    <n v="4277"/>
    <m/>
    <n v="0"/>
    <n v="0"/>
    <n v="0"/>
    <n v="540"/>
    <n v="0"/>
    <n v="0"/>
    <n v="0"/>
    <n v="0"/>
    <n v="0"/>
    <n v="540"/>
    <n v="2"/>
  </r>
  <r>
    <x v="0"/>
    <x v="21"/>
    <s v="1"/>
    <s v="01"/>
    <s v="15041RESIN159232022"/>
    <s v="22LB000F"/>
    <n v="4278"/>
    <n v="4278"/>
    <n v="4278"/>
    <n v="4278"/>
    <m/>
    <n v="0"/>
    <n v="0"/>
    <n v="0"/>
    <n v="128"/>
    <n v="0"/>
    <n v="0"/>
    <n v="0"/>
    <n v="0"/>
    <n v="0"/>
    <n v="128"/>
    <n v="2"/>
  </r>
  <r>
    <x v="0"/>
    <x v="21"/>
    <s v="1"/>
    <s v="01"/>
    <s v="15041RESIN159232022"/>
    <s v="22LB000F"/>
    <n v="4279"/>
    <n v="4279"/>
    <n v="4279"/>
    <n v="4279"/>
    <m/>
    <n v="0"/>
    <n v="0"/>
    <n v="0"/>
    <n v="55"/>
    <n v="0"/>
    <n v="0"/>
    <n v="0"/>
    <n v="0"/>
    <n v="0"/>
    <n v="55"/>
    <n v="2"/>
  </r>
  <r>
    <x v="0"/>
    <x v="21"/>
    <s v="1"/>
    <s v="01"/>
    <s v="15041RESIN159232022"/>
    <s v="22LB000F"/>
    <n v="4280"/>
    <n v="4280"/>
    <n v="4280"/>
    <n v="4280"/>
    <m/>
    <n v="0"/>
    <n v="0"/>
    <n v="0"/>
    <n v="345.5"/>
    <n v="0"/>
    <n v="0"/>
    <n v="0"/>
    <n v="0"/>
    <n v="0"/>
    <n v="345.5"/>
    <n v="2"/>
  </r>
  <r>
    <x v="0"/>
    <x v="21"/>
    <s v="1"/>
    <s v="01"/>
    <s v="15041RESIN159232022"/>
    <s v="22LB000F"/>
    <n v="4281"/>
    <n v="4281"/>
    <n v="4281"/>
    <n v="4281"/>
    <m/>
    <n v="0"/>
    <n v="0"/>
    <n v="0"/>
    <n v="10.5"/>
    <n v="0"/>
    <n v="0"/>
    <n v="0"/>
    <n v="0"/>
    <n v="0"/>
    <n v="10.5"/>
    <n v="2"/>
  </r>
  <r>
    <x v="0"/>
    <x v="21"/>
    <s v="1"/>
    <s v="01"/>
    <s v="15041RESIN159232022"/>
    <s v="22LB000F"/>
    <n v="4282"/>
    <n v="4282"/>
    <n v="4282"/>
    <n v="4282"/>
    <m/>
    <n v="0"/>
    <n v="0"/>
    <n v="0"/>
    <n v="79.5"/>
    <n v="0"/>
    <n v="0"/>
    <n v="0"/>
    <n v="0"/>
    <n v="0"/>
    <n v="79.5"/>
    <n v="2"/>
  </r>
  <r>
    <x v="0"/>
    <x v="21"/>
    <s v="1"/>
    <s v="01"/>
    <s v="15041RESIN159232022"/>
    <s v="22LB000F"/>
    <n v="4283"/>
    <n v="4283"/>
    <n v="4283"/>
    <n v="4283"/>
    <m/>
    <n v="0"/>
    <n v="0"/>
    <n v="0"/>
    <n v="285"/>
    <n v="0"/>
    <n v="0"/>
    <n v="0"/>
    <n v="0"/>
    <n v="0"/>
    <n v="285"/>
    <n v="2"/>
  </r>
  <r>
    <x v="0"/>
    <x v="21"/>
    <s v="1"/>
    <s v="01"/>
    <s v="15041RESIN159232022"/>
    <s v="22LB000F"/>
    <n v="4284"/>
    <n v="4284"/>
    <n v="4284"/>
    <n v="4284"/>
    <m/>
    <n v="0"/>
    <n v="0"/>
    <n v="0"/>
    <n v="443.34"/>
    <n v="0"/>
    <n v="0"/>
    <n v="0"/>
    <n v="0"/>
    <n v="0"/>
    <n v="443.34"/>
    <n v="2"/>
  </r>
  <r>
    <x v="0"/>
    <x v="21"/>
    <s v="1"/>
    <s v="01"/>
    <s v="15041RESIN159232022"/>
    <s v="22LB000F"/>
    <n v="4285"/>
    <n v="4285"/>
    <n v="4285"/>
    <n v="4285"/>
    <m/>
    <n v="0"/>
    <n v="0"/>
    <n v="0"/>
    <n v="442"/>
    <n v="0"/>
    <n v="0"/>
    <n v="0"/>
    <n v="0"/>
    <n v="0"/>
    <n v="442"/>
    <n v="2"/>
  </r>
  <r>
    <x v="0"/>
    <x v="21"/>
    <s v="1"/>
    <s v="01"/>
    <s v="15041RESIN159232022"/>
    <s v="22LB000F"/>
    <n v="4286"/>
    <n v="4286"/>
    <n v="4286"/>
    <n v="4286"/>
    <m/>
    <n v="0"/>
    <n v="0"/>
    <n v="0"/>
    <n v="478.4"/>
    <n v="0"/>
    <n v="0"/>
    <n v="0"/>
    <n v="0"/>
    <n v="0"/>
    <n v="478.4"/>
    <n v="2"/>
  </r>
  <r>
    <x v="0"/>
    <x v="21"/>
    <s v="1"/>
    <s v="01"/>
    <s v="15041RESIN159232022"/>
    <s v="22LB000F"/>
    <n v="4287"/>
    <n v="4287"/>
    <n v="4287"/>
    <n v="4287"/>
    <m/>
    <n v="0"/>
    <n v="0"/>
    <n v="0"/>
    <n v="45.6"/>
    <n v="0"/>
    <n v="0"/>
    <n v="0"/>
    <n v="0"/>
    <n v="0"/>
    <n v="45.6"/>
    <n v="2"/>
  </r>
  <r>
    <x v="0"/>
    <x v="21"/>
    <s v="1"/>
    <s v="01"/>
    <s v="15041RESIN159232022"/>
    <s v="22LB000F"/>
    <n v="4288"/>
    <n v="4288"/>
    <n v="4288"/>
    <n v="4288"/>
    <m/>
    <n v="0"/>
    <n v="0"/>
    <n v="0"/>
    <n v="282.26"/>
    <n v="0"/>
    <n v="0"/>
    <n v="0"/>
    <n v="0"/>
    <n v="0"/>
    <n v="282.26"/>
    <n v="2"/>
  </r>
  <r>
    <x v="0"/>
    <x v="21"/>
    <s v="1"/>
    <s v="01"/>
    <s v="15041RESIN159232022"/>
    <s v="22LB000F"/>
    <n v="4289"/>
    <n v="4289"/>
    <n v="4289"/>
    <n v="4289"/>
    <m/>
    <n v="0"/>
    <n v="0"/>
    <n v="0"/>
    <n v="64.2"/>
    <n v="0"/>
    <n v="0"/>
    <n v="0"/>
    <n v="0"/>
    <n v="0"/>
    <n v="64.2"/>
    <n v="2"/>
  </r>
  <r>
    <x v="0"/>
    <x v="21"/>
    <s v="1"/>
    <s v="01"/>
    <s v="15041RESIN159232022"/>
    <s v="22LB000F"/>
    <n v="4290"/>
    <n v="4290"/>
    <n v="4290"/>
    <n v="4290"/>
    <m/>
    <n v="0"/>
    <n v="0"/>
    <n v="0"/>
    <n v="72.900000000000006"/>
    <n v="0"/>
    <n v="0"/>
    <n v="0"/>
    <n v="0"/>
    <n v="0"/>
    <n v="72.900000000000006"/>
    <n v="2"/>
  </r>
  <r>
    <x v="0"/>
    <x v="21"/>
    <s v="1"/>
    <s v="01"/>
    <s v="15041RESIN159232022"/>
    <s v="22LB000F"/>
    <n v="4291"/>
    <n v="4291"/>
    <n v="4291"/>
    <n v="4291"/>
    <m/>
    <n v="0"/>
    <n v="0"/>
    <n v="0"/>
    <n v="7.5"/>
    <n v="0"/>
    <n v="0"/>
    <n v="0"/>
    <n v="0"/>
    <n v="0"/>
    <n v="7.5"/>
    <n v="2"/>
  </r>
  <r>
    <x v="0"/>
    <x v="21"/>
    <s v="1"/>
    <s v="01"/>
    <s v="15041RESIN159232022"/>
    <s v="22LB000F"/>
    <n v="4292"/>
    <n v="4292"/>
    <n v="4292"/>
    <n v="4292"/>
    <m/>
    <n v="0"/>
    <n v="0"/>
    <n v="0"/>
    <n v="57"/>
    <n v="0"/>
    <n v="0"/>
    <n v="0"/>
    <n v="0"/>
    <n v="0"/>
    <n v="57"/>
    <n v="2"/>
  </r>
  <r>
    <x v="0"/>
    <x v="21"/>
    <s v="1"/>
    <s v="01"/>
    <s v="15041RESIN159232022"/>
    <s v="22LB000F"/>
    <n v="4293"/>
    <n v="4293"/>
    <n v="4293"/>
    <n v="4293"/>
    <m/>
    <n v="0"/>
    <n v="0"/>
    <n v="0"/>
    <n v="260.39999999999998"/>
    <n v="0"/>
    <n v="0"/>
    <n v="0"/>
    <n v="0"/>
    <n v="0"/>
    <n v="260.39999999999998"/>
    <n v="2"/>
  </r>
  <r>
    <x v="0"/>
    <x v="21"/>
    <s v="1"/>
    <s v="01"/>
    <s v="15041RESIN159232022"/>
    <s v="22LB000F"/>
    <n v="4294"/>
    <n v="4294"/>
    <n v="4294"/>
    <n v="4294"/>
    <m/>
    <n v="0"/>
    <n v="0"/>
    <n v="0"/>
    <n v="4.5"/>
    <n v="0"/>
    <n v="0"/>
    <n v="0"/>
    <n v="0"/>
    <n v="0"/>
    <n v="4.5"/>
    <n v="2"/>
  </r>
  <r>
    <x v="0"/>
    <x v="21"/>
    <s v="1"/>
    <s v="01"/>
    <s v="15041RESIN159232022"/>
    <s v="22LB000F"/>
    <n v="4295"/>
    <n v="4295"/>
    <n v="4295"/>
    <n v="4295"/>
    <m/>
    <n v="0"/>
    <n v="0"/>
    <n v="0"/>
    <n v="541"/>
    <n v="0"/>
    <n v="0"/>
    <n v="0"/>
    <n v="0"/>
    <n v="0"/>
    <n v="541"/>
    <n v="2"/>
  </r>
  <r>
    <x v="0"/>
    <x v="21"/>
    <s v="1"/>
    <s v="01"/>
    <s v="15041RESIN159232022"/>
    <s v="22LB000F"/>
    <n v="4296"/>
    <n v="4296"/>
    <n v="4296"/>
    <n v="4296"/>
    <m/>
    <n v="0"/>
    <n v="0"/>
    <n v="0"/>
    <n v="504"/>
    <n v="0"/>
    <n v="0"/>
    <n v="0"/>
    <n v="0"/>
    <n v="0"/>
    <n v="504"/>
    <n v="2"/>
  </r>
  <r>
    <x v="0"/>
    <x v="22"/>
    <s v="1"/>
    <s v="01"/>
    <s v="15041RESIN159232022"/>
    <s v="22LB000F"/>
    <n v="4297"/>
    <n v="4297"/>
    <n v="4297"/>
    <n v="4297"/>
    <m/>
    <n v="0"/>
    <n v="0"/>
    <n v="0"/>
    <n v="264"/>
    <n v="0"/>
    <n v="0"/>
    <n v="0"/>
    <n v="0"/>
    <n v="0"/>
    <n v="264"/>
    <n v="2"/>
  </r>
  <r>
    <x v="0"/>
    <x v="22"/>
    <s v="1"/>
    <s v="01"/>
    <s v="15041RESIN159232022"/>
    <s v="22LB000F"/>
    <n v="4298"/>
    <n v="4298"/>
    <n v="4298"/>
    <n v="4298"/>
    <m/>
    <n v="0"/>
    <n v="0"/>
    <n v="0"/>
    <n v="36.1"/>
    <n v="0"/>
    <n v="0"/>
    <n v="0"/>
    <n v="0"/>
    <n v="0"/>
    <n v="36.1"/>
    <n v="2"/>
  </r>
  <r>
    <x v="0"/>
    <x v="22"/>
    <s v="1"/>
    <s v="01"/>
    <s v="15041RESIN159232022"/>
    <s v="22LB000F"/>
    <n v="4299"/>
    <n v="4299"/>
    <n v="4299"/>
    <n v="4299"/>
    <m/>
    <n v="0"/>
    <n v="0"/>
    <n v="0"/>
    <n v="32.1"/>
    <n v="0"/>
    <n v="0"/>
    <n v="0"/>
    <n v="0"/>
    <n v="0"/>
    <n v="32.1"/>
    <n v="2"/>
  </r>
  <r>
    <x v="0"/>
    <x v="22"/>
    <s v="1"/>
    <s v="01"/>
    <s v="15041RESIN159232022"/>
    <s v="22LB000F"/>
    <n v="4300"/>
    <n v="4300"/>
    <n v="4300"/>
    <n v="4300"/>
    <m/>
    <n v="0"/>
    <n v="0"/>
    <n v="0"/>
    <n v="0"/>
    <n v="0"/>
    <n v="0"/>
    <n v="0"/>
    <n v="0"/>
    <n v="0"/>
    <n v="0"/>
    <n v="2"/>
  </r>
  <r>
    <x v="0"/>
    <x v="22"/>
    <s v="1"/>
    <s v="01"/>
    <s v="15041RESIN159232022"/>
    <s v="22LB000F"/>
    <n v="4301"/>
    <n v="4301"/>
    <n v="4301"/>
    <n v="4301"/>
    <m/>
    <n v="0"/>
    <n v="0"/>
    <n v="0"/>
    <n v="558.13"/>
    <n v="0"/>
    <n v="0"/>
    <n v="0"/>
    <n v="0"/>
    <n v="0"/>
    <n v="558.13"/>
    <n v="2"/>
  </r>
  <r>
    <x v="0"/>
    <x v="22"/>
    <s v="1"/>
    <s v="01"/>
    <s v="15041RESIN159232022"/>
    <s v="22LB000F"/>
    <n v="4302"/>
    <n v="4302"/>
    <n v="4302"/>
    <n v="4302"/>
    <m/>
    <n v="0"/>
    <n v="0"/>
    <n v="0"/>
    <n v="13"/>
    <n v="0"/>
    <n v="0"/>
    <n v="0"/>
    <n v="0"/>
    <n v="0"/>
    <n v="13"/>
    <n v="2"/>
  </r>
  <r>
    <x v="0"/>
    <x v="22"/>
    <s v="1"/>
    <s v="01"/>
    <s v="15041RESIN159232022"/>
    <s v="22LB000F"/>
    <n v="4303"/>
    <n v="4303"/>
    <n v="4303"/>
    <n v="4303"/>
    <m/>
    <n v="0"/>
    <n v="0"/>
    <n v="0"/>
    <n v="283"/>
    <n v="0"/>
    <n v="0"/>
    <n v="0"/>
    <n v="0"/>
    <n v="0"/>
    <n v="283"/>
    <n v="2"/>
  </r>
  <r>
    <x v="0"/>
    <x v="22"/>
    <s v="1"/>
    <s v="01"/>
    <s v="15041RESIN159232022"/>
    <s v="22LB000F"/>
    <n v="4304"/>
    <n v="4304"/>
    <n v="4304"/>
    <n v="4304"/>
    <m/>
    <n v="0"/>
    <n v="0"/>
    <n v="0"/>
    <n v="5.5"/>
    <n v="0"/>
    <n v="0"/>
    <n v="0"/>
    <n v="0"/>
    <n v="0"/>
    <n v="5.5"/>
    <n v="2"/>
  </r>
  <r>
    <x v="0"/>
    <x v="22"/>
    <s v="1"/>
    <s v="01"/>
    <s v="15041RESIN159232022"/>
    <s v="22LB000F"/>
    <n v="4305"/>
    <n v="4305"/>
    <n v="4305"/>
    <n v="4305"/>
    <m/>
    <n v="0"/>
    <n v="0"/>
    <n v="0"/>
    <n v="169.82"/>
    <n v="0"/>
    <n v="0"/>
    <n v="0"/>
    <n v="0"/>
    <n v="0"/>
    <n v="169.82"/>
    <n v="2"/>
  </r>
  <r>
    <x v="0"/>
    <x v="22"/>
    <s v="1"/>
    <s v="01"/>
    <s v="15041RESIN159232022"/>
    <s v="22LB000F"/>
    <n v="4306"/>
    <n v="4306"/>
    <n v="4306"/>
    <n v="4306"/>
    <m/>
    <n v="0"/>
    <n v="0"/>
    <n v="0"/>
    <n v="431"/>
    <n v="0"/>
    <n v="0"/>
    <n v="0"/>
    <n v="0"/>
    <n v="0"/>
    <n v="431"/>
    <n v="2"/>
  </r>
  <r>
    <x v="0"/>
    <x v="22"/>
    <s v="1"/>
    <s v="01"/>
    <s v="15041RESIN159232022"/>
    <s v="22LB000F"/>
    <n v="4307"/>
    <n v="4307"/>
    <n v="4307"/>
    <n v="4307"/>
    <m/>
    <n v="0"/>
    <n v="0"/>
    <n v="0"/>
    <n v="171.4"/>
    <n v="0"/>
    <n v="0"/>
    <n v="0"/>
    <n v="0"/>
    <n v="0"/>
    <n v="171.4"/>
    <n v="2"/>
  </r>
  <r>
    <x v="0"/>
    <x v="22"/>
    <s v="1"/>
    <s v="01"/>
    <s v="15041RESIN159232022"/>
    <s v="22LB000F"/>
    <n v="4308"/>
    <n v="4308"/>
    <n v="4308"/>
    <n v="4308"/>
    <m/>
    <n v="0"/>
    <n v="0"/>
    <n v="0"/>
    <n v="10.8"/>
    <n v="0"/>
    <n v="0"/>
    <n v="0"/>
    <n v="0"/>
    <n v="0"/>
    <n v="10.8"/>
    <n v="2"/>
  </r>
  <r>
    <x v="0"/>
    <x v="22"/>
    <s v="1"/>
    <s v="01"/>
    <s v="15041RESIN159232022"/>
    <s v="22LB000F"/>
    <n v="4309"/>
    <n v="4309"/>
    <n v="4309"/>
    <n v="4309"/>
    <m/>
    <n v="0"/>
    <n v="0"/>
    <n v="0"/>
    <n v="51.55"/>
    <n v="0"/>
    <n v="0"/>
    <n v="0"/>
    <n v="0"/>
    <n v="0"/>
    <n v="51.55"/>
    <n v="2"/>
  </r>
  <r>
    <x v="0"/>
    <x v="22"/>
    <s v="1"/>
    <s v="01"/>
    <s v="15041RESIN159232022"/>
    <s v="22LB000F"/>
    <n v="4310"/>
    <n v="4310"/>
    <n v="4310"/>
    <n v="4310"/>
    <m/>
    <n v="0"/>
    <n v="0"/>
    <n v="0"/>
    <n v="534.5"/>
    <n v="0"/>
    <n v="0"/>
    <n v="0"/>
    <n v="0"/>
    <n v="0"/>
    <n v="534.5"/>
    <n v="2"/>
  </r>
  <r>
    <x v="0"/>
    <x v="22"/>
    <s v="1"/>
    <s v="01"/>
    <s v="15041RESIN159232022"/>
    <s v="22LB000F"/>
    <n v="4311"/>
    <n v="4311"/>
    <n v="4311"/>
    <n v="4311"/>
    <m/>
    <n v="0"/>
    <n v="0"/>
    <n v="0"/>
    <n v="256"/>
    <n v="0"/>
    <n v="0"/>
    <n v="0"/>
    <n v="0"/>
    <n v="0"/>
    <n v="256"/>
    <n v="2"/>
  </r>
  <r>
    <x v="0"/>
    <x v="22"/>
    <s v="1"/>
    <s v="01"/>
    <s v="15041RESIN159232022"/>
    <s v="22LB000F"/>
    <n v="4312"/>
    <n v="4312"/>
    <n v="4312"/>
    <n v="4312"/>
    <m/>
    <n v="0"/>
    <n v="0"/>
    <n v="0"/>
    <n v="110"/>
    <n v="0"/>
    <n v="0"/>
    <n v="0"/>
    <n v="0"/>
    <n v="0"/>
    <n v="110"/>
    <n v="2"/>
  </r>
  <r>
    <x v="0"/>
    <x v="22"/>
    <s v="1"/>
    <s v="01"/>
    <s v="15041RESIN159232022"/>
    <s v="22LB000F"/>
    <n v="4313"/>
    <n v="4313"/>
    <n v="4313"/>
    <n v="4313"/>
    <m/>
    <n v="0"/>
    <n v="0"/>
    <n v="0"/>
    <n v="180"/>
    <n v="0"/>
    <n v="0"/>
    <n v="0"/>
    <n v="0"/>
    <n v="0"/>
    <n v="180"/>
    <n v="2"/>
  </r>
  <r>
    <x v="0"/>
    <x v="22"/>
    <s v="1"/>
    <s v="01"/>
    <s v="15041RESIN159232022"/>
    <s v="22LB000F"/>
    <n v="4314"/>
    <n v="4314"/>
    <n v="4314"/>
    <n v="4314"/>
    <m/>
    <n v="0"/>
    <n v="0"/>
    <n v="0"/>
    <n v="472.9"/>
    <n v="0"/>
    <n v="0"/>
    <n v="0"/>
    <n v="0"/>
    <n v="0"/>
    <n v="472.9"/>
    <n v="2"/>
  </r>
  <r>
    <x v="0"/>
    <x v="23"/>
    <s v="1"/>
    <s v="01"/>
    <s v="15041RESIN159232022"/>
    <s v="22LB000F"/>
    <n v="4315"/>
    <n v="4315"/>
    <n v="4315"/>
    <n v="4315"/>
    <m/>
    <n v="0"/>
    <n v="0"/>
    <n v="0"/>
    <n v="849.5"/>
    <n v="0"/>
    <n v="0"/>
    <n v="0"/>
    <n v="0"/>
    <n v="0"/>
    <n v="849.5"/>
    <n v="2"/>
  </r>
  <r>
    <x v="0"/>
    <x v="23"/>
    <s v="1"/>
    <s v="01"/>
    <s v="15041RESIN159232022"/>
    <s v="22LB000F"/>
    <n v="4316"/>
    <n v="4316"/>
    <n v="4316"/>
    <n v="4316"/>
    <m/>
    <n v="0"/>
    <n v="0"/>
    <n v="0"/>
    <n v="52.7"/>
    <n v="0"/>
    <n v="0"/>
    <n v="0"/>
    <n v="0"/>
    <n v="0"/>
    <n v="52.7"/>
    <n v="2"/>
  </r>
  <r>
    <x v="0"/>
    <x v="23"/>
    <s v="1"/>
    <s v="01"/>
    <s v="15041RESIN159232022"/>
    <s v="22LB000F"/>
    <n v="4317"/>
    <n v="4317"/>
    <n v="4317"/>
    <n v="4317"/>
    <m/>
    <n v="0"/>
    <n v="0"/>
    <n v="0"/>
    <n v="216"/>
    <n v="0"/>
    <n v="0"/>
    <n v="0"/>
    <n v="0"/>
    <n v="0"/>
    <n v="216"/>
    <n v="2"/>
  </r>
  <r>
    <x v="0"/>
    <x v="23"/>
    <s v="1"/>
    <s v="01"/>
    <s v="15041RESIN159232022"/>
    <s v="22LB000F"/>
    <n v="4318"/>
    <n v="4318"/>
    <n v="4318"/>
    <n v="4318"/>
    <m/>
    <n v="0"/>
    <n v="0"/>
    <n v="0"/>
    <n v="18"/>
    <n v="0"/>
    <n v="0"/>
    <n v="0"/>
    <n v="0"/>
    <n v="0"/>
    <n v="18"/>
    <n v="2"/>
  </r>
  <r>
    <x v="0"/>
    <x v="23"/>
    <s v="1"/>
    <s v="01"/>
    <s v="15041RESIN159232022"/>
    <s v="22LB000F"/>
    <n v="4319"/>
    <n v="4319"/>
    <n v="4319"/>
    <n v="4319"/>
    <m/>
    <n v="0"/>
    <n v="0"/>
    <n v="0"/>
    <n v="38.1"/>
    <n v="0"/>
    <n v="0"/>
    <n v="0"/>
    <n v="0"/>
    <n v="0"/>
    <n v="38.1"/>
    <n v="2"/>
  </r>
  <r>
    <x v="0"/>
    <x v="23"/>
    <s v="1"/>
    <s v="01"/>
    <s v="15041RESIN159232022"/>
    <s v="22LB000F"/>
    <n v="4320"/>
    <n v="4320"/>
    <n v="4320"/>
    <n v="4320"/>
    <m/>
    <n v="0"/>
    <n v="0"/>
    <n v="0"/>
    <n v="354.2"/>
    <n v="0"/>
    <n v="0"/>
    <n v="0"/>
    <n v="0"/>
    <n v="0"/>
    <n v="354.2"/>
    <n v="2"/>
  </r>
  <r>
    <x v="0"/>
    <x v="23"/>
    <s v="1"/>
    <s v="01"/>
    <s v="15041RESIN159232022"/>
    <s v="22LB000F"/>
    <n v="4321"/>
    <n v="4321"/>
    <n v="4321"/>
    <n v="4321"/>
    <m/>
    <n v="0"/>
    <n v="0"/>
    <n v="0"/>
    <n v="264"/>
    <n v="0"/>
    <n v="0"/>
    <n v="0"/>
    <n v="0"/>
    <n v="0"/>
    <n v="264"/>
    <n v="2"/>
  </r>
  <r>
    <x v="0"/>
    <x v="23"/>
    <s v="1"/>
    <s v="01"/>
    <s v="15041RESIN159232022"/>
    <s v="22LB000F"/>
    <n v="4322"/>
    <n v="4322"/>
    <n v="4322"/>
    <n v="4322"/>
    <m/>
    <n v="0"/>
    <n v="0"/>
    <n v="0"/>
    <n v="192.5"/>
    <n v="0"/>
    <n v="0"/>
    <n v="0"/>
    <n v="0"/>
    <n v="0"/>
    <n v="192.5"/>
    <n v="2"/>
  </r>
  <r>
    <x v="0"/>
    <x v="23"/>
    <s v="1"/>
    <s v="01"/>
    <s v="15041RESIN159232022"/>
    <s v="22LB000F"/>
    <n v="4323"/>
    <n v="4323"/>
    <n v="4323"/>
    <n v="4323"/>
    <m/>
    <n v="0"/>
    <n v="0"/>
    <n v="0"/>
    <n v="21.2"/>
    <n v="0"/>
    <n v="0"/>
    <n v="0"/>
    <n v="0"/>
    <n v="0"/>
    <n v="21.2"/>
    <n v="2"/>
  </r>
  <r>
    <x v="0"/>
    <x v="23"/>
    <s v="1"/>
    <s v="01"/>
    <s v="15041RESIN159232022"/>
    <s v="22LB000F"/>
    <n v="4324"/>
    <n v="4324"/>
    <n v="4324"/>
    <n v="4324"/>
    <m/>
    <n v="0"/>
    <n v="0"/>
    <n v="0"/>
    <n v="71.56"/>
    <n v="0"/>
    <n v="0"/>
    <n v="0"/>
    <n v="0"/>
    <n v="0"/>
    <n v="71.56"/>
    <n v="2"/>
  </r>
  <r>
    <x v="0"/>
    <x v="23"/>
    <s v="1"/>
    <s v="01"/>
    <s v="15041RESIN159232022"/>
    <s v="22LB000F"/>
    <n v="4325"/>
    <n v="4325"/>
    <n v="4325"/>
    <n v="4325"/>
    <m/>
    <n v="0"/>
    <n v="0"/>
    <n v="0"/>
    <n v="725.25"/>
    <n v="0"/>
    <n v="0"/>
    <n v="0"/>
    <n v="0"/>
    <n v="0"/>
    <n v="725.25"/>
    <n v="2"/>
  </r>
  <r>
    <x v="0"/>
    <x v="23"/>
    <s v="1"/>
    <s v="01"/>
    <s v="15041RESIN159232022"/>
    <s v="22LB000F"/>
    <n v="4326"/>
    <n v="4326"/>
    <n v="4326"/>
    <n v="4326"/>
    <m/>
    <n v="0"/>
    <n v="0"/>
    <n v="0"/>
    <n v="93.3"/>
    <n v="0"/>
    <n v="0"/>
    <n v="0"/>
    <n v="0"/>
    <n v="0"/>
    <n v="93.3"/>
    <n v="2"/>
  </r>
  <r>
    <x v="0"/>
    <x v="23"/>
    <s v="1"/>
    <s v="01"/>
    <s v="15041RESIN159232022"/>
    <s v="22LB000F"/>
    <n v="4327"/>
    <n v="4327"/>
    <n v="4327"/>
    <n v="4327"/>
    <m/>
    <n v="0"/>
    <n v="0"/>
    <n v="0"/>
    <n v="450"/>
    <n v="0"/>
    <n v="0"/>
    <n v="0"/>
    <n v="0"/>
    <n v="0"/>
    <n v="450"/>
    <n v="2"/>
  </r>
  <r>
    <x v="0"/>
    <x v="23"/>
    <s v="1"/>
    <s v="01"/>
    <s v="15041RESIN159232022"/>
    <s v="22LB000F"/>
    <n v="4328"/>
    <n v="4328"/>
    <n v="4328"/>
    <n v="4328"/>
    <m/>
    <n v="0"/>
    <n v="0"/>
    <n v="0"/>
    <n v="16"/>
    <n v="0"/>
    <n v="0"/>
    <n v="0"/>
    <n v="0"/>
    <n v="0"/>
    <n v="16"/>
    <n v="2"/>
  </r>
  <r>
    <x v="0"/>
    <x v="23"/>
    <s v="1"/>
    <s v="01"/>
    <s v="15041RESIN159232022"/>
    <s v="22LB000F"/>
    <n v="4329"/>
    <n v="4329"/>
    <n v="4329"/>
    <n v="4329"/>
    <m/>
    <n v="0"/>
    <n v="0"/>
    <n v="0"/>
    <n v="25"/>
    <n v="0"/>
    <n v="0"/>
    <n v="0"/>
    <n v="0"/>
    <n v="0"/>
    <n v="25"/>
    <n v="2"/>
  </r>
  <r>
    <x v="0"/>
    <x v="23"/>
    <s v="1"/>
    <s v="01"/>
    <s v="15041RESIN159232022"/>
    <s v="22LB000F"/>
    <n v="4330"/>
    <n v="4330"/>
    <n v="4330"/>
    <n v="4330"/>
    <m/>
    <n v="0"/>
    <n v="0"/>
    <n v="0"/>
    <n v="180"/>
    <n v="0"/>
    <n v="0"/>
    <n v="0"/>
    <n v="0"/>
    <n v="0"/>
    <n v="180"/>
    <n v="2"/>
  </r>
  <r>
    <x v="0"/>
    <x v="23"/>
    <s v="1"/>
    <s v="01"/>
    <s v="15041RESIN159232022"/>
    <s v="22LB000F"/>
    <n v="4331"/>
    <n v="4331"/>
    <n v="4331"/>
    <n v="4331"/>
    <m/>
    <n v="0"/>
    <n v="0"/>
    <n v="0"/>
    <n v="104.5"/>
    <n v="0"/>
    <n v="0"/>
    <n v="0"/>
    <n v="0"/>
    <n v="0"/>
    <n v="104.5"/>
    <n v="2"/>
  </r>
  <r>
    <x v="0"/>
    <x v="23"/>
    <s v="1"/>
    <s v="01"/>
    <s v="15041RESIN159232022"/>
    <s v="22LB000F"/>
    <n v="4332"/>
    <n v="4332"/>
    <n v="4332"/>
    <n v="4332"/>
    <m/>
    <n v="0"/>
    <n v="0"/>
    <n v="0"/>
    <n v="526"/>
    <n v="0"/>
    <n v="0"/>
    <n v="0"/>
    <n v="0"/>
    <n v="0"/>
    <n v="526"/>
    <n v="2"/>
  </r>
  <r>
    <x v="0"/>
    <x v="23"/>
    <s v="1"/>
    <s v="01"/>
    <s v="15041RESIN159232022"/>
    <s v="22LB000F"/>
    <n v="4333"/>
    <n v="4333"/>
    <n v="4333"/>
    <n v="4333"/>
    <m/>
    <n v="0"/>
    <n v="0"/>
    <n v="0"/>
    <n v="226.43"/>
    <n v="0"/>
    <n v="0"/>
    <n v="0"/>
    <n v="0"/>
    <n v="0"/>
    <n v="226.43"/>
    <n v="2"/>
  </r>
  <r>
    <x v="0"/>
    <x v="23"/>
    <s v="1"/>
    <s v="01"/>
    <s v="15041RESIN159232022"/>
    <s v="22LB000F"/>
    <n v="4334"/>
    <n v="4334"/>
    <n v="4334"/>
    <n v="4334"/>
    <m/>
    <n v="0"/>
    <n v="0"/>
    <n v="0"/>
    <n v="141.75"/>
    <n v="0"/>
    <n v="0"/>
    <n v="0"/>
    <n v="0"/>
    <n v="0"/>
    <n v="141.75"/>
    <n v="2"/>
  </r>
  <r>
    <x v="0"/>
    <x v="23"/>
    <s v="1"/>
    <s v="01"/>
    <s v="15041RESIN159232022"/>
    <s v="22LB000F"/>
    <n v="4335"/>
    <n v="4335"/>
    <n v="4335"/>
    <n v="4335"/>
    <m/>
    <n v="0"/>
    <n v="0"/>
    <n v="0"/>
    <n v="15.5"/>
    <n v="0"/>
    <n v="0"/>
    <n v="0"/>
    <n v="0"/>
    <n v="0"/>
    <n v="15.5"/>
    <n v="2"/>
  </r>
  <r>
    <x v="0"/>
    <x v="23"/>
    <s v="1"/>
    <s v="01"/>
    <s v="15041RESIN159232022"/>
    <s v="22LB000F"/>
    <n v="4336"/>
    <n v="4336"/>
    <n v="4336"/>
    <n v="4336"/>
    <m/>
    <n v="0"/>
    <n v="0"/>
    <n v="0"/>
    <n v="21"/>
    <n v="0"/>
    <n v="0"/>
    <n v="0"/>
    <n v="0"/>
    <n v="0"/>
    <n v="21"/>
    <n v="2"/>
  </r>
  <r>
    <x v="0"/>
    <x v="23"/>
    <s v="1"/>
    <s v="01"/>
    <s v="15041RESIN159232022"/>
    <s v="22LB000F"/>
    <n v="4337"/>
    <n v="4337"/>
    <n v="4337"/>
    <n v="4337"/>
    <m/>
    <n v="0"/>
    <n v="0"/>
    <n v="0"/>
    <n v="207"/>
    <n v="0"/>
    <n v="0"/>
    <n v="0"/>
    <n v="0"/>
    <n v="0"/>
    <n v="207"/>
    <n v="2"/>
  </r>
  <r>
    <x v="0"/>
    <x v="23"/>
    <s v="1"/>
    <s v="01"/>
    <s v="15041RESIN159232022"/>
    <s v="22LB000F"/>
    <n v="4338"/>
    <n v="4338"/>
    <n v="4338"/>
    <n v="4338"/>
    <m/>
    <n v="0"/>
    <n v="0"/>
    <n v="0"/>
    <n v="18"/>
    <n v="0"/>
    <n v="0"/>
    <n v="0"/>
    <n v="0"/>
    <n v="0"/>
    <n v="18"/>
    <n v="2"/>
  </r>
  <r>
    <x v="0"/>
    <x v="23"/>
    <s v="1"/>
    <s v="01"/>
    <s v="15041RESIN159232022"/>
    <s v="22LB000F"/>
    <n v="4339"/>
    <n v="4339"/>
    <n v="4339"/>
    <n v="4339"/>
    <m/>
    <n v="0"/>
    <n v="0"/>
    <n v="0"/>
    <n v="193.5"/>
    <n v="0"/>
    <n v="0"/>
    <n v="0"/>
    <n v="0"/>
    <n v="0"/>
    <n v="193.5"/>
    <n v="2"/>
  </r>
  <r>
    <x v="0"/>
    <x v="24"/>
    <s v="1"/>
    <s v="01"/>
    <s v="15041RESIN159232022"/>
    <s v="22LB000F"/>
    <n v="4340"/>
    <n v="4340"/>
    <n v="4340"/>
    <n v="4340"/>
    <m/>
    <n v="0"/>
    <n v="0"/>
    <n v="0"/>
    <n v="135"/>
    <n v="0"/>
    <n v="0"/>
    <n v="0"/>
    <n v="0"/>
    <n v="0"/>
    <n v="135"/>
    <n v="2"/>
  </r>
  <r>
    <x v="0"/>
    <x v="24"/>
    <s v="1"/>
    <s v="01"/>
    <s v="15041RESIN159232022"/>
    <s v="22LB000F"/>
    <n v="4341"/>
    <n v="4341"/>
    <n v="4341"/>
    <n v="4341"/>
    <m/>
    <n v="0"/>
    <n v="0"/>
    <n v="0"/>
    <n v="212.5"/>
    <n v="0"/>
    <n v="0"/>
    <n v="0"/>
    <n v="0"/>
    <n v="0"/>
    <n v="212.5"/>
    <n v="2"/>
  </r>
  <r>
    <x v="0"/>
    <x v="24"/>
    <s v="1"/>
    <s v="01"/>
    <s v="15041RESIN159232022"/>
    <s v="22LB000F"/>
    <n v="4342"/>
    <n v="4342"/>
    <n v="4342"/>
    <n v="4342"/>
    <m/>
    <n v="0"/>
    <n v="0"/>
    <n v="0"/>
    <n v="182.26"/>
    <n v="0"/>
    <n v="0"/>
    <n v="0"/>
    <n v="0"/>
    <n v="0"/>
    <n v="182.26"/>
    <n v="2"/>
  </r>
  <r>
    <x v="0"/>
    <x v="24"/>
    <s v="1"/>
    <s v="01"/>
    <s v="15041RESIN159232022"/>
    <s v="22LB000F"/>
    <n v="4343"/>
    <n v="4343"/>
    <n v="4343"/>
    <n v="4343"/>
    <m/>
    <n v="0"/>
    <n v="0"/>
    <n v="0"/>
    <n v="151"/>
    <n v="0"/>
    <n v="0"/>
    <n v="0"/>
    <n v="0"/>
    <n v="0"/>
    <n v="151"/>
    <n v="2"/>
  </r>
  <r>
    <x v="0"/>
    <x v="24"/>
    <s v="1"/>
    <s v="01"/>
    <s v="15041RESIN159232022"/>
    <s v="22LB000F"/>
    <n v="4344"/>
    <n v="4344"/>
    <n v="4344"/>
    <n v="4344"/>
    <m/>
    <n v="0"/>
    <n v="0"/>
    <n v="0"/>
    <n v="29.8"/>
    <n v="0"/>
    <n v="0"/>
    <n v="0"/>
    <n v="0"/>
    <n v="0"/>
    <n v="29.8"/>
    <n v="2"/>
  </r>
  <r>
    <x v="0"/>
    <x v="24"/>
    <s v="1"/>
    <s v="01"/>
    <s v="15041RESIN159232022"/>
    <s v="22LB000F"/>
    <n v="4345"/>
    <n v="4345"/>
    <n v="4345"/>
    <n v="4345"/>
    <m/>
    <n v="0"/>
    <n v="0"/>
    <n v="0"/>
    <n v="470"/>
    <n v="0"/>
    <n v="0"/>
    <n v="0"/>
    <n v="0"/>
    <n v="0"/>
    <n v="470"/>
    <n v="2"/>
  </r>
  <r>
    <x v="0"/>
    <x v="24"/>
    <s v="1"/>
    <s v="01"/>
    <s v="15041RESIN159232022"/>
    <s v="22LB000F"/>
    <n v="4346"/>
    <n v="4346"/>
    <n v="4346"/>
    <n v="4346"/>
    <m/>
    <n v="0"/>
    <n v="0"/>
    <n v="0"/>
    <n v="281"/>
    <n v="0"/>
    <n v="0"/>
    <n v="0"/>
    <n v="0"/>
    <n v="0"/>
    <n v="281"/>
    <n v="2"/>
  </r>
  <r>
    <x v="0"/>
    <x v="24"/>
    <s v="1"/>
    <s v="01"/>
    <s v="15041RESIN159232022"/>
    <s v="22LB000F"/>
    <n v="4347"/>
    <n v="4347"/>
    <n v="4347"/>
    <n v="4347"/>
    <m/>
    <n v="0"/>
    <n v="0"/>
    <n v="0"/>
    <n v="92"/>
    <n v="0"/>
    <n v="0"/>
    <n v="0"/>
    <n v="0"/>
    <n v="0"/>
    <n v="92"/>
    <n v="2"/>
  </r>
  <r>
    <x v="0"/>
    <x v="24"/>
    <s v="1"/>
    <s v="01"/>
    <s v="15041RESIN159232022"/>
    <s v="22LB000F"/>
    <n v="4348"/>
    <n v="4348"/>
    <n v="4348"/>
    <n v="4348"/>
    <m/>
    <n v="0"/>
    <n v="0"/>
    <n v="0"/>
    <n v="658"/>
    <n v="0"/>
    <n v="0"/>
    <n v="0"/>
    <n v="0"/>
    <n v="0"/>
    <n v="658"/>
    <n v="2"/>
  </r>
  <r>
    <x v="0"/>
    <x v="24"/>
    <s v="1"/>
    <s v="01"/>
    <s v="15041RESIN159232022"/>
    <s v="22LB000F"/>
    <n v="4349"/>
    <n v="4349"/>
    <n v="4349"/>
    <n v="4349"/>
    <m/>
    <n v="0"/>
    <n v="0"/>
    <n v="0"/>
    <n v="130.80000000000001"/>
    <n v="0"/>
    <n v="0"/>
    <n v="0"/>
    <n v="0"/>
    <n v="0"/>
    <n v="130.80000000000001"/>
    <n v="2"/>
  </r>
  <r>
    <x v="0"/>
    <x v="24"/>
    <s v="1"/>
    <s v="01"/>
    <s v="15041RESIN159232022"/>
    <s v="22LB000F"/>
    <n v="4350"/>
    <n v="4350"/>
    <n v="4350"/>
    <n v="4350"/>
    <m/>
    <n v="0"/>
    <n v="0"/>
    <n v="0"/>
    <n v="46.4"/>
    <n v="0"/>
    <n v="0"/>
    <n v="0"/>
    <n v="0"/>
    <n v="0"/>
    <n v="46.4"/>
    <n v="2"/>
  </r>
  <r>
    <x v="0"/>
    <x v="24"/>
    <s v="1"/>
    <s v="01"/>
    <s v="15041RESIN159232022"/>
    <s v="22LB000F"/>
    <n v="4351"/>
    <n v="4351"/>
    <n v="4351"/>
    <n v="4351"/>
    <m/>
    <n v="0"/>
    <n v="0"/>
    <n v="0"/>
    <n v="15"/>
    <n v="0"/>
    <n v="0"/>
    <n v="0"/>
    <n v="0"/>
    <n v="0"/>
    <n v="15"/>
    <n v="2"/>
  </r>
  <r>
    <x v="0"/>
    <x v="24"/>
    <s v="1"/>
    <s v="01"/>
    <s v="15041RESIN159232022"/>
    <s v="22LB000F"/>
    <n v="4352"/>
    <n v="4352"/>
    <n v="4352"/>
    <n v="4352"/>
    <m/>
    <n v="0"/>
    <n v="0"/>
    <n v="0"/>
    <n v="22.5"/>
    <n v="0"/>
    <n v="0"/>
    <n v="0"/>
    <n v="0"/>
    <n v="0"/>
    <n v="22.5"/>
    <n v="2"/>
  </r>
  <r>
    <x v="0"/>
    <x v="24"/>
    <s v="1"/>
    <s v="01"/>
    <s v="15041RESIN159232022"/>
    <s v="22LB000F"/>
    <n v="4353"/>
    <n v="4353"/>
    <n v="4353"/>
    <n v="4353"/>
    <m/>
    <n v="0"/>
    <n v="0"/>
    <n v="0"/>
    <n v="6.57"/>
    <n v="0"/>
    <n v="0"/>
    <n v="0"/>
    <n v="0"/>
    <n v="0"/>
    <n v="6.57"/>
    <n v="2"/>
  </r>
  <r>
    <x v="0"/>
    <x v="24"/>
    <s v="1"/>
    <s v="01"/>
    <s v="15041RESIN159232022"/>
    <s v="22LB000F"/>
    <n v="4354"/>
    <n v="4354"/>
    <n v="4354"/>
    <n v="4354"/>
    <m/>
    <n v="0"/>
    <n v="0"/>
    <n v="0"/>
    <n v="460"/>
    <n v="0"/>
    <n v="0"/>
    <n v="0"/>
    <n v="0"/>
    <n v="0"/>
    <n v="460"/>
    <n v="2"/>
  </r>
  <r>
    <x v="0"/>
    <x v="24"/>
    <s v="1"/>
    <s v="01"/>
    <s v="15041RESIN159232022"/>
    <s v="22LB000F"/>
    <n v="4355"/>
    <n v="4355"/>
    <n v="4355"/>
    <n v="4355"/>
    <m/>
    <n v="0"/>
    <n v="0"/>
    <n v="0"/>
    <n v="45"/>
    <n v="0"/>
    <n v="0"/>
    <n v="0"/>
    <n v="0"/>
    <n v="0"/>
    <n v="45"/>
    <n v="2"/>
  </r>
  <r>
    <x v="0"/>
    <x v="24"/>
    <s v="1"/>
    <s v="01"/>
    <s v="15041RESIN159232022"/>
    <s v="22LB000F"/>
    <n v="4356"/>
    <n v="4356"/>
    <n v="4356"/>
    <n v="4356"/>
    <m/>
    <n v="0"/>
    <n v="0"/>
    <n v="0"/>
    <n v="15"/>
    <n v="0"/>
    <n v="0"/>
    <n v="0"/>
    <n v="0"/>
    <n v="0"/>
    <n v="15"/>
    <n v="2"/>
  </r>
  <r>
    <x v="0"/>
    <x v="24"/>
    <s v="1"/>
    <s v="01"/>
    <s v="15041RESIN159232022"/>
    <s v="22LB000F"/>
    <n v="4357"/>
    <n v="4357"/>
    <n v="4357"/>
    <n v="4357"/>
    <m/>
    <n v="0"/>
    <n v="0"/>
    <n v="0"/>
    <n v="63"/>
    <n v="0"/>
    <n v="0"/>
    <n v="0"/>
    <n v="0"/>
    <n v="0"/>
    <n v="63"/>
    <n v="2"/>
  </r>
  <r>
    <x v="0"/>
    <x v="24"/>
    <s v="1"/>
    <s v="01"/>
    <s v="15041RESIN159232022"/>
    <s v="22LB000F"/>
    <n v="4358"/>
    <n v="4358"/>
    <n v="4358"/>
    <n v="4358"/>
    <m/>
    <n v="0"/>
    <n v="0"/>
    <n v="0"/>
    <n v="251.75"/>
    <n v="0"/>
    <n v="0"/>
    <n v="0"/>
    <n v="0"/>
    <n v="0"/>
    <n v="251.75"/>
    <n v="2"/>
  </r>
  <r>
    <x v="0"/>
    <x v="24"/>
    <s v="1"/>
    <s v="01"/>
    <s v="15041RESIN159232022"/>
    <s v="22LB000F"/>
    <n v="4359"/>
    <n v="4359"/>
    <n v="4359"/>
    <n v="4359"/>
    <m/>
    <n v="0"/>
    <n v="0"/>
    <n v="0"/>
    <n v="247.5"/>
    <n v="0"/>
    <n v="0"/>
    <n v="0"/>
    <n v="0"/>
    <n v="0"/>
    <n v="247.5"/>
    <n v="2"/>
  </r>
  <r>
    <x v="0"/>
    <x v="24"/>
    <s v="1"/>
    <s v="01"/>
    <s v="15041RESIN159232022"/>
    <s v="22LB000F"/>
    <n v="4360"/>
    <n v="4360"/>
    <n v="4360"/>
    <n v="4360"/>
    <m/>
    <n v="0"/>
    <n v="0"/>
    <n v="0"/>
    <n v="504.5"/>
    <n v="0"/>
    <n v="0"/>
    <n v="0"/>
    <n v="0"/>
    <n v="0"/>
    <n v="504.5"/>
    <n v="2"/>
  </r>
  <r>
    <x v="0"/>
    <x v="24"/>
    <s v="1"/>
    <s v="01"/>
    <s v="15041RESIN159232022"/>
    <s v="22LB000F"/>
    <n v="4361"/>
    <n v="4361"/>
    <n v="4361"/>
    <n v="4361"/>
    <m/>
    <n v="0"/>
    <n v="0"/>
    <n v="0"/>
    <n v="309"/>
    <n v="0"/>
    <n v="0"/>
    <n v="0"/>
    <n v="0"/>
    <n v="0"/>
    <n v="309"/>
    <n v="2"/>
  </r>
  <r>
    <x v="0"/>
    <x v="24"/>
    <s v="1"/>
    <s v="01"/>
    <s v="15041RESIN159232022"/>
    <s v="22LB000F"/>
    <n v="4362"/>
    <n v="4362"/>
    <n v="4362"/>
    <n v="4362"/>
    <m/>
    <n v="0"/>
    <n v="0"/>
    <n v="0"/>
    <n v="206"/>
    <n v="0"/>
    <n v="0"/>
    <n v="0"/>
    <n v="0"/>
    <n v="0"/>
    <n v="206"/>
    <n v="2"/>
  </r>
  <r>
    <x v="0"/>
    <x v="24"/>
    <s v="1"/>
    <s v="01"/>
    <s v="15041RESIN159232022"/>
    <s v="22LB000F"/>
    <n v="4363"/>
    <n v="4363"/>
    <n v="4363"/>
    <n v="4363"/>
    <m/>
    <n v="0"/>
    <n v="0"/>
    <n v="0"/>
    <n v="88.85"/>
    <n v="0"/>
    <n v="0"/>
    <n v="0"/>
    <n v="0"/>
    <n v="0"/>
    <n v="88.85"/>
    <n v="2"/>
  </r>
  <r>
    <x v="0"/>
    <x v="24"/>
    <s v="1"/>
    <s v="01"/>
    <s v="15041RESIN159232022"/>
    <s v="22LB000F"/>
    <n v="4364"/>
    <n v="4364"/>
    <n v="4364"/>
    <n v="4364"/>
    <m/>
    <n v="0"/>
    <n v="0"/>
    <n v="0"/>
    <n v="120"/>
    <n v="0"/>
    <n v="0"/>
    <n v="0"/>
    <n v="0"/>
    <n v="0"/>
    <n v="120"/>
    <n v="2"/>
  </r>
  <r>
    <x v="0"/>
    <x v="24"/>
    <s v="1"/>
    <s v="01"/>
    <s v="15041RESIN159232022"/>
    <s v="22LB000F"/>
    <n v="4365"/>
    <n v="4365"/>
    <n v="4365"/>
    <n v="4365"/>
    <m/>
    <n v="0"/>
    <n v="0"/>
    <n v="0"/>
    <n v="45"/>
    <n v="0"/>
    <n v="0"/>
    <n v="0"/>
    <n v="0"/>
    <n v="0"/>
    <n v="45"/>
    <n v="2"/>
  </r>
  <r>
    <x v="0"/>
    <x v="24"/>
    <s v="1"/>
    <s v="01"/>
    <s v="15041RESIN159232022"/>
    <s v="22LB000F"/>
    <n v="4366"/>
    <n v="4366"/>
    <n v="4366"/>
    <n v="4366"/>
    <m/>
    <n v="0"/>
    <n v="0"/>
    <n v="0"/>
    <n v="477.95"/>
    <n v="0"/>
    <n v="0"/>
    <n v="0"/>
    <n v="0"/>
    <n v="0"/>
    <n v="477.95"/>
    <n v="2"/>
  </r>
  <r>
    <x v="0"/>
    <x v="24"/>
    <s v="1"/>
    <s v="01"/>
    <s v="15041RESIN159232022"/>
    <s v="22LB000F"/>
    <n v="4367"/>
    <n v="4367"/>
    <n v="4367"/>
    <n v="4367"/>
    <m/>
    <n v="0"/>
    <n v="0"/>
    <n v="0"/>
    <n v="451.08"/>
    <n v="0"/>
    <n v="0"/>
    <n v="0"/>
    <n v="0"/>
    <n v="0"/>
    <n v="451.08"/>
    <n v="2"/>
  </r>
  <r>
    <x v="0"/>
    <x v="24"/>
    <s v="1"/>
    <s v="01"/>
    <s v="15041RESIN159232022"/>
    <s v="22LB000F"/>
    <n v="4368"/>
    <n v="4368"/>
    <n v="4368"/>
    <n v="4368"/>
    <m/>
    <n v="0"/>
    <n v="0"/>
    <n v="0"/>
    <n v="50"/>
    <n v="0"/>
    <n v="0"/>
    <n v="0"/>
    <n v="0"/>
    <n v="0"/>
    <n v="50"/>
    <n v="2"/>
  </r>
  <r>
    <x v="0"/>
    <x v="24"/>
    <s v="1"/>
    <s v="01"/>
    <s v="15041RESIN159232022"/>
    <s v="22LB000F"/>
    <n v="4369"/>
    <n v="4369"/>
    <n v="4369"/>
    <n v="4369"/>
    <m/>
    <n v="0"/>
    <n v="0"/>
    <n v="0"/>
    <n v="249"/>
    <n v="0"/>
    <n v="0"/>
    <n v="0"/>
    <n v="0"/>
    <n v="0"/>
    <n v="249"/>
    <n v="2"/>
  </r>
  <r>
    <x v="0"/>
    <x v="24"/>
    <s v="1"/>
    <s v="01"/>
    <s v="15041RESIN159232022"/>
    <s v="22LB000F"/>
    <n v="4370"/>
    <n v="4370"/>
    <n v="4370"/>
    <n v="4370"/>
    <m/>
    <n v="0"/>
    <n v="0"/>
    <n v="0"/>
    <n v="37.4"/>
    <n v="0"/>
    <n v="0"/>
    <n v="0"/>
    <n v="0"/>
    <n v="0"/>
    <n v="37.4"/>
    <n v="2"/>
  </r>
  <r>
    <x v="0"/>
    <x v="24"/>
    <s v="1"/>
    <s v="01"/>
    <s v="15041RESIN159232022"/>
    <s v="22LB000F"/>
    <n v="4371"/>
    <n v="4371"/>
    <n v="4371"/>
    <n v="4371"/>
    <m/>
    <n v="0"/>
    <n v="0"/>
    <n v="0"/>
    <n v="334.5"/>
    <n v="0"/>
    <n v="0"/>
    <n v="0"/>
    <n v="0"/>
    <n v="0"/>
    <n v="334.5"/>
    <n v="2"/>
  </r>
  <r>
    <x v="0"/>
    <x v="24"/>
    <s v="1"/>
    <s v="01"/>
    <s v="15041RESIN159232022"/>
    <s v="22LB000F"/>
    <n v="4372"/>
    <n v="4372"/>
    <n v="4372"/>
    <n v="4372"/>
    <m/>
    <n v="0"/>
    <n v="0"/>
    <n v="0"/>
    <n v="63"/>
    <n v="0"/>
    <n v="0"/>
    <n v="0"/>
    <n v="0"/>
    <n v="0"/>
    <n v="63"/>
    <n v="2"/>
  </r>
  <r>
    <x v="0"/>
    <x v="24"/>
    <s v="1"/>
    <s v="01"/>
    <s v="15041RESIN159232022"/>
    <s v="22LB000F"/>
    <n v="4373"/>
    <n v="4373"/>
    <n v="4373"/>
    <n v="4373"/>
    <m/>
    <n v="0"/>
    <n v="0"/>
    <n v="0"/>
    <n v="87.2"/>
    <n v="0"/>
    <n v="0"/>
    <n v="0"/>
    <n v="0"/>
    <n v="0"/>
    <n v="87.2"/>
    <n v="2"/>
  </r>
  <r>
    <x v="0"/>
    <x v="24"/>
    <s v="1"/>
    <s v="01"/>
    <s v="15041RESIN159232022"/>
    <s v="22LB000F"/>
    <n v="4374"/>
    <n v="4374"/>
    <n v="4374"/>
    <n v="4374"/>
    <m/>
    <n v="0"/>
    <n v="0"/>
    <n v="0"/>
    <n v="88.2"/>
    <n v="0"/>
    <n v="0"/>
    <n v="0"/>
    <n v="0"/>
    <n v="0"/>
    <n v="88.2"/>
    <n v="2"/>
  </r>
  <r>
    <x v="0"/>
    <x v="24"/>
    <s v="1"/>
    <s v="01"/>
    <s v="15041RESIN159232022"/>
    <s v="22LB000F"/>
    <n v="4375"/>
    <n v="4375"/>
    <n v="4375"/>
    <n v="4375"/>
    <m/>
    <n v="0"/>
    <n v="0"/>
    <n v="0"/>
    <n v="22.5"/>
    <n v="0"/>
    <n v="0"/>
    <n v="0"/>
    <n v="0"/>
    <n v="0"/>
    <n v="22.5"/>
    <n v="2"/>
  </r>
  <r>
    <x v="0"/>
    <x v="24"/>
    <s v="1"/>
    <s v="01"/>
    <s v="15041RESIN159232022"/>
    <s v="22LB000F"/>
    <n v="4376"/>
    <n v="4376"/>
    <n v="4376"/>
    <n v="4376"/>
    <m/>
    <n v="0"/>
    <n v="0"/>
    <n v="0"/>
    <n v="1013.5"/>
    <n v="0"/>
    <n v="0"/>
    <n v="0"/>
    <n v="0"/>
    <n v="0"/>
    <n v="1013.5"/>
    <n v="2"/>
  </r>
  <r>
    <x v="0"/>
    <x v="24"/>
    <s v="1"/>
    <s v="01"/>
    <s v="15041RESIN159232022"/>
    <s v="22LB000F"/>
    <n v="4377"/>
    <n v="4377"/>
    <n v="4377"/>
    <n v="4377"/>
    <m/>
    <n v="0"/>
    <n v="0"/>
    <n v="0"/>
    <n v="243"/>
    <n v="0"/>
    <n v="0"/>
    <n v="0"/>
    <n v="0"/>
    <n v="0"/>
    <n v="243"/>
    <n v="2"/>
  </r>
  <r>
    <x v="0"/>
    <x v="24"/>
    <s v="1"/>
    <s v="01"/>
    <s v="15041RESIN159232022"/>
    <s v="22LB000F"/>
    <n v="4378"/>
    <n v="4378"/>
    <n v="4378"/>
    <n v="4378"/>
    <m/>
    <n v="0"/>
    <n v="0"/>
    <n v="0"/>
    <n v="538.65"/>
    <n v="0"/>
    <n v="0"/>
    <n v="0"/>
    <n v="0"/>
    <n v="0"/>
    <n v="538.65"/>
    <n v="2"/>
  </r>
  <r>
    <x v="0"/>
    <x v="24"/>
    <s v="1"/>
    <s v="01"/>
    <s v="15041RESIN159232022"/>
    <s v="22LB000F"/>
    <n v="4379"/>
    <n v="4379"/>
    <n v="4379"/>
    <n v="4379"/>
    <m/>
    <n v="0"/>
    <n v="0"/>
    <n v="0"/>
    <n v="8.84"/>
    <n v="0"/>
    <n v="0"/>
    <n v="0"/>
    <n v="0"/>
    <n v="0"/>
    <n v="8.84"/>
    <n v="2"/>
  </r>
  <r>
    <x v="0"/>
    <x v="24"/>
    <s v="1"/>
    <s v="01"/>
    <s v="15041RESIN159232022"/>
    <s v="22LB000F"/>
    <n v="4380"/>
    <n v="4380"/>
    <n v="4380"/>
    <n v="4380"/>
    <m/>
    <n v="0"/>
    <n v="0"/>
    <n v="0"/>
    <n v="55"/>
    <n v="0"/>
    <n v="0"/>
    <n v="0"/>
    <n v="0"/>
    <n v="0"/>
    <n v="55"/>
    <n v="2"/>
  </r>
  <r>
    <x v="0"/>
    <x v="24"/>
    <s v="1"/>
    <s v="01"/>
    <s v="15041RESIN159232022"/>
    <s v="22LB000F"/>
    <n v="4381"/>
    <n v="4381"/>
    <n v="4381"/>
    <n v="4381"/>
    <m/>
    <n v="0"/>
    <n v="0"/>
    <n v="0"/>
    <n v="714"/>
    <n v="0"/>
    <n v="0"/>
    <n v="0"/>
    <n v="0"/>
    <n v="0"/>
    <n v="714"/>
    <n v="2"/>
  </r>
  <r>
    <x v="0"/>
    <x v="24"/>
    <s v="1"/>
    <s v="01"/>
    <s v="15041RESIN159232022"/>
    <s v="22LB000F"/>
    <n v="4382"/>
    <n v="4382"/>
    <n v="4382"/>
    <n v="4382"/>
    <m/>
    <n v="0"/>
    <n v="0"/>
    <n v="0"/>
    <n v="55"/>
    <n v="0"/>
    <n v="0"/>
    <n v="0"/>
    <n v="0"/>
    <n v="0"/>
    <n v="55"/>
    <n v="2"/>
  </r>
  <r>
    <x v="0"/>
    <x v="24"/>
    <s v="1"/>
    <s v="01"/>
    <s v="15041RESIN159232022"/>
    <s v="22LB000F"/>
    <n v="4383"/>
    <n v="4383"/>
    <n v="4383"/>
    <n v="4383"/>
    <m/>
    <n v="0"/>
    <n v="0"/>
    <n v="0"/>
    <n v="401.1"/>
    <n v="0"/>
    <n v="0"/>
    <n v="0"/>
    <n v="0"/>
    <n v="0"/>
    <n v="401.1"/>
    <n v="2"/>
  </r>
  <r>
    <x v="0"/>
    <x v="24"/>
    <s v="1"/>
    <s v="01"/>
    <s v="15041RESIN159232022"/>
    <s v="22LB000F"/>
    <n v="4384"/>
    <n v="4384"/>
    <n v="4384"/>
    <n v="4384"/>
    <m/>
    <n v="0"/>
    <n v="0"/>
    <n v="0"/>
    <n v="48"/>
    <n v="0"/>
    <n v="0"/>
    <n v="0"/>
    <n v="0"/>
    <n v="0"/>
    <n v="48"/>
    <n v="2"/>
  </r>
  <r>
    <x v="0"/>
    <x v="24"/>
    <s v="1"/>
    <s v="01"/>
    <s v="15041RESIN159232022"/>
    <s v="22LB000F"/>
    <n v="4385"/>
    <n v="4385"/>
    <n v="4385"/>
    <n v="4385"/>
    <m/>
    <n v="0"/>
    <n v="0"/>
    <n v="0"/>
    <n v="112"/>
    <n v="0"/>
    <n v="0"/>
    <n v="0"/>
    <n v="0"/>
    <n v="0"/>
    <n v="112"/>
    <n v="2"/>
  </r>
  <r>
    <x v="0"/>
    <x v="24"/>
    <s v="1"/>
    <s v="01"/>
    <s v="15041RESIN159232022"/>
    <s v="22LB000F"/>
    <n v="4386"/>
    <n v="4386"/>
    <n v="4386"/>
    <n v="4386"/>
    <m/>
    <n v="0"/>
    <n v="0"/>
    <n v="0"/>
    <n v="46"/>
    <n v="0"/>
    <n v="0"/>
    <n v="0"/>
    <n v="0"/>
    <n v="0"/>
    <n v="46"/>
    <n v="2"/>
  </r>
  <r>
    <x v="0"/>
    <x v="24"/>
    <s v="1"/>
    <s v="01"/>
    <s v="15041RESIN159232022"/>
    <s v="22LB000F"/>
    <n v="4387"/>
    <n v="4387"/>
    <n v="4387"/>
    <n v="4387"/>
    <m/>
    <n v="0"/>
    <n v="0"/>
    <n v="0"/>
    <n v="55"/>
    <n v="0"/>
    <n v="0"/>
    <n v="0"/>
    <n v="0"/>
    <n v="0"/>
    <n v="55"/>
    <n v="2"/>
  </r>
  <r>
    <x v="0"/>
    <x v="24"/>
    <s v="1"/>
    <s v="01"/>
    <s v="15041RESIN159232022"/>
    <s v="22LB000F"/>
    <n v="4388"/>
    <n v="4388"/>
    <n v="4388"/>
    <n v="4388"/>
    <m/>
    <n v="0"/>
    <n v="0"/>
    <n v="0"/>
    <n v="429"/>
    <n v="0"/>
    <n v="0"/>
    <n v="0"/>
    <n v="0"/>
    <n v="0"/>
    <n v="429"/>
    <n v="2"/>
  </r>
  <r>
    <x v="0"/>
    <x v="24"/>
    <s v="1"/>
    <s v="01"/>
    <s v="15041RESIN159232022"/>
    <s v="22LB000F"/>
    <n v="4389"/>
    <n v="4389"/>
    <n v="4389"/>
    <n v="4389"/>
    <m/>
    <n v="0"/>
    <n v="0"/>
    <n v="0"/>
    <n v="300.8"/>
    <n v="0"/>
    <n v="0"/>
    <n v="0"/>
    <n v="0"/>
    <n v="0"/>
    <n v="300.8"/>
    <n v="2"/>
  </r>
  <r>
    <x v="0"/>
    <x v="24"/>
    <s v="1"/>
    <s v="01"/>
    <s v="15041RESIN159232022"/>
    <s v="22LB000F"/>
    <n v="4390"/>
    <n v="4390"/>
    <n v="4390"/>
    <n v="4390"/>
    <m/>
    <n v="0"/>
    <n v="0"/>
    <n v="0"/>
    <n v="100"/>
    <n v="0"/>
    <n v="0"/>
    <n v="0"/>
    <n v="0"/>
    <n v="0"/>
    <n v="100"/>
    <n v="2"/>
  </r>
  <r>
    <x v="0"/>
    <x v="24"/>
    <s v="1"/>
    <s v="01"/>
    <s v="15041RESIN159232022"/>
    <s v="22LB000F"/>
    <n v="4391"/>
    <n v="4391"/>
    <n v="4391"/>
    <n v="4391"/>
    <m/>
    <n v="0"/>
    <n v="0"/>
    <n v="0"/>
    <n v="180"/>
    <n v="0"/>
    <n v="0"/>
    <n v="0"/>
    <n v="0"/>
    <n v="0"/>
    <n v="180"/>
    <n v="2"/>
  </r>
  <r>
    <x v="0"/>
    <x v="24"/>
    <s v="1"/>
    <s v="01"/>
    <s v="15041RESIN159232022"/>
    <s v="22LB000F"/>
    <n v="4392"/>
    <n v="4392"/>
    <n v="4392"/>
    <n v="4392"/>
    <m/>
    <n v="0"/>
    <n v="0"/>
    <n v="0"/>
    <n v="77.349999999999994"/>
    <n v="0"/>
    <n v="0"/>
    <n v="0"/>
    <n v="0"/>
    <n v="0"/>
    <n v="77.349999999999994"/>
    <n v="2"/>
  </r>
  <r>
    <x v="0"/>
    <x v="24"/>
    <s v="1"/>
    <s v="01"/>
    <s v="15041RESIN159232022"/>
    <s v="22LB000F"/>
    <n v="4393"/>
    <n v="4393"/>
    <n v="4393"/>
    <n v="4393"/>
    <m/>
    <n v="0"/>
    <n v="0"/>
    <n v="0"/>
    <n v="392.5"/>
    <n v="0"/>
    <n v="0"/>
    <n v="0"/>
    <n v="0"/>
    <n v="0"/>
    <n v="392.5"/>
    <n v="2"/>
  </r>
  <r>
    <x v="0"/>
    <x v="24"/>
    <s v="1"/>
    <s v="01"/>
    <s v="15041RESIN159232022"/>
    <s v="22LB000F"/>
    <n v="4394"/>
    <n v="4394"/>
    <n v="4394"/>
    <n v="4394"/>
    <m/>
    <n v="0"/>
    <n v="0"/>
    <n v="0"/>
    <n v="731.5"/>
    <n v="0"/>
    <n v="0"/>
    <n v="0"/>
    <n v="0"/>
    <n v="0"/>
    <n v="731.5"/>
    <n v="2"/>
  </r>
  <r>
    <x v="0"/>
    <x v="24"/>
    <s v="1"/>
    <s v="01"/>
    <s v="15041RESIN159232022"/>
    <s v="22LB000F"/>
    <n v="4395"/>
    <n v="4395"/>
    <n v="4395"/>
    <n v="4395"/>
    <m/>
    <n v="0"/>
    <n v="0"/>
    <n v="0"/>
    <n v="493.91"/>
    <n v="0"/>
    <n v="0"/>
    <n v="0"/>
    <n v="0"/>
    <n v="0"/>
    <n v="493.91"/>
    <n v="2"/>
  </r>
  <r>
    <x v="0"/>
    <x v="24"/>
    <s v="1"/>
    <s v="01"/>
    <s v="15041RESIN159232022"/>
    <s v="22LB000F"/>
    <n v="4396"/>
    <n v="4396"/>
    <n v="4396"/>
    <n v="4396"/>
    <m/>
    <n v="0"/>
    <n v="0"/>
    <n v="0"/>
    <n v="51.6"/>
    <n v="0"/>
    <n v="0"/>
    <n v="0"/>
    <n v="0"/>
    <n v="0"/>
    <n v="51.6"/>
    <n v="2"/>
  </r>
  <r>
    <x v="0"/>
    <x v="24"/>
    <s v="1"/>
    <s v="01"/>
    <s v="15041RESIN159232022"/>
    <s v="22LB000F"/>
    <n v="4397"/>
    <n v="4397"/>
    <n v="4397"/>
    <n v="4397"/>
    <m/>
    <n v="0"/>
    <n v="0"/>
    <n v="0"/>
    <n v="105"/>
    <n v="0"/>
    <n v="0"/>
    <n v="0"/>
    <n v="0"/>
    <n v="0"/>
    <n v="105"/>
    <n v="2"/>
  </r>
  <r>
    <x v="0"/>
    <x v="24"/>
    <s v="1"/>
    <s v="01"/>
    <s v="15041RESIN159232022"/>
    <s v="22LB000F"/>
    <n v="4398"/>
    <n v="4398"/>
    <n v="4398"/>
    <n v="4398"/>
    <m/>
    <n v="0"/>
    <n v="0"/>
    <n v="0"/>
    <n v="148.9"/>
    <n v="0"/>
    <n v="0"/>
    <n v="0"/>
    <n v="0"/>
    <n v="0"/>
    <n v="148.9"/>
    <n v="2"/>
  </r>
  <r>
    <x v="0"/>
    <x v="24"/>
    <s v="1"/>
    <s v="01"/>
    <s v="15041RESIN159232022"/>
    <s v="22LB000F"/>
    <n v="4399"/>
    <n v="4399"/>
    <n v="4399"/>
    <n v="4399"/>
    <m/>
    <n v="0"/>
    <n v="0"/>
    <n v="0"/>
    <n v="33.75"/>
    <n v="0"/>
    <n v="0"/>
    <n v="0"/>
    <n v="0"/>
    <n v="0"/>
    <n v="33.75"/>
    <n v="2"/>
  </r>
  <r>
    <x v="0"/>
    <x v="24"/>
    <s v="1"/>
    <s v="01"/>
    <s v="15041RESIN159232022"/>
    <s v="22LB000F"/>
    <n v="4400"/>
    <n v="4400"/>
    <n v="4400"/>
    <n v="4400"/>
    <m/>
    <n v="0"/>
    <n v="0"/>
    <n v="0"/>
    <n v="436"/>
    <n v="0"/>
    <n v="0"/>
    <n v="0"/>
    <n v="0"/>
    <n v="0"/>
    <n v="436"/>
    <n v="2"/>
  </r>
  <r>
    <x v="0"/>
    <x v="24"/>
    <s v="1"/>
    <s v="01"/>
    <s v="15041RESIN159232022"/>
    <s v="22LB000F"/>
    <n v="4401"/>
    <n v="4401"/>
    <n v="4401"/>
    <n v="4401"/>
    <m/>
    <n v="0"/>
    <n v="0"/>
    <n v="0"/>
    <n v="226"/>
    <n v="0"/>
    <n v="0"/>
    <n v="0"/>
    <n v="0"/>
    <n v="0"/>
    <n v="226"/>
    <n v="2"/>
  </r>
  <r>
    <x v="0"/>
    <x v="24"/>
    <s v="1"/>
    <s v="01"/>
    <s v="15041RESIN159232022"/>
    <s v="22LB000F"/>
    <n v="4402"/>
    <n v="4402"/>
    <n v="4402"/>
    <n v="4402"/>
    <m/>
    <n v="0"/>
    <n v="0"/>
    <n v="0"/>
    <n v="0"/>
    <n v="0"/>
    <n v="0"/>
    <n v="0"/>
    <n v="0"/>
    <n v="0"/>
    <n v="0"/>
    <n v="2"/>
  </r>
  <r>
    <x v="0"/>
    <x v="24"/>
    <s v="1"/>
    <s v="01"/>
    <s v="15041RESIN159232022"/>
    <s v="22LB000F"/>
    <n v="4403"/>
    <n v="4403"/>
    <n v="4403"/>
    <n v="4403"/>
    <m/>
    <n v="0"/>
    <n v="0"/>
    <n v="0"/>
    <n v="49.85"/>
    <n v="0"/>
    <n v="0"/>
    <n v="0"/>
    <n v="0"/>
    <n v="0"/>
    <n v="49.85"/>
    <n v="2"/>
  </r>
  <r>
    <x v="0"/>
    <x v="24"/>
    <s v="1"/>
    <s v="01"/>
    <s v="15041RESIN159232022"/>
    <s v="22LB000F"/>
    <n v="4404"/>
    <n v="4404"/>
    <n v="4404"/>
    <n v="4404"/>
    <m/>
    <n v="0"/>
    <n v="0"/>
    <n v="0"/>
    <n v="125.26"/>
    <n v="0"/>
    <n v="0"/>
    <n v="0"/>
    <n v="0"/>
    <n v="0"/>
    <n v="125.26"/>
    <n v="2"/>
  </r>
  <r>
    <x v="0"/>
    <x v="24"/>
    <s v="1"/>
    <s v="01"/>
    <s v="15041RESIN159232022"/>
    <s v="22LB000F"/>
    <n v="4405"/>
    <n v="4405"/>
    <n v="4405"/>
    <n v="4405"/>
    <m/>
    <n v="0"/>
    <n v="0"/>
    <n v="0"/>
    <n v="84"/>
    <n v="0"/>
    <n v="0"/>
    <n v="0"/>
    <n v="0"/>
    <n v="0"/>
    <n v="84"/>
    <n v="2"/>
  </r>
  <r>
    <x v="0"/>
    <x v="24"/>
    <s v="1"/>
    <s v="01"/>
    <s v="15041RESIN159232022"/>
    <s v="22LB000F"/>
    <n v="4406"/>
    <n v="4406"/>
    <n v="4406"/>
    <n v="4406"/>
    <m/>
    <n v="0"/>
    <n v="0"/>
    <n v="0"/>
    <n v="72"/>
    <n v="0"/>
    <n v="0"/>
    <n v="0"/>
    <n v="0"/>
    <n v="0"/>
    <n v="72"/>
    <n v="2"/>
  </r>
  <r>
    <x v="0"/>
    <x v="24"/>
    <s v="1"/>
    <s v="01"/>
    <s v="15041RESIN159232022"/>
    <s v="22LB000F"/>
    <n v="4407"/>
    <n v="4407"/>
    <n v="4407"/>
    <n v="4407"/>
    <m/>
    <n v="0"/>
    <n v="0"/>
    <n v="0"/>
    <n v="168"/>
    <n v="0"/>
    <n v="0"/>
    <n v="0"/>
    <n v="0"/>
    <n v="0"/>
    <n v="168"/>
    <n v="2"/>
  </r>
  <r>
    <x v="0"/>
    <x v="24"/>
    <s v="1"/>
    <s v="01"/>
    <s v="15041RESIN159232022"/>
    <s v="22LB000F"/>
    <n v="4408"/>
    <n v="4408"/>
    <n v="4408"/>
    <n v="4408"/>
    <m/>
    <n v="0"/>
    <n v="0"/>
    <n v="0"/>
    <n v="232.1"/>
    <n v="0"/>
    <n v="0"/>
    <n v="0"/>
    <n v="0"/>
    <n v="0"/>
    <n v="232.1"/>
    <n v="2"/>
  </r>
  <r>
    <x v="0"/>
    <x v="24"/>
    <s v="1"/>
    <s v="01"/>
    <s v="15041RESIN159232022"/>
    <s v="22LB000F"/>
    <n v="4409"/>
    <n v="4409"/>
    <n v="4409"/>
    <n v="4409"/>
    <m/>
    <n v="0"/>
    <n v="0"/>
    <n v="0"/>
    <n v="1029"/>
    <n v="0"/>
    <n v="0"/>
    <n v="0"/>
    <n v="0"/>
    <n v="0"/>
    <n v="1029"/>
    <n v="2"/>
  </r>
  <r>
    <x v="0"/>
    <x v="24"/>
    <s v="1"/>
    <s v="01"/>
    <s v="15041RESIN159232022"/>
    <s v="22LB000F"/>
    <n v="4410"/>
    <n v="4410"/>
    <n v="4410"/>
    <n v="4410"/>
    <m/>
    <n v="0"/>
    <n v="0"/>
    <n v="0"/>
    <n v="63.95"/>
    <n v="0"/>
    <n v="0"/>
    <n v="0"/>
    <n v="0"/>
    <n v="0"/>
    <n v="63.95"/>
    <n v="2"/>
  </r>
  <r>
    <x v="0"/>
    <x v="24"/>
    <s v="1"/>
    <s v="01"/>
    <s v="15041RESIN159232022"/>
    <s v="22LB000F"/>
    <n v="4411"/>
    <n v="4411"/>
    <n v="4411"/>
    <n v="4411"/>
    <m/>
    <n v="0"/>
    <n v="0"/>
    <n v="0"/>
    <n v="18.899999999999999"/>
    <n v="0"/>
    <n v="0"/>
    <n v="0"/>
    <n v="0"/>
    <n v="0"/>
    <n v="18.899999999999999"/>
    <n v="2"/>
  </r>
  <r>
    <x v="0"/>
    <x v="24"/>
    <s v="1"/>
    <s v="01"/>
    <s v="15041RESIN159232022"/>
    <s v="22LB000F"/>
    <n v="4412"/>
    <n v="4412"/>
    <n v="4412"/>
    <n v="4412"/>
    <m/>
    <n v="0"/>
    <n v="0"/>
    <n v="0"/>
    <n v="6.89"/>
    <n v="0"/>
    <n v="0"/>
    <n v="0"/>
    <n v="0"/>
    <n v="0"/>
    <n v="6.89"/>
    <n v="2"/>
  </r>
  <r>
    <x v="0"/>
    <x v="24"/>
    <s v="1"/>
    <s v="01"/>
    <s v="15041RESIN159232022"/>
    <s v="22LB000F"/>
    <n v="4413"/>
    <n v="4413"/>
    <n v="4413"/>
    <n v="4413"/>
    <m/>
    <n v="0"/>
    <n v="0"/>
    <n v="0"/>
    <n v="217"/>
    <n v="0"/>
    <n v="0"/>
    <n v="0"/>
    <n v="0"/>
    <n v="0"/>
    <n v="217"/>
    <n v="2"/>
  </r>
  <r>
    <x v="0"/>
    <x v="24"/>
    <s v="1"/>
    <s v="01"/>
    <s v="15041RESIN159232022"/>
    <s v="22LB000F"/>
    <n v="4414"/>
    <n v="4414"/>
    <n v="4414"/>
    <n v="4414"/>
    <m/>
    <n v="0"/>
    <n v="0"/>
    <n v="0"/>
    <n v="129"/>
    <n v="0"/>
    <n v="0"/>
    <n v="0"/>
    <n v="0"/>
    <n v="0"/>
    <n v="129"/>
    <n v="2"/>
  </r>
  <r>
    <x v="0"/>
    <x v="24"/>
    <s v="1"/>
    <s v="01"/>
    <s v="15041RESIN159232022"/>
    <s v="22LB000F"/>
    <n v="4415"/>
    <n v="4415"/>
    <n v="4415"/>
    <n v="4415"/>
    <m/>
    <n v="0"/>
    <n v="0"/>
    <n v="0"/>
    <n v="225.35"/>
    <n v="0"/>
    <n v="0"/>
    <n v="0"/>
    <n v="0"/>
    <n v="0"/>
    <n v="225.35"/>
    <n v="2"/>
  </r>
  <r>
    <x v="0"/>
    <x v="24"/>
    <s v="1"/>
    <s v="01"/>
    <s v="15041RESIN159232022"/>
    <s v="22LB000F"/>
    <n v="4416"/>
    <n v="4416"/>
    <n v="4416"/>
    <n v="4416"/>
    <m/>
    <n v="0"/>
    <n v="0"/>
    <n v="0"/>
    <n v="1827"/>
    <n v="0"/>
    <n v="0"/>
    <n v="0"/>
    <n v="0"/>
    <n v="0"/>
    <n v="1827"/>
    <n v="2"/>
  </r>
  <r>
    <x v="0"/>
    <x v="24"/>
    <s v="1"/>
    <s v="01"/>
    <s v="15041RESIN159232022"/>
    <s v="22LB000F"/>
    <n v="4417"/>
    <n v="4417"/>
    <n v="4417"/>
    <n v="4417"/>
    <m/>
    <n v="0"/>
    <n v="0"/>
    <n v="0"/>
    <n v="198"/>
    <n v="0"/>
    <n v="0"/>
    <n v="0"/>
    <n v="0"/>
    <n v="0"/>
    <n v="198"/>
    <n v="2"/>
  </r>
  <r>
    <x v="0"/>
    <x v="24"/>
    <s v="1"/>
    <s v="01"/>
    <s v="15041RESIN159232022"/>
    <s v="22LB000F"/>
    <n v="4418"/>
    <n v="4418"/>
    <n v="4418"/>
    <n v="4418"/>
    <m/>
    <n v="0"/>
    <n v="0"/>
    <n v="0"/>
    <n v="40"/>
    <n v="0"/>
    <n v="0"/>
    <n v="0"/>
    <n v="0"/>
    <n v="0"/>
    <n v="40"/>
    <n v="2"/>
  </r>
  <r>
    <x v="0"/>
    <x v="24"/>
    <s v="1"/>
    <s v="01"/>
    <s v="15041RESIN159232022"/>
    <s v="22LB000F"/>
    <n v="4419"/>
    <n v="4419"/>
    <n v="4419"/>
    <n v="4419"/>
    <m/>
    <n v="0"/>
    <n v="0"/>
    <n v="0"/>
    <n v="9"/>
    <n v="0"/>
    <n v="0"/>
    <n v="0"/>
    <n v="0"/>
    <n v="0"/>
    <n v="9"/>
    <n v="2"/>
  </r>
  <r>
    <x v="0"/>
    <x v="24"/>
    <s v="1"/>
    <s v="01"/>
    <s v="15041RESIN159232022"/>
    <s v="22LB000F"/>
    <n v="4420"/>
    <n v="4420"/>
    <n v="4420"/>
    <n v="4420"/>
    <m/>
    <n v="0"/>
    <n v="0"/>
    <n v="0"/>
    <n v="103.5"/>
    <n v="0"/>
    <n v="0"/>
    <n v="0"/>
    <n v="0"/>
    <n v="0"/>
    <n v="103.5"/>
    <n v="2"/>
  </r>
  <r>
    <x v="0"/>
    <x v="24"/>
    <s v="1"/>
    <s v="01"/>
    <s v="15041RESIN159232022"/>
    <s v="22LB000F"/>
    <n v="4421"/>
    <n v="4421"/>
    <n v="4421"/>
    <n v="4421"/>
    <m/>
    <n v="0"/>
    <n v="0"/>
    <n v="0"/>
    <n v="360"/>
    <n v="0"/>
    <n v="0"/>
    <n v="0"/>
    <n v="0"/>
    <n v="0"/>
    <n v="360"/>
    <n v="2"/>
  </r>
  <r>
    <x v="0"/>
    <x v="24"/>
    <s v="1"/>
    <s v="01"/>
    <s v="15041RESIN159232022"/>
    <s v="22LB000F"/>
    <n v="4422"/>
    <n v="4422"/>
    <n v="4422"/>
    <n v="4422"/>
    <m/>
    <n v="0"/>
    <n v="0"/>
    <n v="0"/>
    <n v="32.4"/>
    <n v="0"/>
    <n v="0"/>
    <n v="0"/>
    <n v="0"/>
    <n v="0"/>
    <n v="32.4"/>
    <n v="2"/>
  </r>
  <r>
    <x v="0"/>
    <x v="24"/>
    <s v="1"/>
    <s v="01"/>
    <s v="15041RESIN159232022"/>
    <s v="22LB000F"/>
    <n v="4423"/>
    <n v="4423"/>
    <n v="4423"/>
    <n v="4423"/>
    <m/>
    <n v="0"/>
    <n v="0"/>
    <n v="0"/>
    <n v="351"/>
    <n v="0"/>
    <n v="0"/>
    <n v="0"/>
    <n v="0"/>
    <n v="0"/>
    <n v="351"/>
    <n v="2"/>
  </r>
  <r>
    <x v="0"/>
    <x v="24"/>
    <s v="1"/>
    <s v="01"/>
    <s v="15041RESIN159232022"/>
    <s v="22LB000F"/>
    <n v="4424"/>
    <n v="4424"/>
    <n v="4424"/>
    <n v="4424"/>
    <m/>
    <n v="0"/>
    <n v="0"/>
    <n v="0"/>
    <n v="54"/>
    <n v="0"/>
    <n v="0"/>
    <n v="0"/>
    <n v="0"/>
    <n v="0"/>
    <n v="54"/>
    <n v="2"/>
  </r>
  <r>
    <x v="0"/>
    <x v="24"/>
    <s v="1"/>
    <s v="01"/>
    <s v="15041RESIN159232022"/>
    <s v="22LB000F"/>
    <n v="4425"/>
    <n v="4425"/>
    <n v="4425"/>
    <n v="4425"/>
    <m/>
    <n v="0"/>
    <n v="0"/>
    <n v="0"/>
    <n v="161"/>
    <n v="0"/>
    <n v="0"/>
    <n v="0"/>
    <n v="0"/>
    <n v="0"/>
    <n v="161"/>
    <n v="2"/>
  </r>
  <r>
    <x v="0"/>
    <x v="24"/>
    <s v="1"/>
    <s v="01"/>
    <s v="15041RESIN159232022"/>
    <s v="22LB000F"/>
    <n v="4426"/>
    <n v="4426"/>
    <n v="4426"/>
    <n v="4426"/>
    <m/>
    <n v="0"/>
    <n v="0"/>
    <n v="0"/>
    <n v="59.3"/>
    <n v="0"/>
    <n v="0"/>
    <n v="0"/>
    <n v="0"/>
    <n v="0"/>
    <n v="59.3"/>
    <n v="2"/>
  </r>
  <r>
    <x v="0"/>
    <x v="24"/>
    <s v="1"/>
    <s v="01"/>
    <s v="15041RESIN159232022"/>
    <s v="22LB000F"/>
    <n v="4427"/>
    <n v="4427"/>
    <n v="4427"/>
    <n v="4427"/>
    <m/>
    <n v="0"/>
    <n v="0"/>
    <n v="0"/>
    <n v="25"/>
    <n v="0"/>
    <n v="0"/>
    <n v="0"/>
    <n v="0"/>
    <n v="0"/>
    <n v="25"/>
    <n v="2"/>
  </r>
  <r>
    <x v="0"/>
    <x v="24"/>
    <s v="1"/>
    <s v="01"/>
    <s v="15041RESIN159232022"/>
    <s v="22LB000F"/>
    <n v="4428"/>
    <n v="4428"/>
    <n v="4428"/>
    <n v="4428"/>
    <m/>
    <n v="0"/>
    <n v="0"/>
    <n v="0"/>
    <n v="55"/>
    <n v="0"/>
    <n v="0"/>
    <n v="0"/>
    <n v="0"/>
    <n v="0"/>
    <n v="55"/>
    <n v="2"/>
  </r>
  <r>
    <x v="0"/>
    <x v="24"/>
    <s v="1"/>
    <s v="01"/>
    <s v="15041RESIN159232022"/>
    <s v="22LB000F"/>
    <n v="4429"/>
    <n v="4429"/>
    <n v="4429"/>
    <n v="4429"/>
    <m/>
    <n v="0"/>
    <n v="0"/>
    <n v="0"/>
    <n v="420"/>
    <n v="0"/>
    <n v="0"/>
    <n v="0"/>
    <n v="0"/>
    <n v="0"/>
    <n v="420"/>
    <n v="2"/>
  </r>
  <r>
    <x v="0"/>
    <x v="24"/>
    <s v="1"/>
    <s v="01"/>
    <s v="15041RESIN159232022"/>
    <s v="22LB000F"/>
    <n v="4430"/>
    <n v="4430"/>
    <n v="4430"/>
    <n v="4430"/>
    <m/>
    <n v="0"/>
    <n v="0"/>
    <n v="0"/>
    <n v="423"/>
    <n v="0"/>
    <n v="0"/>
    <n v="0"/>
    <n v="0"/>
    <n v="0"/>
    <n v="423"/>
    <n v="2"/>
  </r>
  <r>
    <x v="0"/>
    <x v="24"/>
    <s v="1"/>
    <s v="01"/>
    <s v="15041RESIN159232022"/>
    <s v="22LB000F"/>
    <n v="4431"/>
    <n v="4431"/>
    <n v="4431"/>
    <n v="4431"/>
    <m/>
    <n v="0"/>
    <n v="0"/>
    <n v="0"/>
    <n v="12.5"/>
    <n v="0"/>
    <n v="0"/>
    <n v="0"/>
    <n v="0"/>
    <n v="0"/>
    <n v="12.5"/>
    <n v="2"/>
  </r>
  <r>
    <x v="0"/>
    <x v="24"/>
    <s v="1"/>
    <s v="01"/>
    <s v="15041RESIN159232022"/>
    <s v="22LB000F"/>
    <n v="4432"/>
    <n v="4432"/>
    <n v="4432"/>
    <n v="4432"/>
    <m/>
    <n v="0"/>
    <n v="0"/>
    <n v="0"/>
    <n v="9.3000000000000007"/>
    <n v="0"/>
    <n v="0"/>
    <n v="0"/>
    <n v="0"/>
    <n v="0"/>
    <n v="9.3000000000000007"/>
    <n v="2"/>
  </r>
  <r>
    <x v="0"/>
    <x v="24"/>
    <s v="1"/>
    <s v="01"/>
    <s v="15041RESIN159232022"/>
    <s v="22LB000F"/>
    <n v="4433"/>
    <n v="4433"/>
    <n v="4433"/>
    <n v="4433"/>
    <m/>
    <n v="0"/>
    <n v="0"/>
    <n v="0"/>
    <n v="157.5"/>
    <n v="0"/>
    <n v="0"/>
    <n v="0"/>
    <n v="0"/>
    <n v="0"/>
    <n v="157.5"/>
    <n v="2"/>
  </r>
  <r>
    <x v="0"/>
    <x v="24"/>
    <s v="1"/>
    <s v="01"/>
    <s v="15041RESIN159232022"/>
    <s v="22LB000F"/>
    <n v="4434"/>
    <n v="4434"/>
    <n v="4434"/>
    <n v="4434"/>
    <m/>
    <n v="0"/>
    <n v="0"/>
    <n v="0"/>
    <n v="150.30000000000001"/>
    <n v="0"/>
    <n v="0"/>
    <n v="0"/>
    <n v="0"/>
    <n v="0"/>
    <n v="150.30000000000001"/>
    <n v="2"/>
  </r>
  <r>
    <x v="0"/>
    <x v="24"/>
    <s v="1"/>
    <s v="01"/>
    <s v="15041RESIN159232022"/>
    <s v="22LB000F"/>
    <n v="4435"/>
    <n v="4435"/>
    <n v="4435"/>
    <n v="4435"/>
    <m/>
    <n v="0"/>
    <n v="0"/>
    <n v="0"/>
    <n v="100.7"/>
    <n v="0"/>
    <n v="0"/>
    <n v="0"/>
    <n v="0"/>
    <n v="0"/>
    <n v="100.7"/>
    <n v="2"/>
  </r>
  <r>
    <x v="0"/>
    <x v="24"/>
    <s v="1"/>
    <s v="01"/>
    <s v="15041RESIN159232022"/>
    <s v="22LB000F"/>
    <n v="4436"/>
    <n v="4436"/>
    <n v="4436"/>
    <n v="4436"/>
    <m/>
    <n v="0"/>
    <n v="0"/>
    <n v="0"/>
    <n v="160"/>
    <n v="0"/>
    <n v="0"/>
    <n v="0"/>
    <n v="0"/>
    <n v="0"/>
    <n v="160"/>
    <n v="2"/>
  </r>
  <r>
    <x v="0"/>
    <x v="24"/>
    <s v="1"/>
    <s v="01"/>
    <s v="15041RESIN159232022"/>
    <s v="22LB000F"/>
    <n v="4437"/>
    <n v="4437"/>
    <n v="4437"/>
    <n v="4437"/>
    <m/>
    <n v="0"/>
    <n v="0"/>
    <n v="0"/>
    <n v="35.44"/>
    <n v="0"/>
    <n v="0"/>
    <n v="0"/>
    <n v="0"/>
    <n v="0"/>
    <n v="35.44"/>
    <n v="2"/>
  </r>
  <r>
    <x v="0"/>
    <x v="24"/>
    <s v="1"/>
    <s v="01"/>
    <s v="15041RESIN159232022"/>
    <s v="22LB000F"/>
    <n v="4438"/>
    <n v="4438"/>
    <n v="4438"/>
    <n v="4438"/>
    <m/>
    <n v="0"/>
    <n v="0"/>
    <n v="0"/>
    <n v="43.17"/>
    <n v="0"/>
    <n v="0"/>
    <n v="0"/>
    <n v="0"/>
    <n v="0"/>
    <n v="43.17"/>
    <n v="2"/>
  </r>
  <r>
    <x v="0"/>
    <x v="24"/>
    <s v="1"/>
    <s v="01"/>
    <s v="15041RESIN159232022"/>
    <s v="22LB000F"/>
    <n v="4439"/>
    <n v="4439"/>
    <n v="4439"/>
    <n v="4439"/>
    <m/>
    <n v="0"/>
    <n v="0"/>
    <n v="0"/>
    <n v="33.75"/>
    <n v="0"/>
    <n v="0"/>
    <n v="0"/>
    <n v="0"/>
    <n v="0"/>
    <n v="33.75"/>
    <n v="2"/>
  </r>
  <r>
    <x v="1"/>
    <x v="25"/>
    <s v="1"/>
    <s v="01"/>
    <s v="15041RESIN159232022"/>
    <s v="22LB000F"/>
    <n v="4440"/>
    <n v="4440"/>
    <n v="4440"/>
    <n v="4440"/>
    <m/>
    <n v="0"/>
    <n v="0"/>
    <n v="0"/>
    <n v="232.5"/>
    <n v="0"/>
    <n v="0"/>
    <n v="0"/>
    <n v="0"/>
    <n v="0"/>
    <n v="232.5"/>
    <n v="2"/>
  </r>
  <r>
    <x v="1"/>
    <x v="25"/>
    <s v="1"/>
    <s v="01"/>
    <s v="15041RESIN159232022"/>
    <s v="22LB000F"/>
    <n v="4441"/>
    <n v="4441"/>
    <n v="4441"/>
    <n v="4441"/>
    <m/>
    <n v="0"/>
    <n v="0"/>
    <n v="0"/>
    <n v="204"/>
    <n v="0"/>
    <n v="0"/>
    <n v="0"/>
    <n v="0"/>
    <n v="0"/>
    <n v="204"/>
    <n v="2"/>
  </r>
  <r>
    <x v="1"/>
    <x v="25"/>
    <s v="1"/>
    <s v="01"/>
    <s v="15041RESIN159232022"/>
    <s v="22LB000F"/>
    <n v="4442"/>
    <n v="4442"/>
    <n v="4442"/>
    <n v="4442"/>
    <m/>
    <n v="0"/>
    <n v="0"/>
    <n v="0"/>
    <n v="0"/>
    <n v="0"/>
    <n v="0"/>
    <n v="0"/>
    <n v="0"/>
    <n v="0"/>
    <n v="0"/>
    <n v="2"/>
  </r>
  <r>
    <x v="1"/>
    <x v="25"/>
    <s v="1"/>
    <s v="01"/>
    <s v="15041RESIN159232022"/>
    <s v="22LB000F"/>
    <n v="4443"/>
    <n v="4443"/>
    <n v="4443"/>
    <n v="4443"/>
    <m/>
    <n v="0"/>
    <n v="0"/>
    <n v="0"/>
    <n v="122"/>
    <n v="0"/>
    <n v="0"/>
    <n v="0"/>
    <n v="0"/>
    <n v="0"/>
    <n v="122"/>
    <n v="2"/>
  </r>
  <r>
    <x v="1"/>
    <x v="25"/>
    <s v="1"/>
    <s v="01"/>
    <s v="15041RESIN159232022"/>
    <s v="22LB000F"/>
    <n v="4444"/>
    <n v="4444"/>
    <n v="4444"/>
    <n v="4444"/>
    <m/>
    <n v="0"/>
    <n v="0"/>
    <n v="0"/>
    <n v="392.5"/>
    <n v="0"/>
    <n v="0"/>
    <n v="0"/>
    <n v="0"/>
    <n v="0"/>
    <n v="392.5"/>
    <n v="2"/>
  </r>
  <r>
    <x v="1"/>
    <x v="25"/>
    <s v="1"/>
    <s v="01"/>
    <s v="15041RESIN159232022"/>
    <s v="22LB000F"/>
    <n v="4445"/>
    <n v="4445"/>
    <n v="4445"/>
    <n v="4445"/>
    <m/>
    <n v="0"/>
    <n v="0"/>
    <n v="0"/>
    <n v="190"/>
    <n v="0"/>
    <n v="0"/>
    <n v="0"/>
    <n v="0"/>
    <n v="0"/>
    <n v="190"/>
    <n v="2"/>
  </r>
  <r>
    <x v="1"/>
    <x v="25"/>
    <s v="1"/>
    <s v="01"/>
    <s v="15041RESIN159232022"/>
    <s v="22LB000F"/>
    <n v="4446"/>
    <n v="4446"/>
    <n v="4446"/>
    <n v="4446"/>
    <m/>
    <n v="0"/>
    <n v="0"/>
    <n v="0"/>
    <n v="293"/>
    <n v="0"/>
    <n v="0"/>
    <n v="0"/>
    <n v="0"/>
    <n v="0"/>
    <n v="293"/>
    <n v="2"/>
  </r>
  <r>
    <x v="1"/>
    <x v="25"/>
    <s v="1"/>
    <s v="01"/>
    <s v="15041RESIN159232022"/>
    <s v="22LB000F"/>
    <n v="4447"/>
    <n v="4447"/>
    <n v="4447"/>
    <n v="4447"/>
    <m/>
    <n v="0"/>
    <n v="0"/>
    <n v="0"/>
    <n v="972.65"/>
    <n v="0"/>
    <n v="0"/>
    <n v="0"/>
    <n v="0"/>
    <n v="0"/>
    <n v="972.65"/>
    <n v="2"/>
  </r>
  <r>
    <x v="1"/>
    <x v="25"/>
    <s v="1"/>
    <s v="01"/>
    <s v="15041RESIN159232022"/>
    <s v="22LB000F"/>
    <n v="4448"/>
    <n v="4448"/>
    <n v="4448"/>
    <n v="4448"/>
    <m/>
    <n v="0"/>
    <n v="0"/>
    <n v="0"/>
    <n v="635"/>
    <n v="0"/>
    <n v="0"/>
    <n v="0"/>
    <n v="0"/>
    <n v="0"/>
    <n v="635"/>
    <n v="2"/>
  </r>
  <r>
    <x v="1"/>
    <x v="25"/>
    <s v="1"/>
    <s v="01"/>
    <s v="15041RESIN159232022"/>
    <s v="22LB000F"/>
    <n v="4449"/>
    <n v="4449"/>
    <n v="4449"/>
    <n v="4449"/>
    <m/>
    <n v="0"/>
    <n v="0"/>
    <n v="0"/>
    <n v="540"/>
    <n v="0"/>
    <n v="0"/>
    <n v="0"/>
    <n v="0"/>
    <n v="0"/>
    <n v="540"/>
    <n v="2"/>
  </r>
  <r>
    <x v="1"/>
    <x v="25"/>
    <s v="1"/>
    <s v="01"/>
    <s v="15041RESIN159232022"/>
    <s v="22LB000F"/>
    <n v="4450"/>
    <n v="4450"/>
    <n v="4450"/>
    <n v="4450"/>
    <m/>
    <n v="0"/>
    <n v="0"/>
    <n v="0"/>
    <n v="40.5"/>
    <n v="0"/>
    <n v="0"/>
    <n v="0"/>
    <n v="0"/>
    <n v="0"/>
    <n v="40.5"/>
    <n v="2"/>
  </r>
  <r>
    <x v="1"/>
    <x v="25"/>
    <s v="1"/>
    <s v="01"/>
    <s v="15041RESIN159232022"/>
    <s v="22LB000F"/>
    <n v="4451"/>
    <n v="4451"/>
    <n v="4451"/>
    <n v="4451"/>
    <m/>
    <n v="0"/>
    <n v="0"/>
    <n v="0"/>
    <n v="505"/>
    <n v="0"/>
    <n v="0"/>
    <n v="0"/>
    <n v="0"/>
    <n v="0"/>
    <n v="505"/>
    <n v="2"/>
  </r>
  <r>
    <x v="1"/>
    <x v="25"/>
    <s v="1"/>
    <s v="01"/>
    <s v="15041RESIN159232022"/>
    <s v="22LB000F"/>
    <n v="4452"/>
    <n v="4452"/>
    <n v="4452"/>
    <n v="4452"/>
    <m/>
    <n v="0"/>
    <n v="0"/>
    <n v="0"/>
    <n v="166.21"/>
    <n v="0"/>
    <n v="0"/>
    <n v="0"/>
    <n v="0"/>
    <n v="0"/>
    <n v="166.21"/>
    <n v="2"/>
  </r>
  <r>
    <x v="1"/>
    <x v="25"/>
    <s v="1"/>
    <s v="01"/>
    <s v="15041RESIN159232022"/>
    <s v="22LB000F"/>
    <n v="4453"/>
    <n v="4453"/>
    <n v="4453"/>
    <n v="4453"/>
    <m/>
    <n v="0"/>
    <n v="0"/>
    <n v="0"/>
    <n v="112.5"/>
    <n v="0"/>
    <n v="0"/>
    <n v="0"/>
    <n v="0"/>
    <n v="0"/>
    <n v="112.5"/>
    <n v="2"/>
  </r>
  <r>
    <x v="1"/>
    <x v="25"/>
    <s v="1"/>
    <s v="01"/>
    <s v="15041RESIN159232022"/>
    <s v="22LB000F"/>
    <n v="4454"/>
    <n v="4454"/>
    <n v="4454"/>
    <n v="4454"/>
    <m/>
    <n v="0"/>
    <n v="0"/>
    <n v="0"/>
    <n v="50"/>
    <n v="0"/>
    <n v="0"/>
    <n v="0"/>
    <n v="0"/>
    <n v="0"/>
    <n v="50"/>
    <n v="2"/>
  </r>
  <r>
    <x v="1"/>
    <x v="25"/>
    <s v="1"/>
    <s v="01"/>
    <s v="15041RESIN159232022"/>
    <s v="22LB000F"/>
    <n v="4455"/>
    <n v="4455"/>
    <n v="4455"/>
    <n v="4455"/>
    <m/>
    <n v="0"/>
    <n v="0"/>
    <n v="0"/>
    <n v="527"/>
    <n v="0"/>
    <n v="0"/>
    <n v="0"/>
    <n v="0"/>
    <n v="0"/>
    <n v="527"/>
    <n v="2"/>
  </r>
  <r>
    <x v="1"/>
    <x v="25"/>
    <s v="1"/>
    <s v="01"/>
    <s v="15041RESIN159232022"/>
    <s v="22LB000F"/>
    <n v="4456"/>
    <n v="4456"/>
    <n v="4456"/>
    <n v="4456"/>
    <m/>
    <n v="0"/>
    <n v="0"/>
    <n v="0"/>
    <n v="62.5"/>
    <n v="0"/>
    <n v="0"/>
    <n v="0"/>
    <n v="0"/>
    <n v="0"/>
    <n v="62.5"/>
    <n v="2"/>
  </r>
  <r>
    <x v="1"/>
    <x v="25"/>
    <s v="1"/>
    <s v="01"/>
    <s v="15041RESIN159232022"/>
    <s v="22LB000F"/>
    <n v="4457"/>
    <n v="4457"/>
    <n v="4457"/>
    <n v="4457"/>
    <m/>
    <n v="0"/>
    <n v="0"/>
    <n v="0"/>
    <n v="671.62"/>
    <n v="0"/>
    <n v="0"/>
    <n v="0"/>
    <n v="0"/>
    <n v="0"/>
    <n v="671.62"/>
    <n v="2"/>
  </r>
  <r>
    <x v="1"/>
    <x v="25"/>
    <s v="1"/>
    <s v="01"/>
    <s v="15041RESIN159232022"/>
    <s v="22LB000F"/>
    <n v="4458"/>
    <n v="4458"/>
    <n v="4458"/>
    <n v="4458"/>
    <m/>
    <n v="0"/>
    <n v="0"/>
    <n v="0"/>
    <n v="491.32"/>
    <n v="0"/>
    <n v="0"/>
    <n v="0"/>
    <n v="0"/>
    <n v="0"/>
    <n v="491.32"/>
    <n v="2"/>
  </r>
  <r>
    <x v="1"/>
    <x v="25"/>
    <s v="1"/>
    <s v="01"/>
    <s v="15041RESIN159232022"/>
    <s v="22LB000F"/>
    <n v="4459"/>
    <n v="4459"/>
    <n v="4459"/>
    <n v="4459"/>
    <m/>
    <n v="0"/>
    <n v="0"/>
    <n v="0"/>
    <n v="549"/>
    <n v="0"/>
    <n v="0"/>
    <n v="0"/>
    <n v="0"/>
    <n v="0"/>
    <n v="549"/>
    <n v="2"/>
  </r>
  <r>
    <x v="1"/>
    <x v="25"/>
    <s v="1"/>
    <s v="01"/>
    <s v="15041RESIN159232022"/>
    <s v="22LB000F"/>
    <n v="4460"/>
    <n v="4460"/>
    <n v="4460"/>
    <n v="4460"/>
    <m/>
    <n v="0"/>
    <n v="0"/>
    <n v="0"/>
    <n v="141.1"/>
    <n v="0"/>
    <n v="0"/>
    <n v="0"/>
    <n v="0"/>
    <n v="0"/>
    <n v="141.1"/>
    <n v="2"/>
  </r>
  <r>
    <x v="1"/>
    <x v="25"/>
    <s v="1"/>
    <s v="01"/>
    <s v="15041RESIN159232022"/>
    <s v="22LB000F"/>
    <n v="4461"/>
    <n v="4461"/>
    <n v="4461"/>
    <n v="4461"/>
    <m/>
    <n v="0"/>
    <n v="0"/>
    <n v="0"/>
    <n v="96.4"/>
    <n v="0"/>
    <n v="0"/>
    <n v="0"/>
    <n v="0"/>
    <n v="0"/>
    <n v="96.4"/>
    <n v="2"/>
  </r>
  <r>
    <x v="1"/>
    <x v="25"/>
    <s v="1"/>
    <s v="01"/>
    <s v="15041RESIN159232022"/>
    <s v="22LB000F"/>
    <n v="4462"/>
    <n v="4462"/>
    <n v="4462"/>
    <n v="4462"/>
    <m/>
    <n v="0"/>
    <n v="0"/>
    <n v="0"/>
    <n v="508.25"/>
    <n v="0"/>
    <n v="0"/>
    <n v="0"/>
    <n v="0"/>
    <n v="0"/>
    <n v="508.25"/>
    <n v="2"/>
  </r>
  <r>
    <x v="1"/>
    <x v="25"/>
    <s v="1"/>
    <s v="01"/>
    <s v="15041RESIN159232022"/>
    <s v="22LB000F"/>
    <n v="4463"/>
    <n v="4463"/>
    <n v="4463"/>
    <n v="4463"/>
    <m/>
    <n v="0"/>
    <n v="0"/>
    <n v="0"/>
    <n v="189"/>
    <n v="0"/>
    <n v="0"/>
    <n v="0"/>
    <n v="0"/>
    <n v="0"/>
    <n v="189"/>
    <n v="2"/>
  </r>
  <r>
    <x v="1"/>
    <x v="25"/>
    <s v="1"/>
    <s v="01"/>
    <s v="15041RESIN159232022"/>
    <s v="22LB000F"/>
    <n v="4464"/>
    <n v="4464"/>
    <n v="4464"/>
    <n v="4464"/>
    <m/>
    <n v="0"/>
    <n v="0"/>
    <n v="0"/>
    <n v="230"/>
    <n v="0"/>
    <n v="0"/>
    <n v="0"/>
    <n v="0"/>
    <n v="0"/>
    <n v="230"/>
    <n v="2"/>
  </r>
  <r>
    <x v="1"/>
    <x v="25"/>
    <s v="1"/>
    <s v="01"/>
    <s v="15041RESIN159232022"/>
    <s v="22LB000F"/>
    <n v="4465"/>
    <n v="4465"/>
    <n v="4465"/>
    <n v="4465"/>
    <m/>
    <n v="0"/>
    <n v="0"/>
    <n v="0"/>
    <n v="129.85"/>
    <n v="0"/>
    <n v="0"/>
    <n v="0"/>
    <n v="0"/>
    <n v="0"/>
    <n v="129.85"/>
    <n v="2"/>
  </r>
  <r>
    <x v="1"/>
    <x v="25"/>
    <s v="1"/>
    <s v="01"/>
    <s v="15041RESIN159232022"/>
    <s v="22LB000F"/>
    <n v="4466"/>
    <n v="4466"/>
    <n v="4466"/>
    <n v="4466"/>
    <m/>
    <n v="0"/>
    <n v="0"/>
    <n v="0"/>
    <n v="187.5"/>
    <n v="0"/>
    <n v="0"/>
    <n v="0"/>
    <n v="0"/>
    <n v="0"/>
    <n v="187.5"/>
    <n v="2"/>
  </r>
  <r>
    <x v="1"/>
    <x v="25"/>
    <s v="1"/>
    <s v="01"/>
    <s v="15041RESIN159232022"/>
    <s v="22LB000F"/>
    <n v="4467"/>
    <n v="4467"/>
    <n v="4467"/>
    <n v="4467"/>
    <m/>
    <n v="0"/>
    <n v="0"/>
    <n v="0"/>
    <n v="440.5"/>
    <n v="0"/>
    <n v="0"/>
    <n v="0"/>
    <n v="0"/>
    <n v="0"/>
    <n v="440.5"/>
    <n v="2"/>
  </r>
  <r>
    <x v="1"/>
    <x v="25"/>
    <s v="1"/>
    <s v="01"/>
    <s v="15041RESIN159232022"/>
    <s v="22LB000F"/>
    <n v="4468"/>
    <n v="4468"/>
    <n v="4468"/>
    <n v="4468"/>
    <m/>
    <n v="0"/>
    <n v="0"/>
    <n v="0"/>
    <n v="112.5"/>
    <n v="0"/>
    <n v="0"/>
    <n v="0"/>
    <n v="0"/>
    <n v="0"/>
    <n v="112.5"/>
    <n v="2"/>
  </r>
  <r>
    <x v="1"/>
    <x v="25"/>
    <s v="1"/>
    <s v="01"/>
    <s v="15041RESIN159232022"/>
    <s v="22LB000F"/>
    <n v="4469"/>
    <n v="4469"/>
    <n v="4469"/>
    <n v="4469"/>
    <m/>
    <n v="0"/>
    <n v="0"/>
    <n v="0"/>
    <n v="25"/>
    <n v="0"/>
    <n v="0"/>
    <n v="0"/>
    <n v="0"/>
    <n v="0"/>
    <n v="25"/>
    <n v="2"/>
  </r>
  <r>
    <x v="1"/>
    <x v="26"/>
    <s v="1"/>
    <s v="01"/>
    <s v="15041RESIN159232022"/>
    <s v="22LB000F"/>
    <n v="4470"/>
    <n v="4470"/>
    <n v="4470"/>
    <n v="4470"/>
    <m/>
    <n v="0"/>
    <n v="0"/>
    <n v="0"/>
    <n v="198"/>
    <n v="0"/>
    <n v="0"/>
    <n v="0"/>
    <n v="0"/>
    <n v="0"/>
    <n v="198"/>
    <n v="2"/>
  </r>
  <r>
    <x v="1"/>
    <x v="26"/>
    <s v="1"/>
    <s v="01"/>
    <s v="15041RESIN159232022"/>
    <s v="22LB000F"/>
    <n v="4471"/>
    <n v="4471"/>
    <n v="4471"/>
    <n v="4471"/>
    <m/>
    <n v="0"/>
    <n v="0"/>
    <n v="0"/>
    <n v="104.9"/>
    <n v="0"/>
    <n v="0"/>
    <n v="0"/>
    <n v="0"/>
    <n v="0"/>
    <n v="104.9"/>
    <n v="2"/>
  </r>
  <r>
    <x v="1"/>
    <x v="26"/>
    <s v="1"/>
    <s v="01"/>
    <s v="15041RESIN159232022"/>
    <s v="22LB000F"/>
    <n v="4472"/>
    <n v="4472"/>
    <n v="4472"/>
    <n v="4472"/>
    <m/>
    <n v="0"/>
    <n v="0"/>
    <n v="0"/>
    <n v="129.75"/>
    <n v="0"/>
    <n v="0"/>
    <n v="0"/>
    <n v="0"/>
    <n v="0"/>
    <n v="129.75"/>
    <n v="2"/>
  </r>
  <r>
    <x v="1"/>
    <x v="26"/>
    <s v="1"/>
    <s v="01"/>
    <s v="15041RESIN159232022"/>
    <s v="22LB000F"/>
    <n v="4473"/>
    <n v="4473"/>
    <n v="4473"/>
    <n v="4473"/>
    <m/>
    <n v="0"/>
    <n v="0"/>
    <n v="0"/>
    <n v="45"/>
    <n v="0"/>
    <n v="0"/>
    <n v="0"/>
    <n v="0"/>
    <n v="0"/>
    <n v="45"/>
    <n v="2"/>
  </r>
  <r>
    <x v="1"/>
    <x v="26"/>
    <s v="1"/>
    <s v="01"/>
    <s v="15041RESIN159232022"/>
    <s v="22LB000F"/>
    <n v="4474"/>
    <n v="4474"/>
    <n v="4474"/>
    <n v="4474"/>
    <m/>
    <n v="0"/>
    <n v="0"/>
    <n v="0"/>
    <n v="510.75"/>
    <n v="0"/>
    <n v="0"/>
    <n v="0"/>
    <n v="0"/>
    <n v="0"/>
    <n v="510.75"/>
    <n v="2"/>
  </r>
  <r>
    <x v="1"/>
    <x v="26"/>
    <s v="1"/>
    <s v="01"/>
    <s v="15041RESIN159232022"/>
    <s v="22LB000F"/>
    <n v="4475"/>
    <n v="4475"/>
    <n v="4475"/>
    <n v="4475"/>
    <m/>
    <n v="0"/>
    <n v="0"/>
    <n v="0"/>
    <n v="138.30000000000001"/>
    <n v="0"/>
    <n v="0"/>
    <n v="0"/>
    <n v="0"/>
    <n v="0"/>
    <n v="138.30000000000001"/>
    <n v="2"/>
  </r>
  <r>
    <x v="1"/>
    <x v="26"/>
    <s v="1"/>
    <s v="01"/>
    <s v="15041RESIN159232022"/>
    <s v="22LB000F"/>
    <n v="4476"/>
    <n v="4476"/>
    <n v="4476"/>
    <n v="4476"/>
    <m/>
    <n v="0"/>
    <n v="0"/>
    <n v="0"/>
    <n v="63.75"/>
    <n v="0"/>
    <n v="0"/>
    <n v="0"/>
    <n v="0"/>
    <n v="0"/>
    <n v="63.75"/>
    <n v="2"/>
  </r>
  <r>
    <x v="1"/>
    <x v="26"/>
    <s v="1"/>
    <s v="01"/>
    <s v="15041RESIN159232022"/>
    <s v="22LB000F"/>
    <n v="4477"/>
    <n v="4477"/>
    <n v="4477"/>
    <n v="4477"/>
    <m/>
    <n v="0"/>
    <n v="0"/>
    <n v="0"/>
    <n v="241"/>
    <n v="0"/>
    <n v="0"/>
    <n v="0"/>
    <n v="0"/>
    <n v="0"/>
    <n v="241"/>
    <n v="2"/>
  </r>
  <r>
    <x v="1"/>
    <x v="26"/>
    <s v="1"/>
    <s v="01"/>
    <s v="15041RESIN159232022"/>
    <s v="22LB000F"/>
    <n v="4478"/>
    <n v="4478"/>
    <n v="4478"/>
    <n v="4478"/>
    <m/>
    <n v="0"/>
    <n v="0"/>
    <n v="0"/>
    <n v="606.6"/>
    <n v="0"/>
    <n v="0"/>
    <n v="0"/>
    <n v="0"/>
    <n v="0"/>
    <n v="606.6"/>
    <n v="2"/>
  </r>
  <r>
    <x v="1"/>
    <x v="26"/>
    <s v="1"/>
    <s v="01"/>
    <s v="15041RESIN159232022"/>
    <s v="22LB000F"/>
    <n v="4479"/>
    <n v="4479"/>
    <n v="4479"/>
    <n v="4479"/>
    <m/>
    <n v="0"/>
    <n v="0"/>
    <n v="0"/>
    <n v="0"/>
    <n v="0"/>
    <n v="0"/>
    <n v="0"/>
    <n v="0"/>
    <n v="0"/>
    <n v="0"/>
    <n v="2"/>
  </r>
  <r>
    <x v="1"/>
    <x v="26"/>
    <s v="1"/>
    <s v="01"/>
    <s v="15041RESIN159232022"/>
    <s v="22LB000F"/>
    <n v="4480"/>
    <n v="4480"/>
    <n v="4480"/>
    <n v="4480"/>
    <m/>
    <n v="0"/>
    <n v="0"/>
    <n v="0"/>
    <n v="15"/>
    <n v="0"/>
    <n v="0"/>
    <n v="0"/>
    <n v="0"/>
    <n v="0"/>
    <n v="15"/>
    <n v="2"/>
  </r>
  <r>
    <x v="1"/>
    <x v="26"/>
    <s v="1"/>
    <s v="01"/>
    <s v="15041RESIN159232022"/>
    <s v="22LB000F"/>
    <n v="4481"/>
    <n v="4481"/>
    <n v="4481"/>
    <n v="4481"/>
    <m/>
    <n v="0"/>
    <n v="0"/>
    <n v="0"/>
    <n v="234"/>
    <n v="0"/>
    <n v="0"/>
    <n v="0"/>
    <n v="0"/>
    <n v="0"/>
    <n v="234"/>
    <n v="2"/>
  </r>
  <r>
    <x v="1"/>
    <x v="26"/>
    <s v="1"/>
    <s v="01"/>
    <s v="15041RESIN159232022"/>
    <s v="22LB000F"/>
    <n v="4482"/>
    <n v="4482"/>
    <n v="4482"/>
    <n v="4482"/>
    <m/>
    <n v="0"/>
    <n v="0"/>
    <n v="0"/>
    <n v="54.05"/>
    <n v="0"/>
    <n v="0"/>
    <n v="0"/>
    <n v="0"/>
    <n v="0"/>
    <n v="54.05"/>
    <n v="2"/>
  </r>
  <r>
    <x v="1"/>
    <x v="26"/>
    <s v="1"/>
    <s v="01"/>
    <s v="15041RESIN159232022"/>
    <s v="22LB000F"/>
    <n v="4483"/>
    <n v="4483"/>
    <n v="4483"/>
    <n v="4483"/>
    <m/>
    <n v="0"/>
    <n v="0"/>
    <n v="0"/>
    <n v="42"/>
    <n v="0"/>
    <n v="0"/>
    <n v="0"/>
    <n v="0"/>
    <n v="0"/>
    <n v="42"/>
    <n v="2"/>
  </r>
  <r>
    <x v="1"/>
    <x v="26"/>
    <s v="1"/>
    <s v="01"/>
    <s v="15041RESIN159232022"/>
    <s v="22LB000F"/>
    <n v="4484"/>
    <n v="4484"/>
    <n v="4484"/>
    <n v="4484"/>
    <m/>
    <n v="0"/>
    <n v="0"/>
    <n v="0"/>
    <n v="155"/>
    <n v="0"/>
    <n v="0"/>
    <n v="0"/>
    <n v="0"/>
    <n v="0"/>
    <n v="155"/>
    <n v="2"/>
  </r>
  <r>
    <x v="1"/>
    <x v="26"/>
    <s v="1"/>
    <s v="01"/>
    <s v="15041RESIN159232022"/>
    <s v="22LB000F"/>
    <n v="4485"/>
    <n v="4485"/>
    <n v="4485"/>
    <n v="4485"/>
    <m/>
    <n v="0"/>
    <n v="0"/>
    <n v="0"/>
    <n v="40"/>
    <n v="0"/>
    <n v="0"/>
    <n v="0"/>
    <n v="0"/>
    <n v="0"/>
    <n v="40"/>
    <n v="2"/>
  </r>
  <r>
    <x v="1"/>
    <x v="26"/>
    <s v="1"/>
    <s v="01"/>
    <s v="15041RESIN159232022"/>
    <s v="22LB000F"/>
    <n v="4486"/>
    <n v="4486"/>
    <n v="4486"/>
    <n v="4486"/>
    <m/>
    <n v="0"/>
    <n v="0"/>
    <n v="0"/>
    <n v="5"/>
    <n v="0"/>
    <n v="0"/>
    <n v="0"/>
    <n v="0"/>
    <n v="0"/>
    <n v="5"/>
    <n v="2"/>
  </r>
  <r>
    <x v="1"/>
    <x v="26"/>
    <s v="1"/>
    <s v="01"/>
    <s v="15041RESIN159232022"/>
    <s v="22LB000F"/>
    <n v="4487"/>
    <n v="4487"/>
    <n v="4487"/>
    <n v="4487"/>
    <m/>
    <n v="0"/>
    <n v="0"/>
    <n v="0"/>
    <n v="95"/>
    <n v="0"/>
    <n v="0"/>
    <n v="0"/>
    <n v="0"/>
    <n v="0"/>
    <n v="95"/>
    <n v="2"/>
  </r>
  <r>
    <x v="1"/>
    <x v="26"/>
    <s v="1"/>
    <s v="01"/>
    <s v="15041RESIN159232022"/>
    <s v="22LB000F"/>
    <n v="4488"/>
    <n v="4488"/>
    <n v="4488"/>
    <n v="4488"/>
    <m/>
    <n v="0"/>
    <n v="0"/>
    <n v="0"/>
    <n v="135"/>
    <n v="0"/>
    <n v="0"/>
    <n v="0"/>
    <n v="0"/>
    <n v="0"/>
    <n v="135"/>
    <n v="2"/>
  </r>
  <r>
    <x v="1"/>
    <x v="26"/>
    <s v="1"/>
    <s v="01"/>
    <s v="15041RESIN159232022"/>
    <s v="22LB000F"/>
    <n v="4489"/>
    <n v="4489"/>
    <n v="4489"/>
    <n v="4489"/>
    <m/>
    <n v="0"/>
    <n v="0"/>
    <n v="0"/>
    <n v="106.9"/>
    <n v="0"/>
    <n v="0"/>
    <n v="0"/>
    <n v="0"/>
    <n v="0"/>
    <n v="106.9"/>
    <n v="2"/>
  </r>
  <r>
    <x v="1"/>
    <x v="26"/>
    <s v="1"/>
    <s v="01"/>
    <s v="15041RESIN159232022"/>
    <s v="22LB000F"/>
    <n v="4490"/>
    <n v="4490"/>
    <n v="4490"/>
    <n v="4490"/>
    <m/>
    <n v="0"/>
    <n v="0"/>
    <n v="0"/>
    <n v="94.8"/>
    <n v="0"/>
    <n v="0"/>
    <n v="0"/>
    <n v="0"/>
    <n v="0"/>
    <n v="94.8"/>
    <n v="2"/>
  </r>
  <r>
    <x v="1"/>
    <x v="26"/>
    <s v="1"/>
    <s v="01"/>
    <s v="15041RESIN159232022"/>
    <s v="22LB000F"/>
    <n v="4491"/>
    <n v="4491"/>
    <n v="4491"/>
    <n v="4491"/>
    <m/>
    <n v="0"/>
    <n v="0"/>
    <n v="0"/>
    <n v="66"/>
    <n v="0"/>
    <n v="0"/>
    <n v="0"/>
    <n v="0"/>
    <n v="0"/>
    <n v="66"/>
    <n v="2"/>
  </r>
  <r>
    <x v="1"/>
    <x v="26"/>
    <s v="1"/>
    <s v="01"/>
    <s v="15041RESIN159232022"/>
    <s v="22LB000F"/>
    <n v="4492"/>
    <n v="4492"/>
    <n v="4492"/>
    <n v="4492"/>
    <m/>
    <n v="0"/>
    <n v="0"/>
    <n v="0"/>
    <n v="96.25"/>
    <n v="0"/>
    <n v="0"/>
    <n v="0"/>
    <n v="0"/>
    <n v="0"/>
    <n v="96.25"/>
    <n v="2"/>
  </r>
  <r>
    <x v="1"/>
    <x v="27"/>
    <s v="1"/>
    <s v="01"/>
    <s v="15041RESIN159232022"/>
    <s v="22LB000F"/>
    <n v="4493"/>
    <n v="4493"/>
    <n v="4493"/>
    <n v="4493"/>
    <m/>
    <n v="0"/>
    <n v="0"/>
    <n v="0"/>
    <n v="536"/>
    <n v="0"/>
    <n v="0"/>
    <n v="0"/>
    <n v="0"/>
    <n v="0"/>
    <n v="536"/>
    <n v="2"/>
  </r>
  <r>
    <x v="1"/>
    <x v="27"/>
    <s v="1"/>
    <s v="01"/>
    <s v="15041RESIN159232022"/>
    <s v="22LB000F"/>
    <n v="4494"/>
    <n v="4494"/>
    <n v="4494"/>
    <n v="4494"/>
    <m/>
    <n v="0"/>
    <n v="0"/>
    <n v="0"/>
    <n v="153.5"/>
    <n v="0"/>
    <n v="0"/>
    <n v="0"/>
    <n v="0"/>
    <n v="0"/>
    <n v="153.5"/>
    <n v="2"/>
  </r>
  <r>
    <x v="1"/>
    <x v="27"/>
    <s v="1"/>
    <s v="01"/>
    <s v="15041RESIN159232022"/>
    <s v="22LB000F"/>
    <n v="4495"/>
    <n v="4495"/>
    <n v="4495"/>
    <n v="4495"/>
    <m/>
    <n v="0"/>
    <n v="0"/>
    <n v="0"/>
    <n v="530"/>
    <n v="0"/>
    <n v="0"/>
    <n v="0"/>
    <n v="0"/>
    <n v="0"/>
    <n v="530"/>
    <n v="2"/>
  </r>
  <r>
    <x v="1"/>
    <x v="27"/>
    <s v="1"/>
    <s v="01"/>
    <s v="15041RESIN159232022"/>
    <s v="22LB000F"/>
    <n v="4496"/>
    <n v="4496"/>
    <n v="4496"/>
    <n v="4496"/>
    <m/>
    <n v="0"/>
    <n v="0"/>
    <n v="0"/>
    <n v="225"/>
    <n v="0"/>
    <n v="0"/>
    <n v="0"/>
    <n v="0"/>
    <n v="0"/>
    <n v="225"/>
    <n v="2"/>
  </r>
  <r>
    <x v="1"/>
    <x v="27"/>
    <s v="1"/>
    <s v="01"/>
    <s v="15041RESIN159232022"/>
    <s v="22LB000F"/>
    <n v="4497"/>
    <n v="4497"/>
    <n v="4497"/>
    <n v="4497"/>
    <m/>
    <n v="0"/>
    <n v="0"/>
    <n v="0"/>
    <n v="462"/>
    <n v="0"/>
    <n v="0"/>
    <n v="0"/>
    <n v="0"/>
    <n v="0"/>
    <n v="462"/>
    <n v="2"/>
  </r>
  <r>
    <x v="1"/>
    <x v="27"/>
    <s v="1"/>
    <s v="01"/>
    <s v="15041RESIN159232022"/>
    <s v="22LB000F"/>
    <n v="4498"/>
    <n v="4498"/>
    <n v="4498"/>
    <n v="4498"/>
    <m/>
    <n v="0"/>
    <n v="0"/>
    <n v="0"/>
    <n v="482"/>
    <n v="0"/>
    <n v="0"/>
    <n v="0"/>
    <n v="0"/>
    <n v="0"/>
    <n v="482"/>
    <n v="2"/>
  </r>
  <r>
    <x v="1"/>
    <x v="27"/>
    <s v="1"/>
    <s v="01"/>
    <s v="15041RESIN159232022"/>
    <s v="22LB000F"/>
    <n v="4499"/>
    <n v="4499"/>
    <n v="4499"/>
    <n v="4499"/>
    <m/>
    <n v="0"/>
    <n v="0"/>
    <n v="0"/>
    <n v="200"/>
    <n v="0"/>
    <n v="0"/>
    <n v="0"/>
    <n v="0"/>
    <n v="0"/>
    <n v="200"/>
    <n v="2"/>
  </r>
  <r>
    <x v="1"/>
    <x v="27"/>
    <s v="1"/>
    <s v="01"/>
    <s v="15041RESIN159232022"/>
    <s v="22LB000F"/>
    <n v="4500"/>
    <n v="4500"/>
    <n v="4500"/>
    <n v="4500"/>
    <m/>
    <n v="0"/>
    <n v="0"/>
    <n v="0"/>
    <n v="312"/>
    <n v="0"/>
    <n v="0"/>
    <n v="0"/>
    <n v="0"/>
    <n v="0"/>
    <n v="312"/>
    <n v="2"/>
  </r>
  <r>
    <x v="1"/>
    <x v="27"/>
    <s v="1"/>
    <s v="01"/>
    <s v="15041RESIN159232022"/>
    <s v="22LB000F"/>
    <n v="4501"/>
    <n v="4501"/>
    <n v="4501"/>
    <n v="4501"/>
    <m/>
    <n v="0"/>
    <n v="0"/>
    <n v="0"/>
    <n v="434"/>
    <n v="0"/>
    <n v="0"/>
    <n v="0"/>
    <n v="0"/>
    <n v="0"/>
    <n v="434"/>
    <n v="2"/>
  </r>
  <r>
    <x v="1"/>
    <x v="27"/>
    <s v="1"/>
    <s v="01"/>
    <s v="15041RESIN159232022"/>
    <s v="22LB000F"/>
    <n v="4502"/>
    <n v="4502"/>
    <n v="4502"/>
    <n v="4502"/>
    <m/>
    <n v="0"/>
    <n v="0"/>
    <n v="0"/>
    <n v="1.8"/>
    <n v="0"/>
    <n v="0"/>
    <n v="0"/>
    <n v="0"/>
    <n v="0"/>
    <n v="1.8"/>
    <n v="2"/>
  </r>
  <r>
    <x v="1"/>
    <x v="27"/>
    <s v="1"/>
    <s v="01"/>
    <s v="15041RESIN159232022"/>
    <s v="22LB000F"/>
    <n v="4503"/>
    <n v="4503"/>
    <n v="4503"/>
    <n v="4503"/>
    <m/>
    <n v="0"/>
    <n v="0"/>
    <n v="0"/>
    <n v="327.2"/>
    <n v="0"/>
    <n v="0"/>
    <n v="0"/>
    <n v="0"/>
    <n v="0"/>
    <n v="327.2"/>
    <n v="2"/>
  </r>
  <r>
    <x v="1"/>
    <x v="27"/>
    <s v="1"/>
    <s v="01"/>
    <s v="15041RESIN159232022"/>
    <s v="22LB000F"/>
    <n v="4504"/>
    <n v="4504"/>
    <n v="4504"/>
    <n v="4504"/>
    <m/>
    <n v="0"/>
    <n v="0"/>
    <n v="0"/>
    <n v="572"/>
    <n v="0"/>
    <n v="0"/>
    <n v="0"/>
    <n v="0"/>
    <n v="0"/>
    <n v="572"/>
    <n v="2"/>
  </r>
  <r>
    <x v="1"/>
    <x v="27"/>
    <s v="1"/>
    <s v="01"/>
    <s v="15041RESIN159232022"/>
    <s v="22LB000F"/>
    <n v="4505"/>
    <n v="4505"/>
    <n v="4505"/>
    <n v="4505"/>
    <m/>
    <n v="0"/>
    <n v="0"/>
    <n v="0"/>
    <n v="590"/>
    <n v="0"/>
    <n v="0"/>
    <n v="0"/>
    <n v="0"/>
    <n v="0"/>
    <n v="590"/>
    <n v="2"/>
  </r>
  <r>
    <x v="1"/>
    <x v="27"/>
    <s v="1"/>
    <s v="01"/>
    <s v="15041RESIN159232022"/>
    <s v="22LB000F"/>
    <n v="4506"/>
    <n v="4506"/>
    <n v="4506"/>
    <n v="4506"/>
    <m/>
    <n v="0"/>
    <n v="0"/>
    <n v="0"/>
    <n v="84.7"/>
    <n v="0"/>
    <n v="0"/>
    <n v="0"/>
    <n v="0"/>
    <n v="0"/>
    <n v="84.7"/>
    <n v="2"/>
  </r>
  <r>
    <x v="1"/>
    <x v="27"/>
    <s v="1"/>
    <s v="01"/>
    <s v="15041RESIN159232022"/>
    <s v="22LB000F"/>
    <n v="4507"/>
    <n v="4507"/>
    <n v="4507"/>
    <n v="4507"/>
    <m/>
    <n v="0"/>
    <n v="0"/>
    <n v="0"/>
    <n v="75.61"/>
    <n v="0"/>
    <n v="0"/>
    <n v="0"/>
    <n v="0"/>
    <n v="0"/>
    <n v="75.61"/>
    <n v="2"/>
  </r>
  <r>
    <x v="1"/>
    <x v="27"/>
    <s v="1"/>
    <s v="01"/>
    <s v="15041RESIN159232022"/>
    <s v="22LB000F"/>
    <n v="4508"/>
    <n v="4508"/>
    <n v="4508"/>
    <n v="4508"/>
    <m/>
    <n v="0"/>
    <n v="0"/>
    <n v="0"/>
    <n v="54.65"/>
    <n v="0"/>
    <n v="0"/>
    <n v="0"/>
    <n v="0"/>
    <n v="0"/>
    <n v="54.65"/>
    <n v="2"/>
  </r>
  <r>
    <x v="1"/>
    <x v="27"/>
    <s v="1"/>
    <s v="01"/>
    <s v="15041RESIN159232022"/>
    <s v="22LB000F"/>
    <n v="4509"/>
    <n v="4509"/>
    <n v="4509"/>
    <n v="4509"/>
    <m/>
    <n v="0"/>
    <n v="0"/>
    <n v="0"/>
    <n v="625"/>
    <n v="0"/>
    <n v="0"/>
    <n v="0"/>
    <n v="0"/>
    <n v="0"/>
    <n v="625"/>
    <n v="2"/>
  </r>
  <r>
    <x v="1"/>
    <x v="27"/>
    <s v="1"/>
    <s v="01"/>
    <s v="15041RESIN159232022"/>
    <s v="22LB000F"/>
    <n v="4510"/>
    <n v="4510"/>
    <n v="4510"/>
    <n v="4510"/>
    <m/>
    <n v="0"/>
    <n v="0"/>
    <n v="0"/>
    <n v="3"/>
    <n v="0"/>
    <n v="0"/>
    <n v="0"/>
    <n v="0"/>
    <n v="0"/>
    <n v="3"/>
    <n v="2"/>
  </r>
  <r>
    <x v="1"/>
    <x v="27"/>
    <s v="1"/>
    <s v="01"/>
    <s v="15041RESIN159232022"/>
    <s v="22LB000F"/>
    <n v="4511"/>
    <n v="4511"/>
    <n v="4511"/>
    <n v="4511"/>
    <m/>
    <n v="0"/>
    <n v="0"/>
    <n v="0"/>
    <n v="190.72"/>
    <n v="0"/>
    <n v="0"/>
    <n v="0"/>
    <n v="0"/>
    <n v="0"/>
    <n v="190.72"/>
    <n v="2"/>
  </r>
  <r>
    <x v="1"/>
    <x v="27"/>
    <s v="1"/>
    <s v="01"/>
    <s v="15041RESIN159232022"/>
    <s v="22LB000F"/>
    <n v="4512"/>
    <n v="4512"/>
    <n v="4512"/>
    <n v="4512"/>
    <m/>
    <n v="0"/>
    <n v="0"/>
    <n v="0"/>
    <n v="280.10000000000002"/>
    <n v="0"/>
    <n v="0"/>
    <n v="0"/>
    <n v="0"/>
    <n v="0"/>
    <n v="280.10000000000002"/>
    <n v="2"/>
  </r>
  <r>
    <x v="1"/>
    <x v="27"/>
    <s v="1"/>
    <s v="01"/>
    <s v="15041RESIN159232022"/>
    <s v="22LB000F"/>
    <n v="4513"/>
    <n v="4513"/>
    <n v="4513"/>
    <n v="4513"/>
    <m/>
    <n v="0"/>
    <n v="0"/>
    <n v="0"/>
    <n v="45"/>
    <n v="0"/>
    <n v="0"/>
    <n v="0"/>
    <n v="0"/>
    <n v="0"/>
    <n v="45"/>
    <n v="2"/>
  </r>
  <r>
    <x v="1"/>
    <x v="27"/>
    <s v="1"/>
    <s v="01"/>
    <s v="15041RESIN159232022"/>
    <s v="22LB000F"/>
    <n v="4514"/>
    <n v="4514"/>
    <n v="4514"/>
    <n v="4514"/>
    <m/>
    <n v="0"/>
    <n v="0"/>
    <n v="0"/>
    <n v="194.8"/>
    <n v="0"/>
    <n v="0"/>
    <n v="0"/>
    <n v="0"/>
    <n v="0"/>
    <n v="194.8"/>
    <n v="2"/>
  </r>
  <r>
    <x v="1"/>
    <x v="27"/>
    <s v="1"/>
    <s v="01"/>
    <s v="15041RESIN159232022"/>
    <s v="22LB000F"/>
    <n v="4515"/>
    <n v="4515"/>
    <n v="4515"/>
    <n v="4515"/>
    <m/>
    <n v="0"/>
    <n v="0"/>
    <n v="0"/>
    <n v="183.25"/>
    <n v="0"/>
    <n v="0"/>
    <n v="0"/>
    <n v="0"/>
    <n v="0"/>
    <n v="183.25"/>
    <n v="2"/>
  </r>
  <r>
    <x v="1"/>
    <x v="27"/>
    <s v="1"/>
    <s v="01"/>
    <s v="15041RESIN159232022"/>
    <s v="22LB000F"/>
    <n v="4516"/>
    <n v="4516"/>
    <n v="4516"/>
    <n v="4516"/>
    <m/>
    <n v="0"/>
    <n v="0"/>
    <n v="0"/>
    <n v="14.6"/>
    <n v="0"/>
    <n v="0"/>
    <n v="0"/>
    <n v="0"/>
    <n v="0"/>
    <n v="14.6"/>
    <n v="2"/>
  </r>
  <r>
    <x v="1"/>
    <x v="27"/>
    <s v="1"/>
    <s v="01"/>
    <s v="15041RESIN159232022"/>
    <s v="22LB000F"/>
    <n v="4517"/>
    <n v="4517"/>
    <n v="4517"/>
    <n v="4517"/>
    <m/>
    <n v="0"/>
    <n v="0"/>
    <n v="0"/>
    <n v="88.25"/>
    <n v="0"/>
    <n v="0"/>
    <n v="0"/>
    <n v="0"/>
    <n v="0"/>
    <n v="88.25"/>
    <n v="2"/>
  </r>
  <r>
    <x v="1"/>
    <x v="27"/>
    <s v="1"/>
    <s v="01"/>
    <s v="15041RESIN159232022"/>
    <s v="22LB000F"/>
    <n v="4518"/>
    <n v="4518"/>
    <n v="4518"/>
    <n v="4518"/>
    <m/>
    <n v="0"/>
    <n v="0"/>
    <n v="0"/>
    <n v="56.25"/>
    <n v="0"/>
    <n v="0"/>
    <n v="0"/>
    <n v="0"/>
    <n v="0"/>
    <n v="56.25"/>
    <n v="2"/>
  </r>
  <r>
    <x v="1"/>
    <x v="27"/>
    <s v="1"/>
    <s v="01"/>
    <s v="15041RESIN159232022"/>
    <s v="22LB000F"/>
    <n v="4519"/>
    <n v="4519"/>
    <n v="4519"/>
    <n v="4519"/>
    <m/>
    <n v="0"/>
    <n v="0"/>
    <n v="0"/>
    <n v="91.2"/>
    <n v="0"/>
    <n v="0"/>
    <n v="0"/>
    <n v="0"/>
    <n v="0"/>
    <n v="91.2"/>
    <n v="2"/>
  </r>
  <r>
    <x v="1"/>
    <x v="27"/>
    <s v="1"/>
    <s v="01"/>
    <s v="15041RESIN159232022"/>
    <s v="22LB000F"/>
    <n v="4520"/>
    <n v="4520"/>
    <n v="4520"/>
    <n v="4520"/>
    <m/>
    <n v="0"/>
    <n v="0"/>
    <n v="0"/>
    <n v="59.85"/>
    <n v="0"/>
    <n v="0"/>
    <n v="0"/>
    <n v="0"/>
    <n v="0"/>
    <n v="59.85"/>
    <n v="2"/>
  </r>
  <r>
    <x v="1"/>
    <x v="27"/>
    <s v="1"/>
    <s v="01"/>
    <s v="15041RESIN159232022"/>
    <s v="22LB000F"/>
    <n v="4521"/>
    <n v="4521"/>
    <n v="4521"/>
    <n v="4521"/>
    <m/>
    <n v="0"/>
    <n v="0"/>
    <n v="0"/>
    <n v="48.65"/>
    <n v="0"/>
    <n v="0"/>
    <n v="0"/>
    <n v="0"/>
    <n v="0"/>
    <n v="48.65"/>
    <n v="2"/>
  </r>
  <r>
    <x v="1"/>
    <x v="27"/>
    <s v="1"/>
    <s v="01"/>
    <s v="15041RESIN159232022"/>
    <s v="22LB000F"/>
    <n v="4522"/>
    <n v="4522"/>
    <n v="4522"/>
    <n v="4522"/>
    <m/>
    <n v="0"/>
    <n v="0"/>
    <n v="0"/>
    <n v="525.75"/>
    <n v="0"/>
    <n v="0"/>
    <n v="0"/>
    <n v="0"/>
    <n v="0"/>
    <n v="525.75"/>
    <n v="2"/>
  </r>
  <r>
    <x v="1"/>
    <x v="27"/>
    <s v="1"/>
    <s v="01"/>
    <s v="15041RESIN159232022"/>
    <s v="22LB000F"/>
    <n v="4523"/>
    <n v="4523"/>
    <n v="4523"/>
    <n v="4523"/>
    <m/>
    <n v="0"/>
    <n v="0"/>
    <n v="0"/>
    <n v="90"/>
    <n v="0"/>
    <n v="0"/>
    <n v="0"/>
    <n v="0"/>
    <n v="0"/>
    <n v="90"/>
    <n v="2"/>
  </r>
  <r>
    <x v="1"/>
    <x v="27"/>
    <s v="1"/>
    <s v="01"/>
    <s v="15041RESIN159232022"/>
    <s v="22LB000F"/>
    <n v="4524"/>
    <n v="4524"/>
    <n v="4524"/>
    <n v="4524"/>
    <m/>
    <n v="0"/>
    <n v="0"/>
    <n v="0"/>
    <n v="129.78"/>
    <n v="0"/>
    <n v="0"/>
    <n v="0"/>
    <n v="0"/>
    <n v="0"/>
    <n v="129.78"/>
    <n v="2"/>
  </r>
  <r>
    <x v="1"/>
    <x v="27"/>
    <s v="1"/>
    <s v="01"/>
    <s v="15041RESIN159232022"/>
    <s v="22LB000F"/>
    <n v="4525"/>
    <n v="4525"/>
    <n v="4525"/>
    <n v="4525"/>
    <m/>
    <n v="0"/>
    <n v="0"/>
    <n v="0"/>
    <n v="478.6"/>
    <n v="0"/>
    <n v="0"/>
    <n v="0"/>
    <n v="0"/>
    <n v="0"/>
    <n v="478.6"/>
    <n v="2"/>
  </r>
  <r>
    <x v="1"/>
    <x v="27"/>
    <s v="1"/>
    <s v="01"/>
    <s v="15041RESIN159232022"/>
    <s v="22LB000F"/>
    <n v="4526"/>
    <n v="4526"/>
    <n v="4526"/>
    <n v="4526"/>
    <m/>
    <n v="0"/>
    <n v="0"/>
    <n v="0"/>
    <n v="110"/>
    <n v="0"/>
    <n v="0"/>
    <n v="0"/>
    <n v="0"/>
    <n v="0"/>
    <n v="110"/>
    <n v="2"/>
  </r>
  <r>
    <x v="1"/>
    <x v="27"/>
    <s v="1"/>
    <s v="01"/>
    <s v="15041RESIN159232022"/>
    <s v="22LB000F"/>
    <n v="4527"/>
    <n v="4527"/>
    <n v="4527"/>
    <n v="4527"/>
    <m/>
    <n v="0"/>
    <n v="0"/>
    <n v="0"/>
    <n v="204.4"/>
    <n v="0"/>
    <n v="0"/>
    <n v="0"/>
    <n v="0"/>
    <n v="0"/>
    <n v="204.4"/>
    <n v="2"/>
  </r>
  <r>
    <x v="1"/>
    <x v="28"/>
    <s v="1"/>
    <s v="01"/>
    <s v="15041RESIN159232022"/>
    <s v="22LB000F"/>
    <n v="4528"/>
    <n v="4528"/>
    <n v="4528"/>
    <n v="4528"/>
    <m/>
    <n v="0"/>
    <n v="0"/>
    <n v="0"/>
    <n v="575.5"/>
    <n v="0"/>
    <n v="0"/>
    <n v="0"/>
    <n v="0"/>
    <n v="0"/>
    <n v="575.5"/>
    <n v="2"/>
  </r>
  <r>
    <x v="1"/>
    <x v="28"/>
    <s v="1"/>
    <s v="01"/>
    <s v="15041RESIN159232022"/>
    <s v="22LB000F"/>
    <n v="4529"/>
    <n v="4529"/>
    <n v="4529"/>
    <n v="4529"/>
    <m/>
    <n v="0"/>
    <n v="0"/>
    <n v="0"/>
    <n v="110"/>
    <n v="0"/>
    <n v="0"/>
    <n v="0"/>
    <n v="0"/>
    <n v="0"/>
    <n v="110"/>
    <n v="2"/>
  </r>
  <r>
    <x v="1"/>
    <x v="28"/>
    <s v="1"/>
    <s v="01"/>
    <s v="15041RESIN159232022"/>
    <s v="22LB000F"/>
    <n v="4530"/>
    <n v="4530"/>
    <n v="4530"/>
    <n v="4530"/>
    <m/>
    <n v="0"/>
    <n v="0"/>
    <n v="0"/>
    <n v="16.5"/>
    <n v="0"/>
    <n v="0"/>
    <n v="0"/>
    <n v="0"/>
    <n v="0"/>
    <n v="16.5"/>
    <n v="2"/>
  </r>
  <r>
    <x v="1"/>
    <x v="28"/>
    <s v="1"/>
    <s v="01"/>
    <s v="15041RESIN159232022"/>
    <s v="22LB000F"/>
    <n v="4531"/>
    <n v="4531"/>
    <n v="4531"/>
    <n v="4531"/>
    <m/>
    <n v="0"/>
    <n v="0"/>
    <n v="0"/>
    <n v="61.5"/>
    <n v="0"/>
    <n v="0"/>
    <n v="0"/>
    <n v="0"/>
    <n v="0"/>
    <n v="61.5"/>
    <n v="2"/>
  </r>
  <r>
    <x v="1"/>
    <x v="28"/>
    <s v="1"/>
    <s v="01"/>
    <s v="15041RESIN159232022"/>
    <s v="22LB000F"/>
    <n v="4532"/>
    <n v="4532"/>
    <n v="4532"/>
    <n v="4532"/>
    <m/>
    <n v="0"/>
    <n v="0"/>
    <n v="0"/>
    <n v="244"/>
    <n v="0"/>
    <n v="0"/>
    <n v="0"/>
    <n v="0"/>
    <n v="0"/>
    <n v="244"/>
    <n v="2"/>
  </r>
  <r>
    <x v="1"/>
    <x v="28"/>
    <s v="1"/>
    <s v="01"/>
    <s v="15041RESIN159232022"/>
    <s v="22LB000F"/>
    <n v="4533"/>
    <n v="4533"/>
    <n v="4533"/>
    <n v="4533"/>
    <m/>
    <n v="0"/>
    <n v="0"/>
    <n v="0"/>
    <n v="265.5"/>
    <n v="0"/>
    <n v="0"/>
    <n v="0"/>
    <n v="0"/>
    <n v="0"/>
    <n v="265.5"/>
    <n v="2"/>
  </r>
  <r>
    <x v="1"/>
    <x v="28"/>
    <s v="1"/>
    <s v="01"/>
    <s v="15041RESIN159232022"/>
    <s v="22LB000F"/>
    <n v="4534"/>
    <n v="4534"/>
    <n v="4534"/>
    <n v="4534"/>
    <m/>
    <n v="0"/>
    <n v="0"/>
    <n v="0"/>
    <n v="41.45"/>
    <n v="0"/>
    <n v="0"/>
    <n v="0"/>
    <n v="0"/>
    <n v="0"/>
    <n v="41.45"/>
    <n v="2"/>
  </r>
  <r>
    <x v="1"/>
    <x v="28"/>
    <s v="1"/>
    <s v="01"/>
    <s v="15041RESIN159232022"/>
    <s v="22LB000F"/>
    <n v="4535"/>
    <n v="4535"/>
    <n v="4535"/>
    <n v="4535"/>
    <m/>
    <n v="0"/>
    <n v="0"/>
    <n v="0"/>
    <n v="100"/>
    <n v="0"/>
    <n v="0"/>
    <n v="0"/>
    <n v="0"/>
    <n v="0"/>
    <n v="100"/>
    <n v="2"/>
  </r>
  <r>
    <x v="1"/>
    <x v="28"/>
    <s v="1"/>
    <s v="01"/>
    <s v="15041RESIN159232022"/>
    <s v="22LB000F"/>
    <n v="4536"/>
    <n v="4536"/>
    <n v="4536"/>
    <n v="4536"/>
    <m/>
    <n v="0"/>
    <n v="0"/>
    <n v="0"/>
    <n v="486.9"/>
    <n v="0"/>
    <n v="0"/>
    <n v="0"/>
    <n v="0"/>
    <n v="0"/>
    <n v="486.9"/>
    <n v="2"/>
  </r>
  <r>
    <x v="1"/>
    <x v="28"/>
    <s v="1"/>
    <s v="01"/>
    <s v="15041RESIN159232022"/>
    <s v="22LB000F"/>
    <n v="4537"/>
    <n v="4537"/>
    <n v="4537"/>
    <n v="4537"/>
    <m/>
    <n v="0"/>
    <n v="0"/>
    <n v="0"/>
    <n v="96.5"/>
    <n v="0"/>
    <n v="0"/>
    <n v="0"/>
    <n v="0"/>
    <n v="0"/>
    <n v="96.5"/>
    <n v="2"/>
  </r>
  <r>
    <x v="1"/>
    <x v="28"/>
    <s v="1"/>
    <s v="01"/>
    <s v="15041RESIN159232022"/>
    <s v="22LB000F"/>
    <n v="4538"/>
    <n v="4538"/>
    <n v="4538"/>
    <n v="4538"/>
    <m/>
    <n v="0"/>
    <n v="0"/>
    <n v="0"/>
    <n v="30"/>
    <n v="0"/>
    <n v="0"/>
    <n v="0"/>
    <n v="0"/>
    <n v="0"/>
    <n v="30"/>
    <n v="2"/>
  </r>
  <r>
    <x v="1"/>
    <x v="28"/>
    <s v="1"/>
    <s v="01"/>
    <s v="15041RESIN159232022"/>
    <s v="22LB000F"/>
    <n v="4539"/>
    <n v="4539"/>
    <n v="4539"/>
    <n v="4539"/>
    <m/>
    <n v="0"/>
    <n v="0"/>
    <n v="0"/>
    <n v="51.75"/>
    <n v="0"/>
    <n v="0"/>
    <n v="0"/>
    <n v="0"/>
    <n v="0"/>
    <n v="51.75"/>
    <n v="2"/>
  </r>
  <r>
    <x v="1"/>
    <x v="28"/>
    <s v="1"/>
    <s v="01"/>
    <s v="15041RESIN159232022"/>
    <s v="22LB000F"/>
    <n v="4540"/>
    <n v="4540"/>
    <n v="4540"/>
    <n v="4540"/>
    <m/>
    <n v="0"/>
    <n v="0"/>
    <n v="0"/>
    <n v="54.6"/>
    <n v="0"/>
    <n v="0"/>
    <n v="0"/>
    <n v="0"/>
    <n v="0"/>
    <n v="54.6"/>
    <n v="2"/>
  </r>
  <r>
    <x v="1"/>
    <x v="28"/>
    <s v="1"/>
    <s v="01"/>
    <s v="15041RESIN159232022"/>
    <s v="22LB000F"/>
    <n v="4541"/>
    <n v="4541"/>
    <n v="4541"/>
    <n v="4541"/>
    <m/>
    <n v="0"/>
    <n v="0"/>
    <n v="0"/>
    <n v="34.950000000000003"/>
    <n v="0"/>
    <n v="0"/>
    <n v="0"/>
    <n v="0"/>
    <n v="0"/>
    <n v="34.950000000000003"/>
    <n v="2"/>
  </r>
  <r>
    <x v="1"/>
    <x v="28"/>
    <s v="1"/>
    <s v="01"/>
    <s v="15041RESIN159232022"/>
    <s v="22LB000F"/>
    <n v="4542"/>
    <n v="4542"/>
    <n v="4542"/>
    <n v="4542"/>
    <m/>
    <n v="0"/>
    <n v="0"/>
    <n v="0"/>
    <n v="446.8"/>
    <n v="0"/>
    <n v="0"/>
    <n v="0"/>
    <n v="0"/>
    <n v="0"/>
    <n v="446.8"/>
    <n v="2"/>
  </r>
  <r>
    <x v="1"/>
    <x v="28"/>
    <s v="1"/>
    <s v="01"/>
    <s v="15041RESIN159232022"/>
    <s v="22LB000F"/>
    <n v="4543"/>
    <n v="4543"/>
    <n v="4543"/>
    <n v="4543"/>
    <m/>
    <n v="0"/>
    <n v="0"/>
    <n v="0"/>
    <n v="38"/>
    <n v="0"/>
    <n v="0"/>
    <n v="0"/>
    <n v="0"/>
    <n v="0"/>
    <n v="38"/>
    <n v="2"/>
  </r>
  <r>
    <x v="1"/>
    <x v="28"/>
    <s v="1"/>
    <s v="01"/>
    <s v="15041RESIN159232022"/>
    <s v="22LB000F"/>
    <n v="4544"/>
    <n v="4544"/>
    <n v="4544"/>
    <n v="4544"/>
    <m/>
    <n v="0"/>
    <n v="0"/>
    <n v="0"/>
    <n v="225"/>
    <n v="0"/>
    <n v="0"/>
    <n v="0"/>
    <n v="0"/>
    <n v="0"/>
    <n v="225"/>
    <n v="2"/>
  </r>
  <r>
    <x v="1"/>
    <x v="28"/>
    <s v="1"/>
    <s v="01"/>
    <s v="15041RESIN159232022"/>
    <s v="22LB000F"/>
    <n v="4545"/>
    <n v="4545"/>
    <n v="4545"/>
    <n v="4545"/>
    <m/>
    <n v="0"/>
    <n v="0"/>
    <n v="0"/>
    <n v="182.5"/>
    <n v="0"/>
    <n v="0"/>
    <n v="0"/>
    <n v="0"/>
    <n v="0"/>
    <n v="182.5"/>
    <n v="2"/>
  </r>
  <r>
    <x v="1"/>
    <x v="29"/>
    <s v="1"/>
    <s v="01"/>
    <s v="15041RESIN159232022"/>
    <s v="22LB000F"/>
    <n v="4546"/>
    <n v="4546"/>
    <n v="4546"/>
    <n v="4546"/>
    <m/>
    <n v="0"/>
    <n v="0"/>
    <n v="0"/>
    <n v="568"/>
    <n v="0"/>
    <n v="0"/>
    <n v="0"/>
    <n v="0"/>
    <n v="0"/>
    <n v="568"/>
    <n v="2"/>
  </r>
  <r>
    <x v="1"/>
    <x v="29"/>
    <s v="1"/>
    <s v="01"/>
    <s v="15041RESIN159232022"/>
    <s v="22LB000F"/>
    <n v="4547"/>
    <n v="4547"/>
    <n v="4547"/>
    <n v="4547"/>
    <m/>
    <n v="0"/>
    <n v="0"/>
    <n v="0"/>
    <n v="652.5"/>
    <n v="0"/>
    <n v="0"/>
    <n v="0"/>
    <n v="0"/>
    <n v="0"/>
    <n v="652.5"/>
    <n v="2"/>
  </r>
  <r>
    <x v="1"/>
    <x v="29"/>
    <s v="1"/>
    <s v="01"/>
    <s v="15041RESIN159232022"/>
    <s v="22LB000F"/>
    <n v="4548"/>
    <n v="4548"/>
    <n v="4548"/>
    <n v="4548"/>
    <m/>
    <n v="0"/>
    <n v="0"/>
    <n v="0"/>
    <n v="352"/>
    <n v="0"/>
    <n v="0"/>
    <n v="0"/>
    <n v="0"/>
    <n v="0"/>
    <n v="352"/>
    <n v="2"/>
  </r>
  <r>
    <x v="1"/>
    <x v="29"/>
    <s v="1"/>
    <s v="01"/>
    <s v="15041RESIN159232022"/>
    <s v="22LB000F"/>
    <n v="4549"/>
    <n v="4549"/>
    <n v="4549"/>
    <n v="4549"/>
    <m/>
    <n v="0"/>
    <n v="0"/>
    <n v="0"/>
    <n v="344"/>
    <n v="0"/>
    <n v="0"/>
    <n v="0"/>
    <n v="0"/>
    <n v="0"/>
    <n v="344"/>
    <n v="2"/>
  </r>
  <r>
    <x v="1"/>
    <x v="29"/>
    <s v="1"/>
    <s v="01"/>
    <s v="15041RESIN159232022"/>
    <s v="22LB000F"/>
    <n v="4550"/>
    <n v="4550"/>
    <n v="4550"/>
    <n v="4550"/>
    <m/>
    <n v="0"/>
    <n v="0"/>
    <n v="0"/>
    <n v="261"/>
    <n v="0"/>
    <n v="0"/>
    <n v="0"/>
    <n v="0"/>
    <n v="0"/>
    <n v="261"/>
    <n v="2"/>
  </r>
  <r>
    <x v="1"/>
    <x v="29"/>
    <s v="1"/>
    <s v="01"/>
    <s v="15041RESIN159232022"/>
    <s v="22LB000F"/>
    <n v="4551"/>
    <n v="4551"/>
    <n v="4551"/>
    <n v="4551"/>
    <m/>
    <n v="0"/>
    <n v="0"/>
    <n v="0"/>
    <n v="456"/>
    <n v="0"/>
    <n v="0"/>
    <n v="0"/>
    <n v="0"/>
    <n v="0"/>
    <n v="456"/>
    <n v="2"/>
  </r>
  <r>
    <x v="1"/>
    <x v="29"/>
    <s v="1"/>
    <s v="01"/>
    <s v="15041RESIN159232022"/>
    <s v="22LB000F"/>
    <n v="4552"/>
    <n v="4552"/>
    <n v="4552"/>
    <n v="4552"/>
    <m/>
    <n v="0"/>
    <n v="0"/>
    <n v="0"/>
    <n v="170"/>
    <n v="0"/>
    <n v="0"/>
    <n v="0"/>
    <n v="0"/>
    <n v="0"/>
    <n v="170"/>
    <n v="2"/>
  </r>
  <r>
    <x v="1"/>
    <x v="29"/>
    <s v="1"/>
    <s v="01"/>
    <s v="15041RESIN159232022"/>
    <s v="22LB000F"/>
    <n v="4553"/>
    <n v="4553"/>
    <n v="4553"/>
    <n v="4553"/>
    <m/>
    <n v="0"/>
    <n v="0"/>
    <n v="0"/>
    <n v="299.25"/>
    <n v="0"/>
    <n v="0"/>
    <n v="0"/>
    <n v="0"/>
    <n v="0"/>
    <n v="299.25"/>
    <n v="2"/>
  </r>
  <r>
    <x v="1"/>
    <x v="29"/>
    <s v="1"/>
    <s v="01"/>
    <s v="15041RESIN159232022"/>
    <s v="22LB000F"/>
    <n v="4554"/>
    <n v="4554"/>
    <n v="4554"/>
    <n v="4554"/>
    <m/>
    <n v="0"/>
    <n v="0"/>
    <n v="0"/>
    <n v="97.5"/>
    <n v="0"/>
    <n v="0"/>
    <n v="0"/>
    <n v="0"/>
    <n v="0"/>
    <n v="97.5"/>
    <n v="2"/>
  </r>
  <r>
    <x v="1"/>
    <x v="29"/>
    <s v="1"/>
    <s v="01"/>
    <s v="15041RESIN159232022"/>
    <s v="22LB000F"/>
    <n v="4555"/>
    <n v="4555"/>
    <n v="4555"/>
    <n v="4555"/>
    <m/>
    <n v="0"/>
    <n v="0"/>
    <n v="0"/>
    <n v="64.55"/>
    <n v="0"/>
    <n v="0"/>
    <n v="0"/>
    <n v="0"/>
    <n v="0"/>
    <n v="64.55"/>
    <n v="2"/>
  </r>
  <r>
    <x v="1"/>
    <x v="29"/>
    <s v="1"/>
    <s v="01"/>
    <s v="15041RESIN159232022"/>
    <s v="22LB000F"/>
    <n v="4556"/>
    <n v="4556"/>
    <n v="4556"/>
    <n v="4556"/>
    <m/>
    <n v="0"/>
    <n v="0"/>
    <n v="0"/>
    <n v="312.5"/>
    <n v="0"/>
    <n v="0"/>
    <n v="0"/>
    <n v="0"/>
    <n v="0"/>
    <n v="312.5"/>
    <n v="2"/>
  </r>
  <r>
    <x v="1"/>
    <x v="29"/>
    <s v="1"/>
    <s v="01"/>
    <s v="15041RESIN159232022"/>
    <s v="22LB000F"/>
    <n v="4557"/>
    <n v="4557"/>
    <n v="4557"/>
    <n v="4557"/>
    <m/>
    <n v="0"/>
    <n v="0"/>
    <n v="0"/>
    <n v="1360"/>
    <n v="0"/>
    <n v="0"/>
    <n v="0"/>
    <n v="0"/>
    <n v="0"/>
    <n v="1360"/>
    <n v="2"/>
  </r>
  <r>
    <x v="1"/>
    <x v="29"/>
    <s v="1"/>
    <s v="01"/>
    <s v="15041RESIN159232022"/>
    <s v="22LB000F"/>
    <n v="4558"/>
    <n v="4558"/>
    <n v="4558"/>
    <n v="4558"/>
    <m/>
    <n v="0"/>
    <n v="0"/>
    <n v="0"/>
    <n v="29.7"/>
    <n v="0"/>
    <n v="0"/>
    <n v="0"/>
    <n v="0"/>
    <n v="0"/>
    <n v="29.7"/>
    <n v="2"/>
  </r>
  <r>
    <x v="1"/>
    <x v="29"/>
    <s v="1"/>
    <s v="01"/>
    <s v="15041RESIN159232022"/>
    <s v="22LB000F"/>
    <n v="4559"/>
    <n v="4559"/>
    <n v="4559"/>
    <n v="4559"/>
    <m/>
    <n v="0"/>
    <n v="0"/>
    <n v="0"/>
    <n v="68.2"/>
    <n v="0"/>
    <n v="0"/>
    <n v="0"/>
    <n v="0"/>
    <n v="0"/>
    <n v="68.2"/>
    <n v="2"/>
  </r>
  <r>
    <x v="1"/>
    <x v="29"/>
    <s v="1"/>
    <s v="01"/>
    <s v="15041RESIN159232022"/>
    <s v="22LB000F"/>
    <n v="4560"/>
    <n v="4560"/>
    <n v="4560"/>
    <n v="4560"/>
    <m/>
    <n v="0"/>
    <n v="0"/>
    <n v="0"/>
    <n v="85"/>
    <n v="0"/>
    <n v="0"/>
    <n v="0"/>
    <n v="0"/>
    <n v="0"/>
    <n v="85"/>
    <n v="2"/>
  </r>
  <r>
    <x v="1"/>
    <x v="29"/>
    <s v="1"/>
    <s v="01"/>
    <s v="15041RESIN159232022"/>
    <s v="22LB000F"/>
    <n v="4561"/>
    <n v="4561"/>
    <n v="4561"/>
    <n v="4561"/>
    <m/>
    <n v="0"/>
    <n v="0"/>
    <n v="0"/>
    <n v="12"/>
    <n v="0"/>
    <n v="0"/>
    <n v="0"/>
    <n v="0"/>
    <n v="0"/>
    <n v="12"/>
    <n v="2"/>
  </r>
  <r>
    <x v="1"/>
    <x v="29"/>
    <s v="1"/>
    <s v="01"/>
    <s v="15041RESIN159232022"/>
    <s v="22LB000F"/>
    <n v="4562"/>
    <n v="4562"/>
    <n v="4562"/>
    <n v="4562"/>
    <m/>
    <n v="0"/>
    <n v="0"/>
    <n v="0"/>
    <n v="110"/>
    <n v="0"/>
    <n v="0"/>
    <n v="0"/>
    <n v="0"/>
    <n v="0"/>
    <n v="110"/>
    <n v="2"/>
  </r>
  <r>
    <x v="1"/>
    <x v="29"/>
    <s v="1"/>
    <s v="01"/>
    <s v="15041RESIN159232022"/>
    <s v="22LB000F"/>
    <n v="4563"/>
    <n v="4563"/>
    <n v="4563"/>
    <n v="4563"/>
    <m/>
    <n v="0"/>
    <n v="0"/>
    <n v="0"/>
    <n v="530.75"/>
    <n v="0"/>
    <n v="0"/>
    <n v="0"/>
    <n v="0"/>
    <n v="0"/>
    <n v="530.75"/>
    <n v="2"/>
  </r>
  <r>
    <x v="1"/>
    <x v="29"/>
    <s v="1"/>
    <s v="01"/>
    <s v="15041RESIN159232022"/>
    <s v="22LB000F"/>
    <n v="4564"/>
    <n v="4564"/>
    <n v="4564"/>
    <n v="4564"/>
    <m/>
    <n v="0"/>
    <n v="0"/>
    <n v="0"/>
    <n v="165"/>
    <n v="0"/>
    <n v="0"/>
    <n v="0"/>
    <n v="0"/>
    <n v="0"/>
    <n v="165"/>
    <n v="2"/>
  </r>
  <r>
    <x v="1"/>
    <x v="29"/>
    <s v="1"/>
    <s v="01"/>
    <s v="15041RESIN159232022"/>
    <s v="22LB000F"/>
    <n v="4565"/>
    <n v="4565"/>
    <n v="4565"/>
    <n v="4565"/>
    <m/>
    <n v="0"/>
    <n v="0"/>
    <n v="0"/>
    <n v="280"/>
    <n v="0"/>
    <n v="0"/>
    <n v="0"/>
    <n v="0"/>
    <n v="0"/>
    <n v="280"/>
    <n v="2"/>
  </r>
  <r>
    <x v="1"/>
    <x v="29"/>
    <s v="1"/>
    <s v="01"/>
    <s v="15041RESIN159232022"/>
    <s v="22LB000F"/>
    <n v="4566"/>
    <n v="4566"/>
    <n v="4566"/>
    <n v="4566"/>
    <m/>
    <n v="0"/>
    <n v="0"/>
    <n v="0"/>
    <n v="91.2"/>
    <n v="0"/>
    <n v="0"/>
    <n v="0"/>
    <n v="0"/>
    <n v="0"/>
    <n v="91.2"/>
    <n v="2"/>
  </r>
  <r>
    <x v="1"/>
    <x v="29"/>
    <s v="1"/>
    <s v="01"/>
    <s v="15041RESIN159232022"/>
    <s v="22LB000F"/>
    <n v="4567"/>
    <n v="4567"/>
    <n v="4567"/>
    <n v="4567"/>
    <m/>
    <n v="0"/>
    <n v="0"/>
    <n v="0"/>
    <n v="162.01"/>
    <n v="0"/>
    <n v="0"/>
    <n v="0"/>
    <n v="0"/>
    <n v="0"/>
    <n v="162.01"/>
    <n v="2"/>
  </r>
  <r>
    <x v="1"/>
    <x v="29"/>
    <s v="1"/>
    <s v="01"/>
    <s v="15041RESIN159232022"/>
    <s v="22LB000F"/>
    <n v="4568"/>
    <n v="4568"/>
    <n v="4568"/>
    <n v="4568"/>
    <m/>
    <n v="0"/>
    <n v="0"/>
    <n v="0"/>
    <n v="458.35"/>
    <n v="0"/>
    <n v="0"/>
    <n v="0"/>
    <n v="0"/>
    <n v="0"/>
    <n v="458.35"/>
    <n v="2"/>
  </r>
  <r>
    <x v="1"/>
    <x v="29"/>
    <s v="1"/>
    <s v="01"/>
    <s v="15041RESIN159232022"/>
    <s v="22LB000F"/>
    <n v="4569"/>
    <n v="4569"/>
    <n v="4569"/>
    <n v="4569"/>
    <m/>
    <n v="0"/>
    <n v="0"/>
    <n v="0"/>
    <n v="0"/>
    <n v="0"/>
    <n v="0"/>
    <n v="0"/>
    <n v="0"/>
    <n v="0"/>
    <n v="0"/>
    <n v="2"/>
  </r>
  <r>
    <x v="1"/>
    <x v="29"/>
    <s v="1"/>
    <s v="01"/>
    <s v="15041RESIN159232022"/>
    <s v="22LB000F"/>
    <n v="4570"/>
    <n v="4570"/>
    <n v="4570"/>
    <n v="4570"/>
    <m/>
    <n v="0"/>
    <n v="0"/>
    <n v="0"/>
    <n v="423.45"/>
    <n v="0"/>
    <n v="0"/>
    <n v="0"/>
    <n v="0"/>
    <n v="0"/>
    <n v="423.45"/>
    <n v="2"/>
  </r>
  <r>
    <x v="1"/>
    <x v="29"/>
    <s v="1"/>
    <s v="01"/>
    <s v="15041RESIN159232022"/>
    <s v="22LB000F"/>
    <n v="4571"/>
    <n v="4571"/>
    <n v="4571"/>
    <n v="4571"/>
    <m/>
    <n v="0"/>
    <n v="0"/>
    <n v="0"/>
    <n v="60"/>
    <n v="0"/>
    <n v="0"/>
    <n v="0"/>
    <n v="0"/>
    <n v="0"/>
    <n v="60"/>
    <n v="2"/>
  </r>
  <r>
    <x v="1"/>
    <x v="29"/>
    <s v="1"/>
    <s v="01"/>
    <s v="15041RESIN159232022"/>
    <s v="22LB000F"/>
    <n v="4572"/>
    <n v="4572"/>
    <n v="4572"/>
    <n v="4572"/>
    <m/>
    <n v="0"/>
    <n v="0"/>
    <n v="0"/>
    <n v="259"/>
    <n v="0"/>
    <n v="0"/>
    <n v="0"/>
    <n v="0"/>
    <n v="0"/>
    <n v="259"/>
    <n v="2"/>
  </r>
  <r>
    <x v="1"/>
    <x v="29"/>
    <s v="1"/>
    <s v="01"/>
    <s v="15041RESIN159232022"/>
    <s v="22LB000F"/>
    <n v="4573"/>
    <n v="4573"/>
    <n v="4573"/>
    <n v="4573"/>
    <m/>
    <n v="0"/>
    <n v="0"/>
    <n v="0"/>
    <n v="31.5"/>
    <n v="0"/>
    <n v="0"/>
    <n v="0"/>
    <n v="0"/>
    <n v="0"/>
    <n v="31.5"/>
    <n v="2"/>
  </r>
  <r>
    <x v="1"/>
    <x v="29"/>
    <s v="1"/>
    <s v="01"/>
    <s v="15041RESIN159232022"/>
    <s v="22LB000F"/>
    <n v="4574"/>
    <n v="4574"/>
    <n v="4574"/>
    <n v="4574"/>
    <m/>
    <n v="0"/>
    <n v="0"/>
    <n v="0"/>
    <n v="87"/>
    <n v="0"/>
    <n v="0"/>
    <n v="0"/>
    <n v="0"/>
    <n v="0"/>
    <n v="87"/>
    <n v="2"/>
  </r>
  <r>
    <x v="1"/>
    <x v="29"/>
    <s v="1"/>
    <s v="01"/>
    <s v="15041RESIN159232022"/>
    <s v="22LB000F"/>
    <n v="4575"/>
    <n v="4575"/>
    <n v="4575"/>
    <n v="4575"/>
    <m/>
    <n v="0"/>
    <n v="0"/>
    <n v="0"/>
    <n v="250"/>
    <n v="0"/>
    <n v="0"/>
    <n v="0"/>
    <n v="0"/>
    <n v="0"/>
    <n v="250"/>
    <n v="2"/>
  </r>
  <r>
    <x v="1"/>
    <x v="29"/>
    <s v="1"/>
    <s v="01"/>
    <s v="15041RESIN159232022"/>
    <s v="22LB000F"/>
    <n v="4576"/>
    <n v="4576"/>
    <n v="4576"/>
    <n v="4576"/>
    <m/>
    <n v="0"/>
    <n v="0"/>
    <n v="0"/>
    <n v="25.86"/>
    <n v="0"/>
    <n v="0"/>
    <n v="0"/>
    <n v="0"/>
    <n v="0"/>
    <n v="25.86"/>
    <n v="2"/>
  </r>
  <r>
    <x v="1"/>
    <x v="29"/>
    <s v="1"/>
    <s v="01"/>
    <s v="15041RESIN159232022"/>
    <s v="22LB000F"/>
    <n v="4577"/>
    <n v="4577"/>
    <n v="4577"/>
    <n v="4577"/>
    <m/>
    <n v="0"/>
    <n v="0"/>
    <n v="0"/>
    <n v="121.65"/>
    <n v="0"/>
    <n v="0"/>
    <n v="0"/>
    <n v="0"/>
    <n v="0"/>
    <n v="121.65"/>
    <n v="2"/>
  </r>
  <r>
    <x v="1"/>
    <x v="29"/>
    <s v="1"/>
    <s v="01"/>
    <s v="15041RESIN159232022"/>
    <s v="22LB000F"/>
    <n v="4578"/>
    <n v="4578"/>
    <n v="4578"/>
    <n v="4578"/>
    <m/>
    <n v="0"/>
    <n v="0"/>
    <n v="0"/>
    <n v="251.65"/>
    <n v="0"/>
    <n v="0"/>
    <n v="0"/>
    <n v="0"/>
    <n v="0"/>
    <n v="251.65"/>
    <n v="2"/>
  </r>
  <r>
    <x v="1"/>
    <x v="29"/>
    <s v="1"/>
    <s v="01"/>
    <s v="15041RESIN159232022"/>
    <s v="22LB000F"/>
    <n v="4579"/>
    <n v="4579"/>
    <n v="4579"/>
    <n v="4579"/>
    <m/>
    <n v="0"/>
    <n v="0"/>
    <n v="0"/>
    <n v="140.80000000000001"/>
    <n v="0"/>
    <n v="0"/>
    <n v="0"/>
    <n v="0"/>
    <n v="0"/>
    <n v="140.80000000000001"/>
    <n v="2"/>
  </r>
  <r>
    <x v="1"/>
    <x v="29"/>
    <s v="1"/>
    <s v="01"/>
    <s v="15041RESIN159232022"/>
    <s v="22LB000F"/>
    <n v="4580"/>
    <n v="4580"/>
    <n v="4580"/>
    <n v="4580"/>
    <m/>
    <n v="0"/>
    <n v="0"/>
    <n v="0"/>
    <n v="303"/>
    <n v="0"/>
    <n v="0"/>
    <n v="0"/>
    <n v="0"/>
    <n v="0"/>
    <n v="303"/>
    <n v="2"/>
  </r>
  <r>
    <x v="1"/>
    <x v="29"/>
    <s v="1"/>
    <s v="01"/>
    <s v="15041RESIN159232022"/>
    <s v="22LB000F"/>
    <n v="4581"/>
    <n v="4581"/>
    <n v="4581"/>
    <n v="4581"/>
    <m/>
    <n v="0"/>
    <n v="0"/>
    <n v="0"/>
    <n v="24.3"/>
    <n v="0"/>
    <n v="0"/>
    <n v="0"/>
    <n v="0"/>
    <n v="0"/>
    <n v="24.3"/>
    <n v="2"/>
  </r>
  <r>
    <x v="1"/>
    <x v="29"/>
    <s v="1"/>
    <s v="01"/>
    <s v="15041RESIN159232022"/>
    <s v="22LB000F"/>
    <n v="4582"/>
    <n v="4582"/>
    <n v="4582"/>
    <n v="4582"/>
    <m/>
    <n v="0"/>
    <n v="0"/>
    <n v="0"/>
    <n v="75"/>
    <n v="0"/>
    <n v="0"/>
    <n v="0"/>
    <n v="0"/>
    <n v="0"/>
    <n v="75"/>
    <n v="2"/>
  </r>
  <r>
    <x v="1"/>
    <x v="29"/>
    <s v="1"/>
    <s v="01"/>
    <s v="15041RESIN159232022"/>
    <s v="22LB000F"/>
    <n v="4583"/>
    <n v="4583"/>
    <n v="4583"/>
    <n v="4583"/>
    <m/>
    <n v="0"/>
    <n v="0"/>
    <n v="0"/>
    <n v="355.75"/>
    <n v="0"/>
    <n v="0"/>
    <n v="0"/>
    <n v="0"/>
    <n v="0"/>
    <n v="355.75"/>
    <n v="2"/>
  </r>
  <r>
    <x v="1"/>
    <x v="30"/>
    <s v="1"/>
    <s v="01"/>
    <s v="15041RESIN159232022"/>
    <s v="22LB000F"/>
    <n v="4584"/>
    <n v="4584"/>
    <n v="4584"/>
    <n v="4584"/>
    <m/>
    <n v="0"/>
    <n v="0"/>
    <n v="0"/>
    <n v="495"/>
    <n v="0"/>
    <n v="0"/>
    <n v="0"/>
    <n v="0"/>
    <n v="0"/>
    <n v="495"/>
    <n v="2"/>
  </r>
  <r>
    <x v="1"/>
    <x v="30"/>
    <s v="1"/>
    <s v="01"/>
    <s v="15041RESIN159232022"/>
    <s v="22LB000F"/>
    <n v="4585"/>
    <n v="4585"/>
    <n v="4585"/>
    <n v="4585"/>
    <m/>
    <n v="0"/>
    <n v="0"/>
    <n v="0"/>
    <n v="255"/>
    <n v="0"/>
    <n v="0"/>
    <n v="0"/>
    <n v="0"/>
    <n v="0"/>
    <n v="255"/>
    <n v="2"/>
  </r>
  <r>
    <x v="1"/>
    <x v="30"/>
    <s v="1"/>
    <s v="01"/>
    <s v="15041RESIN159232022"/>
    <s v="22LB000F"/>
    <n v="4586"/>
    <n v="4586"/>
    <n v="4586"/>
    <n v="4586"/>
    <m/>
    <n v="0"/>
    <n v="0"/>
    <n v="0"/>
    <n v="368"/>
    <n v="0"/>
    <n v="0"/>
    <n v="0"/>
    <n v="0"/>
    <n v="0"/>
    <n v="368"/>
    <n v="2"/>
  </r>
  <r>
    <x v="1"/>
    <x v="30"/>
    <s v="1"/>
    <s v="01"/>
    <s v="15041RESIN159232022"/>
    <s v="22LB000F"/>
    <n v="4587"/>
    <n v="4587"/>
    <n v="4587"/>
    <n v="4587"/>
    <m/>
    <n v="0"/>
    <n v="0"/>
    <n v="0"/>
    <n v="437.5"/>
    <n v="0"/>
    <n v="0"/>
    <n v="0"/>
    <n v="0"/>
    <n v="0"/>
    <n v="437.5"/>
    <n v="2"/>
  </r>
  <r>
    <x v="1"/>
    <x v="30"/>
    <s v="1"/>
    <s v="01"/>
    <s v="15041RESIN159232022"/>
    <s v="22LB000F"/>
    <n v="4588"/>
    <n v="4588"/>
    <n v="4588"/>
    <n v="4588"/>
    <m/>
    <n v="0"/>
    <n v="0"/>
    <n v="0"/>
    <n v="10"/>
    <n v="0"/>
    <n v="0"/>
    <n v="0"/>
    <n v="0"/>
    <n v="0"/>
    <n v="10"/>
    <n v="2"/>
  </r>
  <r>
    <x v="1"/>
    <x v="30"/>
    <s v="1"/>
    <s v="01"/>
    <s v="15041RESIN159232022"/>
    <s v="22LB000F"/>
    <n v="4589"/>
    <n v="4589"/>
    <n v="4589"/>
    <n v="4589"/>
    <m/>
    <n v="0"/>
    <n v="0"/>
    <n v="0"/>
    <n v="374"/>
    <n v="0"/>
    <n v="0"/>
    <n v="0"/>
    <n v="0"/>
    <n v="0"/>
    <n v="374"/>
    <n v="2"/>
  </r>
  <r>
    <x v="1"/>
    <x v="30"/>
    <s v="1"/>
    <s v="01"/>
    <s v="15041RESIN159232022"/>
    <s v="22LB000F"/>
    <n v="4590"/>
    <n v="4590"/>
    <n v="4590"/>
    <n v="4590"/>
    <m/>
    <n v="0"/>
    <n v="0"/>
    <n v="0"/>
    <n v="133.4"/>
    <n v="0"/>
    <n v="0"/>
    <n v="0"/>
    <n v="0"/>
    <n v="0"/>
    <n v="133.4"/>
    <n v="2"/>
  </r>
  <r>
    <x v="1"/>
    <x v="30"/>
    <s v="1"/>
    <s v="01"/>
    <s v="15041RESIN159232022"/>
    <s v="22LB000F"/>
    <n v="4591"/>
    <n v="4591"/>
    <n v="4591"/>
    <n v="4591"/>
    <m/>
    <n v="0"/>
    <n v="0"/>
    <n v="0"/>
    <n v="530.5"/>
    <n v="0"/>
    <n v="0"/>
    <n v="0"/>
    <n v="0"/>
    <n v="0"/>
    <n v="530.5"/>
    <n v="2"/>
  </r>
  <r>
    <x v="1"/>
    <x v="30"/>
    <s v="1"/>
    <s v="01"/>
    <s v="15041RESIN159232022"/>
    <s v="22LB000F"/>
    <n v="4592"/>
    <n v="4592"/>
    <n v="4592"/>
    <n v="4592"/>
    <m/>
    <n v="0"/>
    <n v="0"/>
    <n v="0"/>
    <n v="15"/>
    <n v="0"/>
    <n v="0"/>
    <n v="0"/>
    <n v="0"/>
    <n v="0"/>
    <n v="15"/>
    <n v="2"/>
  </r>
  <r>
    <x v="1"/>
    <x v="30"/>
    <s v="1"/>
    <s v="01"/>
    <s v="15041RESIN159232022"/>
    <s v="22LB000F"/>
    <n v="4593"/>
    <n v="4593"/>
    <n v="4593"/>
    <n v="4593"/>
    <m/>
    <n v="0"/>
    <n v="0"/>
    <n v="0"/>
    <n v="42.7"/>
    <n v="0"/>
    <n v="0"/>
    <n v="0"/>
    <n v="0"/>
    <n v="0"/>
    <n v="42.7"/>
    <n v="2"/>
  </r>
  <r>
    <x v="1"/>
    <x v="30"/>
    <s v="1"/>
    <s v="01"/>
    <s v="15041RESIN159232022"/>
    <s v="22LB000F"/>
    <n v="4594"/>
    <n v="4594"/>
    <n v="4594"/>
    <n v="4594"/>
    <m/>
    <n v="0"/>
    <n v="0"/>
    <n v="0"/>
    <n v="62.5"/>
    <n v="0"/>
    <n v="0"/>
    <n v="0"/>
    <n v="0"/>
    <n v="0"/>
    <n v="62.5"/>
    <n v="2"/>
  </r>
  <r>
    <x v="1"/>
    <x v="30"/>
    <s v="1"/>
    <s v="01"/>
    <s v="15041RESIN159232022"/>
    <s v="22LB000F"/>
    <n v="4595"/>
    <n v="4595"/>
    <n v="4595"/>
    <n v="4595"/>
    <m/>
    <n v="0"/>
    <n v="0"/>
    <n v="0"/>
    <n v="511.5"/>
    <n v="0"/>
    <n v="0"/>
    <n v="0"/>
    <n v="0"/>
    <n v="0"/>
    <n v="511.5"/>
    <n v="2"/>
  </r>
  <r>
    <x v="1"/>
    <x v="30"/>
    <s v="1"/>
    <s v="01"/>
    <s v="15041RESIN159232022"/>
    <s v="22LB000F"/>
    <n v="4596"/>
    <n v="4596"/>
    <n v="4596"/>
    <n v="4596"/>
    <m/>
    <n v="0"/>
    <n v="0"/>
    <n v="0"/>
    <n v="328.9"/>
    <n v="0"/>
    <n v="0"/>
    <n v="0"/>
    <n v="0"/>
    <n v="0"/>
    <n v="328.9"/>
    <n v="2"/>
  </r>
  <r>
    <x v="1"/>
    <x v="30"/>
    <s v="1"/>
    <s v="01"/>
    <s v="15041RESIN159232022"/>
    <s v="22LB000F"/>
    <n v="4597"/>
    <n v="4597"/>
    <n v="4597"/>
    <n v="4597"/>
    <m/>
    <n v="0"/>
    <n v="0"/>
    <n v="0"/>
    <n v="137.5"/>
    <n v="0"/>
    <n v="0"/>
    <n v="0"/>
    <n v="0"/>
    <n v="0"/>
    <n v="137.5"/>
    <n v="2"/>
  </r>
  <r>
    <x v="1"/>
    <x v="30"/>
    <s v="1"/>
    <s v="01"/>
    <s v="15041RESIN159232022"/>
    <s v="22LB000F"/>
    <n v="4598"/>
    <n v="4598"/>
    <n v="4598"/>
    <n v="4598"/>
    <m/>
    <n v="0"/>
    <n v="0"/>
    <n v="0"/>
    <n v="624.41"/>
    <n v="0"/>
    <n v="0"/>
    <n v="0"/>
    <n v="0"/>
    <n v="0"/>
    <n v="624.41"/>
    <n v="2"/>
  </r>
  <r>
    <x v="1"/>
    <x v="30"/>
    <s v="1"/>
    <s v="01"/>
    <s v="15041RESIN159232022"/>
    <s v="22LB000F"/>
    <n v="4599"/>
    <n v="4599"/>
    <n v="4599"/>
    <n v="4599"/>
    <m/>
    <n v="0"/>
    <n v="0"/>
    <n v="0"/>
    <n v="32"/>
    <n v="0"/>
    <n v="0"/>
    <n v="0"/>
    <n v="0"/>
    <n v="0"/>
    <n v="32"/>
    <n v="2"/>
  </r>
  <r>
    <x v="1"/>
    <x v="30"/>
    <s v="1"/>
    <s v="01"/>
    <s v="15041RESIN159232022"/>
    <s v="22LB000F"/>
    <n v="4600"/>
    <n v="4600"/>
    <n v="4600"/>
    <n v="4600"/>
    <m/>
    <n v="0"/>
    <n v="0"/>
    <n v="0"/>
    <n v="140"/>
    <n v="0"/>
    <n v="0"/>
    <n v="0"/>
    <n v="0"/>
    <n v="0"/>
    <n v="140"/>
    <n v="2"/>
  </r>
  <r>
    <x v="1"/>
    <x v="30"/>
    <s v="1"/>
    <s v="01"/>
    <s v="15041RESIN159232022"/>
    <s v="22LB000F"/>
    <n v="4601"/>
    <n v="4601"/>
    <n v="4601"/>
    <n v="4601"/>
    <m/>
    <n v="0"/>
    <n v="0"/>
    <n v="0"/>
    <n v="18"/>
    <n v="0"/>
    <n v="0"/>
    <n v="0"/>
    <n v="0"/>
    <n v="0"/>
    <n v="18"/>
    <n v="2"/>
  </r>
  <r>
    <x v="1"/>
    <x v="30"/>
    <s v="1"/>
    <s v="01"/>
    <s v="15041RESIN159232022"/>
    <s v="22LB000F"/>
    <n v="4602"/>
    <n v="4602"/>
    <n v="4602"/>
    <n v="4602"/>
    <m/>
    <n v="0"/>
    <n v="0"/>
    <n v="0"/>
    <n v="281"/>
    <n v="0"/>
    <n v="0"/>
    <n v="0"/>
    <n v="0"/>
    <n v="0"/>
    <n v="281"/>
    <n v="2"/>
  </r>
  <r>
    <x v="1"/>
    <x v="30"/>
    <s v="1"/>
    <s v="01"/>
    <s v="15041RESIN159232022"/>
    <s v="22LB000F"/>
    <n v="4603"/>
    <n v="4603"/>
    <n v="4603"/>
    <n v="4603"/>
    <m/>
    <n v="0"/>
    <n v="0"/>
    <n v="0"/>
    <n v="97.55"/>
    <n v="0"/>
    <n v="0"/>
    <n v="0"/>
    <n v="0"/>
    <n v="0"/>
    <n v="97.55"/>
    <n v="2"/>
  </r>
  <r>
    <x v="1"/>
    <x v="30"/>
    <s v="1"/>
    <s v="01"/>
    <s v="15041RESIN159232022"/>
    <s v="22LB000F"/>
    <n v="4604"/>
    <n v="4604"/>
    <n v="4604"/>
    <n v="4604"/>
    <m/>
    <n v="0"/>
    <n v="0"/>
    <n v="0"/>
    <n v="95"/>
    <n v="0"/>
    <n v="0"/>
    <n v="0"/>
    <n v="0"/>
    <n v="0"/>
    <n v="95"/>
    <n v="2"/>
  </r>
  <r>
    <x v="1"/>
    <x v="30"/>
    <s v="1"/>
    <s v="01"/>
    <s v="15041RESIN159232022"/>
    <s v="22LB000F"/>
    <n v="4605"/>
    <n v="4605"/>
    <n v="4605"/>
    <n v="4605"/>
    <m/>
    <n v="0"/>
    <n v="0"/>
    <n v="0"/>
    <n v="96"/>
    <n v="0"/>
    <n v="0"/>
    <n v="0"/>
    <n v="0"/>
    <n v="0"/>
    <n v="96"/>
    <n v="2"/>
  </r>
  <r>
    <x v="1"/>
    <x v="30"/>
    <s v="1"/>
    <s v="01"/>
    <s v="15041RESIN159232022"/>
    <s v="22LB000F"/>
    <n v="4606"/>
    <n v="4606"/>
    <n v="4606"/>
    <n v="4606"/>
    <m/>
    <n v="0"/>
    <n v="0"/>
    <n v="0"/>
    <n v="220.5"/>
    <n v="0"/>
    <n v="0"/>
    <n v="0"/>
    <n v="0"/>
    <n v="0"/>
    <n v="220.5"/>
    <n v="2"/>
  </r>
  <r>
    <x v="1"/>
    <x v="30"/>
    <s v="1"/>
    <s v="01"/>
    <s v="15041RESIN159232022"/>
    <s v="22LB000F"/>
    <n v="4607"/>
    <n v="4607"/>
    <n v="4607"/>
    <n v="4607"/>
    <m/>
    <n v="0"/>
    <n v="0"/>
    <n v="0"/>
    <n v="546.20000000000005"/>
    <n v="0"/>
    <n v="0"/>
    <n v="0"/>
    <n v="0"/>
    <n v="0"/>
    <n v="546.20000000000005"/>
    <n v="2"/>
  </r>
  <r>
    <x v="1"/>
    <x v="30"/>
    <s v="1"/>
    <s v="01"/>
    <s v="15041RESIN159232022"/>
    <s v="22LB000F"/>
    <n v="4608"/>
    <n v="4608"/>
    <n v="4608"/>
    <n v="4608"/>
    <m/>
    <n v="0"/>
    <n v="0"/>
    <n v="0"/>
    <n v="260.7"/>
    <n v="0"/>
    <n v="0"/>
    <n v="0"/>
    <n v="0"/>
    <n v="0"/>
    <n v="260.7"/>
    <n v="2"/>
  </r>
  <r>
    <x v="1"/>
    <x v="30"/>
    <s v="1"/>
    <s v="01"/>
    <s v="15041RESIN159232022"/>
    <s v="22LB000F"/>
    <n v="4609"/>
    <n v="4609"/>
    <n v="4609"/>
    <n v="4609"/>
    <m/>
    <n v="0"/>
    <n v="0"/>
    <n v="0"/>
    <n v="324.35000000000002"/>
    <n v="0"/>
    <n v="0"/>
    <n v="0"/>
    <n v="0"/>
    <n v="0"/>
    <n v="324.35000000000002"/>
    <n v="2"/>
  </r>
  <r>
    <x v="1"/>
    <x v="31"/>
    <s v="1"/>
    <s v="01"/>
    <s v="15041RESIN159232022"/>
    <s v="22LB000F"/>
    <n v="4610"/>
    <n v="4610"/>
    <n v="4610"/>
    <n v="4610"/>
    <m/>
    <n v="0"/>
    <n v="0"/>
    <n v="0"/>
    <n v="462.5"/>
    <n v="0"/>
    <n v="0"/>
    <n v="0"/>
    <n v="0"/>
    <n v="0"/>
    <n v="462.5"/>
    <n v="2"/>
  </r>
  <r>
    <x v="1"/>
    <x v="31"/>
    <s v="1"/>
    <s v="01"/>
    <s v="15041RESIN159232022"/>
    <s v="22LB000F"/>
    <n v="4611"/>
    <n v="4611"/>
    <n v="4611"/>
    <n v="4611"/>
    <m/>
    <n v="0"/>
    <n v="0"/>
    <n v="0"/>
    <n v="231"/>
    <n v="0"/>
    <n v="0"/>
    <n v="0"/>
    <n v="0"/>
    <n v="0"/>
    <n v="231"/>
    <n v="2"/>
  </r>
  <r>
    <x v="1"/>
    <x v="31"/>
    <s v="1"/>
    <s v="01"/>
    <s v="15041RESIN159232022"/>
    <s v="22LB000F"/>
    <n v="4612"/>
    <n v="4612"/>
    <n v="4612"/>
    <n v="4612"/>
    <m/>
    <n v="0"/>
    <n v="0"/>
    <n v="0"/>
    <n v="472.5"/>
    <n v="0"/>
    <n v="0"/>
    <n v="0"/>
    <n v="0"/>
    <n v="0"/>
    <n v="472.5"/>
    <n v="2"/>
  </r>
  <r>
    <x v="1"/>
    <x v="31"/>
    <s v="1"/>
    <s v="01"/>
    <s v="15041RESIN159232022"/>
    <s v="22LB000F"/>
    <n v="4613"/>
    <n v="4613"/>
    <n v="4613"/>
    <n v="4613"/>
    <m/>
    <n v="0"/>
    <n v="0"/>
    <n v="0"/>
    <n v="463"/>
    <n v="0"/>
    <n v="0"/>
    <n v="0"/>
    <n v="0"/>
    <n v="0"/>
    <n v="463"/>
    <n v="2"/>
  </r>
  <r>
    <x v="1"/>
    <x v="31"/>
    <s v="1"/>
    <s v="01"/>
    <s v="15041RESIN159232022"/>
    <s v="22LB000F"/>
    <n v="4614"/>
    <n v="4614"/>
    <n v="4614"/>
    <n v="4614"/>
    <m/>
    <n v="0"/>
    <n v="0"/>
    <n v="0"/>
    <n v="215.08"/>
    <n v="0"/>
    <n v="0"/>
    <n v="0"/>
    <n v="0"/>
    <n v="0"/>
    <n v="215.08"/>
    <n v="2"/>
  </r>
  <r>
    <x v="1"/>
    <x v="31"/>
    <s v="1"/>
    <s v="01"/>
    <s v="15041RESIN159232022"/>
    <s v="22LB000F"/>
    <n v="4615"/>
    <n v="4615"/>
    <n v="4615"/>
    <n v="4615"/>
    <m/>
    <n v="0"/>
    <n v="0"/>
    <n v="0"/>
    <n v="471.4"/>
    <n v="0"/>
    <n v="0"/>
    <n v="0"/>
    <n v="0"/>
    <n v="0"/>
    <n v="471.4"/>
    <n v="2"/>
  </r>
  <r>
    <x v="1"/>
    <x v="31"/>
    <s v="1"/>
    <s v="01"/>
    <s v="15041RESIN159232022"/>
    <s v="22LB000F"/>
    <n v="4616"/>
    <n v="4616"/>
    <n v="4616"/>
    <n v="4616"/>
    <m/>
    <n v="0"/>
    <n v="0"/>
    <n v="0"/>
    <n v="43.25"/>
    <n v="0"/>
    <n v="0"/>
    <n v="0"/>
    <n v="0"/>
    <n v="0"/>
    <n v="43.25"/>
    <n v="2"/>
  </r>
  <r>
    <x v="1"/>
    <x v="31"/>
    <s v="1"/>
    <s v="01"/>
    <s v="15041RESIN159232022"/>
    <s v="22LB000F"/>
    <n v="4617"/>
    <n v="4617"/>
    <n v="4617"/>
    <n v="4617"/>
    <m/>
    <n v="0"/>
    <n v="0"/>
    <n v="0"/>
    <n v="62.5"/>
    <n v="0"/>
    <n v="0"/>
    <n v="0"/>
    <n v="0"/>
    <n v="0"/>
    <n v="62.5"/>
    <n v="2"/>
  </r>
  <r>
    <x v="1"/>
    <x v="31"/>
    <s v="1"/>
    <s v="01"/>
    <s v="15041RESIN159232022"/>
    <s v="22LB000F"/>
    <n v="4618"/>
    <n v="4618"/>
    <n v="4618"/>
    <n v="4618"/>
    <m/>
    <n v="0"/>
    <n v="0"/>
    <n v="0"/>
    <n v="422.65"/>
    <n v="0"/>
    <n v="0"/>
    <n v="0"/>
    <n v="0"/>
    <n v="0"/>
    <n v="422.65"/>
    <n v="2"/>
  </r>
  <r>
    <x v="1"/>
    <x v="31"/>
    <s v="1"/>
    <s v="01"/>
    <s v="15041RESIN159232022"/>
    <s v="22LB000F"/>
    <n v="4619"/>
    <n v="4619"/>
    <n v="4619"/>
    <n v="4619"/>
    <m/>
    <n v="0"/>
    <n v="0"/>
    <n v="0"/>
    <n v="209"/>
    <n v="0"/>
    <n v="0"/>
    <n v="0"/>
    <n v="0"/>
    <n v="0"/>
    <n v="209"/>
    <n v="2"/>
  </r>
  <r>
    <x v="1"/>
    <x v="31"/>
    <s v="1"/>
    <s v="01"/>
    <s v="15041RESIN159232022"/>
    <s v="22LB000F"/>
    <n v="4620"/>
    <n v="4620"/>
    <n v="4620"/>
    <n v="4620"/>
    <m/>
    <n v="0"/>
    <n v="0"/>
    <n v="0"/>
    <n v="55.74"/>
    <n v="0"/>
    <n v="0"/>
    <n v="0"/>
    <n v="0"/>
    <n v="0"/>
    <n v="55.74"/>
    <n v="2"/>
  </r>
  <r>
    <x v="1"/>
    <x v="31"/>
    <s v="1"/>
    <s v="01"/>
    <s v="15041RESIN159232022"/>
    <s v="22LB000F"/>
    <n v="4621"/>
    <n v="4621"/>
    <n v="4621"/>
    <n v="4621"/>
    <m/>
    <n v="0"/>
    <n v="0"/>
    <n v="0"/>
    <n v="51.6"/>
    <n v="0"/>
    <n v="0"/>
    <n v="0"/>
    <n v="0"/>
    <n v="0"/>
    <n v="51.6"/>
    <n v="2"/>
  </r>
  <r>
    <x v="1"/>
    <x v="31"/>
    <s v="1"/>
    <s v="01"/>
    <s v="15041RESIN159232022"/>
    <s v="22LB000F"/>
    <n v="4622"/>
    <n v="4622"/>
    <n v="4622"/>
    <n v="4622"/>
    <m/>
    <n v="0"/>
    <n v="0"/>
    <n v="0"/>
    <n v="419"/>
    <n v="0"/>
    <n v="0"/>
    <n v="0"/>
    <n v="0"/>
    <n v="0"/>
    <n v="419"/>
    <n v="2"/>
  </r>
  <r>
    <x v="1"/>
    <x v="31"/>
    <s v="1"/>
    <s v="01"/>
    <s v="15041RESIN159232022"/>
    <s v="22LB000F"/>
    <n v="4623"/>
    <n v="4623"/>
    <n v="4623"/>
    <n v="4623"/>
    <m/>
    <n v="0"/>
    <n v="0"/>
    <n v="0"/>
    <n v="11"/>
    <n v="0"/>
    <n v="0"/>
    <n v="0"/>
    <n v="0"/>
    <n v="0"/>
    <n v="11"/>
    <n v="2"/>
  </r>
  <r>
    <x v="1"/>
    <x v="31"/>
    <s v="1"/>
    <s v="01"/>
    <s v="15041RESIN159232022"/>
    <s v="22LB000F"/>
    <n v="4624"/>
    <n v="4624"/>
    <n v="4624"/>
    <n v="4624"/>
    <m/>
    <n v="0"/>
    <n v="0"/>
    <n v="0"/>
    <n v="36"/>
    <n v="0"/>
    <n v="0"/>
    <n v="0"/>
    <n v="0"/>
    <n v="0"/>
    <n v="36"/>
    <n v="2"/>
  </r>
  <r>
    <x v="1"/>
    <x v="31"/>
    <s v="1"/>
    <s v="01"/>
    <s v="15041RESIN159232022"/>
    <s v="22LB000F"/>
    <n v="4625"/>
    <n v="4625"/>
    <n v="4625"/>
    <n v="4625"/>
    <m/>
    <n v="0"/>
    <n v="0"/>
    <n v="0"/>
    <n v="121"/>
    <n v="0"/>
    <n v="0"/>
    <n v="0"/>
    <n v="0"/>
    <n v="0"/>
    <n v="121"/>
    <n v="2"/>
  </r>
  <r>
    <x v="1"/>
    <x v="31"/>
    <s v="1"/>
    <s v="01"/>
    <s v="15041RESIN159232022"/>
    <s v="22LB000F"/>
    <n v="4626"/>
    <n v="4626"/>
    <n v="4626"/>
    <n v="4626"/>
    <m/>
    <n v="0"/>
    <n v="0"/>
    <n v="0"/>
    <n v="246.6"/>
    <n v="0"/>
    <n v="0"/>
    <n v="0"/>
    <n v="0"/>
    <n v="0"/>
    <n v="246.6"/>
    <n v="2"/>
  </r>
  <r>
    <x v="1"/>
    <x v="31"/>
    <s v="1"/>
    <s v="01"/>
    <s v="15041RESIN159232022"/>
    <s v="22LB000F"/>
    <n v="4627"/>
    <n v="4627"/>
    <n v="4627"/>
    <n v="4627"/>
    <m/>
    <n v="0"/>
    <n v="0"/>
    <n v="0"/>
    <n v="815"/>
    <n v="0"/>
    <n v="0"/>
    <n v="0"/>
    <n v="0"/>
    <n v="0"/>
    <n v="815"/>
    <n v="2"/>
  </r>
  <r>
    <x v="1"/>
    <x v="31"/>
    <s v="1"/>
    <s v="01"/>
    <s v="15041RESIN159232022"/>
    <s v="22LB000F"/>
    <n v="4628"/>
    <n v="4628"/>
    <n v="4628"/>
    <n v="4628"/>
    <m/>
    <n v="0"/>
    <n v="0"/>
    <n v="0"/>
    <n v="808.75"/>
    <n v="0"/>
    <n v="0"/>
    <n v="0"/>
    <n v="0"/>
    <n v="0"/>
    <n v="808.75"/>
    <n v="2"/>
  </r>
  <r>
    <x v="1"/>
    <x v="31"/>
    <s v="1"/>
    <s v="01"/>
    <s v="15041RESIN159232022"/>
    <s v="22LB000F"/>
    <n v="4629"/>
    <n v="4629"/>
    <n v="4629"/>
    <n v="4629"/>
    <m/>
    <n v="0"/>
    <n v="0"/>
    <n v="0"/>
    <n v="52"/>
    <n v="0"/>
    <n v="0"/>
    <n v="0"/>
    <n v="0"/>
    <n v="0"/>
    <n v="52"/>
    <n v="2"/>
  </r>
  <r>
    <x v="1"/>
    <x v="31"/>
    <s v="1"/>
    <s v="01"/>
    <s v="15041RESIN159232022"/>
    <s v="22LB000F"/>
    <n v="4630"/>
    <n v="4630"/>
    <n v="4630"/>
    <n v="4630"/>
    <m/>
    <n v="0"/>
    <n v="0"/>
    <n v="0"/>
    <n v="200.4"/>
    <n v="0"/>
    <n v="0"/>
    <n v="0"/>
    <n v="0"/>
    <n v="0"/>
    <n v="200.4"/>
    <n v="2"/>
  </r>
  <r>
    <x v="1"/>
    <x v="31"/>
    <s v="1"/>
    <s v="01"/>
    <s v="15041RESIN159232022"/>
    <s v="22LB000F"/>
    <n v="4631"/>
    <n v="4631"/>
    <n v="4631"/>
    <n v="4631"/>
    <m/>
    <n v="0"/>
    <n v="0"/>
    <n v="0"/>
    <n v="67.099999999999994"/>
    <n v="0"/>
    <n v="0"/>
    <n v="0"/>
    <n v="0"/>
    <n v="0"/>
    <n v="67.099999999999994"/>
    <n v="2"/>
  </r>
  <r>
    <x v="1"/>
    <x v="31"/>
    <s v="1"/>
    <s v="01"/>
    <s v="15041RESIN159232022"/>
    <s v="22LB000F"/>
    <n v="4632"/>
    <n v="4632"/>
    <n v="4632"/>
    <n v="4632"/>
    <m/>
    <n v="0"/>
    <n v="0"/>
    <n v="0"/>
    <n v="219"/>
    <n v="0"/>
    <n v="0"/>
    <n v="0"/>
    <n v="0"/>
    <n v="0"/>
    <n v="219"/>
    <n v="2"/>
  </r>
  <r>
    <x v="1"/>
    <x v="31"/>
    <s v="1"/>
    <s v="01"/>
    <s v="15041RESIN159232022"/>
    <s v="22LB000F"/>
    <n v="4633"/>
    <n v="4633"/>
    <n v="4633"/>
    <n v="4633"/>
    <m/>
    <n v="0"/>
    <n v="0"/>
    <n v="0"/>
    <n v="27"/>
    <n v="0"/>
    <n v="0"/>
    <n v="0"/>
    <n v="0"/>
    <n v="0"/>
    <n v="27"/>
    <n v="2"/>
  </r>
  <r>
    <x v="1"/>
    <x v="31"/>
    <s v="1"/>
    <s v="01"/>
    <s v="15041RESIN159232022"/>
    <s v="22LB000F"/>
    <n v="4634"/>
    <n v="4634"/>
    <n v="4634"/>
    <n v="4634"/>
    <m/>
    <n v="0"/>
    <n v="0"/>
    <n v="0"/>
    <n v="25.3"/>
    <n v="0"/>
    <n v="0"/>
    <n v="0"/>
    <n v="0"/>
    <n v="0"/>
    <n v="25.3"/>
    <n v="2"/>
  </r>
  <r>
    <x v="1"/>
    <x v="31"/>
    <s v="1"/>
    <s v="01"/>
    <s v="15041RESIN159232022"/>
    <s v="22LB000F"/>
    <n v="4635"/>
    <n v="4635"/>
    <n v="4635"/>
    <n v="4635"/>
    <m/>
    <n v="0"/>
    <n v="0"/>
    <n v="0"/>
    <n v="689"/>
    <n v="0"/>
    <n v="0"/>
    <n v="0"/>
    <n v="0"/>
    <n v="0"/>
    <n v="689"/>
    <n v="2"/>
  </r>
  <r>
    <x v="1"/>
    <x v="31"/>
    <s v="1"/>
    <s v="01"/>
    <s v="15041RESIN159232022"/>
    <s v="22LB000F"/>
    <n v="4636"/>
    <n v="4636"/>
    <n v="4636"/>
    <n v="4636"/>
    <m/>
    <n v="0"/>
    <n v="0"/>
    <n v="0"/>
    <n v="269.2"/>
    <n v="0"/>
    <n v="0"/>
    <n v="0"/>
    <n v="0"/>
    <n v="0"/>
    <n v="269.2"/>
    <n v="2"/>
  </r>
  <r>
    <x v="1"/>
    <x v="31"/>
    <s v="1"/>
    <s v="01"/>
    <s v="15041RESIN159232022"/>
    <s v="22LB000F"/>
    <n v="4637"/>
    <n v="4637"/>
    <n v="4637"/>
    <n v="4637"/>
    <m/>
    <n v="0"/>
    <n v="0"/>
    <n v="0"/>
    <n v="40.5"/>
    <n v="0"/>
    <n v="0"/>
    <n v="0"/>
    <n v="0"/>
    <n v="0"/>
    <n v="40.5"/>
    <n v="2"/>
  </r>
  <r>
    <x v="1"/>
    <x v="32"/>
    <s v="1"/>
    <s v="01"/>
    <s v="15041RESIN159232022"/>
    <s v="22LB000F"/>
    <n v="4638"/>
    <n v="4638"/>
    <n v="4638"/>
    <n v="4638"/>
    <m/>
    <n v="0"/>
    <n v="0"/>
    <n v="0"/>
    <n v="777"/>
    <n v="0"/>
    <n v="0"/>
    <n v="0"/>
    <n v="0"/>
    <n v="0"/>
    <n v="777"/>
    <n v="2"/>
  </r>
  <r>
    <x v="1"/>
    <x v="32"/>
    <s v="1"/>
    <s v="01"/>
    <s v="15041RESIN159232022"/>
    <s v="22LB000F"/>
    <n v="4639"/>
    <n v="4639"/>
    <n v="4639"/>
    <n v="4639"/>
    <m/>
    <n v="0"/>
    <n v="0"/>
    <n v="0"/>
    <n v="47"/>
    <n v="0"/>
    <n v="0"/>
    <n v="0"/>
    <n v="0"/>
    <n v="0"/>
    <n v="47"/>
    <n v="2"/>
  </r>
  <r>
    <x v="1"/>
    <x v="32"/>
    <s v="1"/>
    <s v="01"/>
    <s v="15041RESIN159232022"/>
    <s v="22LB000F"/>
    <n v="4640"/>
    <n v="4640"/>
    <n v="4640"/>
    <n v="4640"/>
    <m/>
    <n v="0"/>
    <n v="0"/>
    <n v="0"/>
    <n v="200"/>
    <n v="0"/>
    <n v="0"/>
    <n v="0"/>
    <n v="0"/>
    <n v="0"/>
    <n v="200"/>
    <n v="2"/>
  </r>
  <r>
    <x v="1"/>
    <x v="32"/>
    <s v="1"/>
    <s v="01"/>
    <s v="15041RESIN159232022"/>
    <s v="22LB000F"/>
    <n v="4641"/>
    <n v="4641"/>
    <n v="4641"/>
    <n v="4641"/>
    <m/>
    <n v="0"/>
    <n v="0"/>
    <n v="0"/>
    <n v="86.9"/>
    <n v="0"/>
    <n v="0"/>
    <n v="0"/>
    <n v="0"/>
    <n v="0"/>
    <n v="86.9"/>
    <n v="2"/>
  </r>
  <r>
    <x v="1"/>
    <x v="32"/>
    <s v="1"/>
    <s v="01"/>
    <s v="15041RESIN159232022"/>
    <s v="22LB000F"/>
    <n v="4642"/>
    <n v="4642"/>
    <n v="4642"/>
    <n v="4642"/>
    <m/>
    <n v="0"/>
    <n v="0"/>
    <n v="0"/>
    <n v="457.4"/>
    <n v="0"/>
    <n v="0"/>
    <n v="0"/>
    <n v="0"/>
    <n v="0"/>
    <n v="457.4"/>
    <n v="2"/>
  </r>
  <r>
    <x v="1"/>
    <x v="32"/>
    <s v="1"/>
    <s v="01"/>
    <s v="15041RESIN159232022"/>
    <s v="22LB000F"/>
    <n v="4643"/>
    <n v="4643"/>
    <n v="4643"/>
    <n v="4643"/>
    <m/>
    <n v="0"/>
    <n v="0"/>
    <n v="0"/>
    <n v="194.5"/>
    <n v="0"/>
    <n v="0"/>
    <n v="0"/>
    <n v="0"/>
    <n v="0"/>
    <n v="194.5"/>
    <n v="2"/>
  </r>
  <r>
    <x v="1"/>
    <x v="32"/>
    <s v="1"/>
    <s v="01"/>
    <s v="15041RESIN159232022"/>
    <s v="22LB000F"/>
    <n v="4644"/>
    <n v="4644"/>
    <n v="4644"/>
    <n v="4644"/>
    <m/>
    <n v="0"/>
    <n v="0"/>
    <n v="0"/>
    <n v="176.5"/>
    <n v="0"/>
    <n v="0"/>
    <n v="0"/>
    <n v="0"/>
    <n v="0"/>
    <n v="176.5"/>
    <n v="2"/>
  </r>
  <r>
    <x v="1"/>
    <x v="32"/>
    <s v="1"/>
    <s v="01"/>
    <s v="15041RESIN159232022"/>
    <s v="22LB000F"/>
    <n v="4645"/>
    <n v="4645"/>
    <n v="4645"/>
    <n v="4645"/>
    <m/>
    <n v="0"/>
    <n v="0"/>
    <n v="0"/>
    <n v="294.5"/>
    <n v="0"/>
    <n v="0"/>
    <n v="0"/>
    <n v="0"/>
    <n v="0"/>
    <n v="294.5"/>
    <n v="2"/>
  </r>
  <r>
    <x v="1"/>
    <x v="32"/>
    <s v="1"/>
    <s v="01"/>
    <s v="15041RESIN159232022"/>
    <s v="22LB000F"/>
    <n v="4646"/>
    <n v="4646"/>
    <n v="4646"/>
    <n v="4646"/>
    <m/>
    <n v="0"/>
    <n v="0"/>
    <n v="0"/>
    <n v="5"/>
    <n v="0"/>
    <n v="0"/>
    <n v="0"/>
    <n v="0"/>
    <n v="0"/>
    <n v="5"/>
    <n v="2"/>
  </r>
  <r>
    <x v="1"/>
    <x v="32"/>
    <s v="1"/>
    <s v="01"/>
    <s v="15041RESIN159232022"/>
    <s v="22LB000F"/>
    <n v="4647"/>
    <n v="4647"/>
    <n v="4647"/>
    <n v="4647"/>
    <m/>
    <n v="0"/>
    <n v="0"/>
    <n v="0"/>
    <n v="524"/>
    <n v="0"/>
    <n v="0"/>
    <n v="0"/>
    <n v="0"/>
    <n v="0"/>
    <n v="524"/>
    <n v="2"/>
  </r>
  <r>
    <x v="1"/>
    <x v="32"/>
    <s v="1"/>
    <s v="01"/>
    <s v="15041RESIN159232022"/>
    <s v="22LB000F"/>
    <n v="4648"/>
    <n v="4648"/>
    <n v="4648"/>
    <n v="4648"/>
    <m/>
    <n v="0"/>
    <n v="0"/>
    <n v="0"/>
    <n v="238.5"/>
    <n v="0"/>
    <n v="0"/>
    <n v="0"/>
    <n v="0"/>
    <n v="0"/>
    <n v="238.5"/>
    <n v="2"/>
  </r>
  <r>
    <x v="1"/>
    <x v="32"/>
    <s v="1"/>
    <s v="01"/>
    <s v="15041RESIN159232022"/>
    <s v="22LB000F"/>
    <n v="4649"/>
    <n v="4649"/>
    <n v="4649"/>
    <n v="4649"/>
    <m/>
    <n v="0"/>
    <n v="0"/>
    <n v="0"/>
    <n v="22.5"/>
    <n v="0"/>
    <n v="0"/>
    <n v="0"/>
    <n v="0"/>
    <n v="0"/>
    <n v="22.5"/>
    <n v="2"/>
  </r>
  <r>
    <x v="1"/>
    <x v="32"/>
    <s v="1"/>
    <s v="01"/>
    <s v="15041RESIN159232022"/>
    <s v="22LB000F"/>
    <n v="4650"/>
    <n v="4650"/>
    <n v="4650"/>
    <n v="4650"/>
    <m/>
    <n v="0"/>
    <n v="0"/>
    <n v="0"/>
    <n v="45"/>
    <n v="0"/>
    <n v="0"/>
    <n v="0"/>
    <n v="0"/>
    <n v="0"/>
    <n v="45"/>
    <n v="2"/>
  </r>
  <r>
    <x v="1"/>
    <x v="32"/>
    <s v="1"/>
    <s v="01"/>
    <s v="15041RESIN159232022"/>
    <s v="22LB000F"/>
    <n v="4651"/>
    <n v="4651"/>
    <n v="4651"/>
    <n v="4651"/>
    <m/>
    <n v="0"/>
    <n v="0"/>
    <n v="0"/>
    <n v="246.8"/>
    <n v="0"/>
    <n v="0"/>
    <n v="0"/>
    <n v="0"/>
    <n v="0"/>
    <n v="246.8"/>
    <n v="2"/>
  </r>
  <r>
    <x v="1"/>
    <x v="32"/>
    <s v="1"/>
    <s v="01"/>
    <s v="15041RESIN159232022"/>
    <s v="22LB000F"/>
    <n v="4652"/>
    <n v="4652"/>
    <n v="4652"/>
    <n v="4652"/>
    <m/>
    <n v="0"/>
    <n v="0"/>
    <n v="0"/>
    <n v="50"/>
    <n v="0"/>
    <n v="0"/>
    <n v="0"/>
    <n v="0"/>
    <n v="0"/>
    <n v="50"/>
    <n v="2"/>
  </r>
  <r>
    <x v="1"/>
    <x v="32"/>
    <s v="1"/>
    <s v="01"/>
    <s v="15041RESIN159232022"/>
    <s v="22LB000F"/>
    <n v="4653"/>
    <n v="4653"/>
    <n v="4653"/>
    <n v="4653"/>
    <m/>
    <n v="0"/>
    <n v="0"/>
    <n v="0"/>
    <n v="231.5"/>
    <n v="0"/>
    <n v="0"/>
    <n v="0"/>
    <n v="0"/>
    <n v="0"/>
    <n v="231.5"/>
    <n v="2"/>
  </r>
  <r>
    <x v="1"/>
    <x v="33"/>
    <s v="1"/>
    <s v="01"/>
    <s v="15041RESIN159232022"/>
    <s v="22LB000F"/>
    <n v="4654"/>
    <n v="4654"/>
    <n v="4654"/>
    <n v="4654"/>
    <m/>
    <n v="0"/>
    <n v="0"/>
    <n v="0"/>
    <n v="434"/>
    <n v="0"/>
    <n v="0"/>
    <n v="0"/>
    <n v="0"/>
    <n v="0"/>
    <n v="434"/>
    <n v="2"/>
  </r>
  <r>
    <x v="1"/>
    <x v="33"/>
    <s v="1"/>
    <s v="01"/>
    <s v="15041RESIN159232022"/>
    <s v="22LB000F"/>
    <n v="4655"/>
    <n v="4655"/>
    <n v="4655"/>
    <n v="4655"/>
    <m/>
    <n v="0"/>
    <n v="0"/>
    <n v="0"/>
    <n v="140"/>
    <n v="0"/>
    <n v="0"/>
    <n v="0"/>
    <n v="0"/>
    <n v="0"/>
    <n v="140"/>
    <n v="2"/>
  </r>
  <r>
    <x v="1"/>
    <x v="33"/>
    <s v="1"/>
    <s v="01"/>
    <s v="15041RESIN159232022"/>
    <s v="22LB000F"/>
    <n v="4656"/>
    <n v="4656"/>
    <n v="4656"/>
    <n v="4656"/>
    <m/>
    <n v="0"/>
    <n v="0"/>
    <n v="0"/>
    <n v="581"/>
    <n v="0"/>
    <n v="0"/>
    <n v="0"/>
    <n v="0"/>
    <n v="0"/>
    <n v="581"/>
    <n v="2"/>
  </r>
  <r>
    <x v="1"/>
    <x v="33"/>
    <s v="1"/>
    <s v="01"/>
    <s v="15041RESIN159232022"/>
    <s v="22LB000F"/>
    <n v="4657"/>
    <n v="4657"/>
    <n v="4657"/>
    <n v="4657"/>
    <m/>
    <n v="0"/>
    <n v="0"/>
    <n v="0"/>
    <n v="110.65"/>
    <n v="0"/>
    <n v="0"/>
    <n v="0"/>
    <n v="0"/>
    <n v="0"/>
    <n v="110.65"/>
    <n v="2"/>
  </r>
  <r>
    <x v="1"/>
    <x v="33"/>
    <s v="1"/>
    <s v="01"/>
    <s v="15041RESIN159232022"/>
    <s v="22LB000F"/>
    <n v="4658"/>
    <n v="4658"/>
    <n v="4658"/>
    <n v="4658"/>
    <m/>
    <n v="0"/>
    <n v="0"/>
    <n v="0"/>
    <n v="358.74"/>
    <n v="0"/>
    <n v="0"/>
    <n v="0"/>
    <n v="0"/>
    <n v="0"/>
    <n v="358.74"/>
    <n v="2"/>
  </r>
  <r>
    <x v="1"/>
    <x v="33"/>
    <s v="1"/>
    <s v="01"/>
    <s v="15041RESIN159232022"/>
    <s v="22LB000F"/>
    <n v="4659"/>
    <n v="4659"/>
    <n v="4659"/>
    <n v="4659"/>
    <m/>
    <n v="0"/>
    <n v="0"/>
    <n v="0"/>
    <n v="32.6"/>
    <n v="0"/>
    <n v="0"/>
    <n v="0"/>
    <n v="0"/>
    <n v="0"/>
    <n v="32.6"/>
    <n v="2"/>
  </r>
  <r>
    <x v="1"/>
    <x v="33"/>
    <s v="1"/>
    <s v="01"/>
    <s v="15041RESIN159232022"/>
    <s v="22LB000F"/>
    <n v="4660"/>
    <n v="4660"/>
    <n v="4660"/>
    <n v="4660"/>
    <m/>
    <n v="0"/>
    <n v="0"/>
    <n v="0"/>
    <n v="12.72"/>
    <n v="0"/>
    <n v="0"/>
    <n v="0"/>
    <n v="0"/>
    <n v="0"/>
    <n v="12.72"/>
    <n v="2"/>
  </r>
  <r>
    <x v="1"/>
    <x v="33"/>
    <s v="1"/>
    <s v="01"/>
    <s v="15041RESIN159232022"/>
    <s v="22LB000F"/>
    <n v="4661"/>
    <n v="4661"/>
    <n v="4661"/>
    <n v="4661"/>
    <m/>
    <n v="0"/>
    <n v="0"/>
    <n v="0"/>
    <n v="874.25"/>
    <n v="0"/>
    <n v="0"/>
    <n v="0"/>
    <n v="0"/>
    <n v="0"/>
    <n v="874.25"/>
    <n v="2"/>
  </r>
  <r>
    <x v="1"/>
    <x v="33"/>
    <s v="1"/>
    <s v="01"/>
    <s v="15041RESIN159232022"/>
    <s v="22LB000F"/>
    <n v="4662"/>
    <n v="4662"/>
    <n v="4662"/>
    <n v="4662"/>
    <m/>
    <n v="0"/>
    <n v="0"/>
    <n v="0"/>
    <n v="0"/>
    <n v="0"/>
    <n v="0"/>
    <n v="0"/>
    <n v="0"/>
    <n v="0"/>
    <n v="0"/>
    <n v="2"/>
  </r>
  <r>
    <x v="1"/>
    <x v="33"/>
    <s v="1"/>
    <s v="01"/>
    <s v="15041RESIN159232022"/>
    <s v="22LB000F"/>
    <n v="4663"/>
    <n v="4663"/>
    <n v="4663"/>
    <n v="4663"/>
    <m/>
    <n v="0"/>
    <n v="0"/>
    <n v="0"/>
    <n v="363"/>
    <n v="0"/>
    <n v="0"/>
    <n v="0"/>
    <n v="0"/>
    <n v="0"/>
    <n v="363"/>
    <n v="2"/>
  </r>
  <r>
    <x v="1"/>
    <x v="33"/>
    <s v="1"/>
    <s v="01"/>
    <s v="15041RESIN159232022"/>
    <s v="22LB000F"/>
    <n v="4664"/>
    <n v="4664"/>
    <n v="4664"/>
    <n v="4664"/>
    <m/>
    <n v="0"/>
    <n v="0"/>
    <n v="0"/>
    <n v="764"/>
    <n v="0"/>
    <n v="0"/>
    <n v="0"/>
    <n v="0"/>
    <n v="0"/>
    <n v="764"/>
    <n v="2"/>
  </r>
  <r>
    <x v="1"/>
    <x v="33"/>
    <s v="1"/>
    <s v="01"/>
    <s v="15041RESIN159232022"/>
    <s v="22LB000F"/>
    <n v="4665"/>
    <n v="4665"/>
    <n v="4665"/>
    <n v="4665"/>
    <m/>
    <n v="0"/>
    <n v="0"/>
    <n v="0"/>
    <n v="48"/>
    <n v="0"/>
    <n v="0"/>
    <n v="0"/>
    <n v="0"/>
    <n v="0"/>
    <n v="48"/>
    <n v="2"/>
  </r>
  <r>
    <x v="1"/>
    <x v="33"/>
    <s v="1"/>
    <s v="01"/>
    <s v="15041RESIN159232022"/>
    <s v="22LB000F"/>
    <n v="4666"/>
    <n v="4666"/>
    <n v="4666"/>
    <n v="4666"/>
    <m/>
    <n v="0"/>
    <n v="0"/>
    <n v="0"/>
    <n v="165"/>
    <n v="0"/>
    <n v="0"/>
    <n v="0"/>
    <n v="0"/>
    <n v="0"/>
    <n v="165"/>
    <n v="2"/>
  </r>
  <r>
    <x v="1"/>
    <x v="33"/>
    <s v="1"/>
    <s v="01"/>
    <s v="15041RESIN159232022"/>
    <s v="22LB000F"/>
    <n v="4667"/>
    <n v="4667"/>
    <n v="4667"/>
    <n v="4667"/>
    <m/>
    <n v="0"/>
    <n v="0"/>
    <n v="0"/>
    <n v="142.75"/>
    <n v="0"/>
    <n v="0"/>
    <n v="0"/>
    <n v="0"/>
    <n v="0"/>
    <n v="142.75"/>
    <n v="2"/>
  </r>
  <r>
    <x v="1"/>
    <x v="33"/>
    <s v="1"/>
    <s v="01"/>
    <s v="15041RESIN159232022"/>
    <s v="22LB000F"/>
    <n v="4668"/>
    <n v="4668"/>
    <n v="4668"/>
    <n v="4668"/>
    <m/>
    <n v="0"/>
    <n v="0"/>
    <n v="0"/>
    <n v="274.60000000000002"/>
    <n v="0"/>
    <n v="0"/>
    <n v="0"/>
    <n v="0"/>
    <n v="0"/>
    <n v="274.60000000000002"/>
    <n v="2"/>
  </r>
  <r>
    <x v="1"/>
    <x v="33"/>
    <s v="1"/>
    <s v="01"/>
    <s v="15041RESIN159232022"/>
    <s v="22LB000F"/>
    <n v="4669"/>
    <n v="4669"/>
    <n v="4669"/>
    <n v="4669"/>
    <m/>
    <n v="0"/>
    <n v="0"/>
    <n v="0"/>
    <n v="464.23"/>
    <n v="0"/>
    <n v="0"/>
    <n v="0"/>
    <n v="0"/>
    <n v="0"/>
    <n v="464.23"/>
    <n v="2"/>
  </r>
  <r>
    <x v="1"/>
    <x v="33"/>
    <s v="1"/>
    <s v="01"/>
    <s v="15041RESIN159232022"/>
    <s v="22LB000F"/>
    <n v="4670"/>
    <n v="4670"/>
    <n v="4670"/>
    <n v="4670"/>
    <m/>
    <n v="0"/>
    <n v="0"/>
    <n v="0"/>
    <n v="800"/>
    <n v="0"/>
    <n v="0"/>
    <n v="0"/>
    <n v="0"/>
    <n v="0"/>
    <n v="800"/>
    <n v="2"/>
  </r>
  <r>
    <x v="1"/>
    <x v="33"/>
    <s v="1"/>
    <s v="01"/>
    <s v="15041RESIN159232022"/>
    <s v="22LB000F"/>
    <n v="4671"/>
    <n v="4671"/>
    <n v="4671"/>
    <n v="4671"/>
    <m/>
    <n v="0"/>
    <n v="0"/>
    <n v="0"/>
    <n v="73.650000000000006"/>
    <n v="0"/>
    <n v="0"/>
    <n v="0"/>
    <n v="0"/>
    <n v="0"/>
    <n v="73.650000000000006"/>
    <n v="2"/>
  </r>
  <r>
    <x v="1"/>
    <x v="33"/>
    <s v="1"/>
    <s v="01"/>
    <s v="15041RESIN159232022"/>
    <s v="22LB000F"/>
    <n v="4672"/>
    <n v="4672"/>
    <n v="4672"/>
    <n v="4672"/>
    <m/>
    <n v="0"/>
    <n v="0"/>
    <n v="0"/>
    <n v="123.75"/>
    <n v="0"/>
    <n v="0"/>
    <n v="0"/>
    <n v="0"/>
    <n v="0"/>
    <n v="123.75"/>
    <n v="2"/>
  </r>
  <r>
    <x v="1"/>
    <x v="33"/>
    <s v="1"/>
    <s v="01"/>
    <s v="15041RESIN159232022"/>
    <s v="22LB000F"/>
    <n v="4673"/>
    <n v="4673"/>
    <n v="4673"/>
    <n v="4673"/>
    <m/>
    <n v="0"/>
    <n v="0"/>
    <n v="0"/>
    <n v="56.95"/>
    <n v="0"/>
    <n v="0"/>
    <n v="0"/>
    <n v="0"/>
    <n v="0"/>
    <n v="56.95"/>
    <n v="2"/>
  </r>
  <r>
    <x v="1"/>
    <x v="33"/>
    <s v="1"/>
    <s v="01"/>
    <s v="15041RESIN159232022"/>
    <s v="22LB000F"/>
    <n v="4674"/>
    <n v="4674"/>
    <n v="4674"/>
    <n v="4674"/>
    <m/>
    <n v="0"/>
    <n v="0"/>
    <n v="0"/>
    <n v="2.8"/>
    <n v="0"/>
    <n v="0"/>
    <n v="0"/>
    <n v="0"/>
    <n v="0"/>
    <n v="2.8"/>
    <n v="2"/>
  </r>
  <r>
    <x v="1"/>
    <x v="33"/>
    <s v="1"/>
    <s v="01"/>
    <s v="15041RESIN159232022"/>
    <s v="22LB000F"/>
    <n v="4675"/>
    <n v="4675"/>
    <n v="4675"/>
    <n v="4675"/>
    <m/>
    <n v="0"/>
    <n v="0"/>
    <n v="0"/>
    <n v="179.85"/>
    <n v="0"/>
    <n v="0"/>
    <n v="0"/>
    <n v="0"/>
    <n v="0"/>
    <n v="179.85"/>
    <n v="2"/>
  </r>
  <r>
    <x v="1"/>
    <x v="33"/>
    <s v="1"/>
    <s v="01"/>
    <s v="15041RESIN159232022"/>
    <s v="22LB000F"/>
    <n v="4676"/>
    <n v="4676"/>
    <n v="4676"/>
    <n v="4676"/>
    <m/>
    <n v="0"/>
    <n v="0"/>
    <n v="0"/>
    <n v="515"/>
    <n v="0"/>
    <n v="0"/>
    <n v="0"/>
    <n v="0"/>
    <n v="0"/>
    <n v="515"/>
    <n v="2"/>
  </r>
  <r>
    <x v="1"/>
    <x v="33"/>
    <s v="1"/>
    <s v="01"/>
    <s v="15041RESIN159232022"/>
    <s v="22LB000F"/>
    <n v="4677"/>
    <n v="4677"/>
    <n v="4677"/>
    <n v="4677"/>
    <m/>
    <n v="0"/>
    <n v="0"/>
    <n v="0"/>
    <n v="75"/>
    <n v="0"/>
    <n v="0"/>
    <n v="0"/>
    <n v="0"/>
    <n v="0"/>
    <n v="75"/>
    <n v="2"/>
  </r>
  <r>
    <x v="1"/>
    <x v="33"/>
    <s v="1"/>
    <s v="01"/>
    <s v="15041RESIN159232022"/>
    <s v="22LB000F"/>
    <n v="4678"/>
    <n v="4678"/>
    <n v="4678"/>
    <n v="4678"/>
    <m/>
    <n v="0"/>
    <n v="0"/>
    <n v="0"/>
    <n v="180"/>
    <n v="0"/>
    <n v="0"/>
    <n v="0"/>
    <n v="0"/>
    <n v="0"/>
    <n v="180"/>
    <n v="2"/>
  </r>
  <r>
    <x v="1"/>
    <x v="33"/>
    <s v="1"/>
    <s v="01"/>
    <s v="15041RESIN159232022"/>
    <s v="22LB000F"/>
    <n v="4679"/>
    <n v="4679"/>
    <n v="4679"/>
    <n v="4679"/>
    <m/>
    <n v="0"/>
    <n v="0"/>
    <n v="0"/>
    <n v="134.4"/>
    <n v="0"/>
    <n v="0"/>
    <n v="0"/>
    <n v="0"/>
    <n v="0"/>
    <n v="134.4"/>
    <n v="2"/>
  </r>
  <r>
    <x v="1"/>
    <x v="33"/>
    <s v="1"/>
    <s v="01"/>
    <s v="15041RESIN159232022"/>
    <s v="22LB000F"/>
    <n v="4680"/>
    <n v="4680"/>
    <n v="4680"/>
    <n v="4680"/>
    <m/>
    <n v="0"/>
    <n v="0"/>
    <n v="0"/>
    <n v="256"/>
    <n v="0"/>
    <n v="0"/>
    <n v="0"/>
    <n v="0"/>
    <n v="0"/>
    <n v="256"/>
    <n v="2"/>
  </r>
  <r>
    <x v="1"/>
    <x v="33"/>
    <s v="1"/>
    <s v="01"/>
    <s v="15041RESIN159232022"/>
    <s v="22LB000F"/>
    <n v="4681"/>
    <n v="4681"/>
    <n v="4681"/>
    <n v="4681"/>
    <m/>
    <n v="0"/>
    <n v="0"/>
    <n v="0"/>
    <n v="260"/>
    <n v="0"/>
    <n v="0"/>
    <n v="0"/>
    <n v="0"/>
    <n v="0"/>
    <n v="260"/>
    <n v="2"/>
  </r>
  <r>
    <x v="1"/>
    <x v="33"/>
    <s v="1"/>
    <s v="01"/>
    <s v="15041RESIN159232022"/>
    <s v="22LB000F"/>
    <n v="4682"/>
    <n v="4682"/>
    <n v="4682"/>
    <n v="4682"/>
    <m/>
    <n v="0"/>
    <n v="0"/>
    <n v="0"/>
    <n v="240"/>
    <n v="0"/>
    <n v="0"/>
    <n v="0"/>
    <n v="0"/>
    <n v="0"/>
    <n v="240"/>
    <n v="2"/>
  </r>
  <r>
    <x v="1"/>
    <x v="33"/>
    <s v="1"/>
    <s v="01"/>
    <s v="15041RESIN159232022"/>
    <s v="22LB000F"/>
    <n v="4683"/>
    <n v="4683"/>
    <n v="4683"/>
    <n v="4683"/>
    <m/>
    <n v="0"/>
    <n v="0"/>
    <n v="0"/>
    <n v="0"/>
    <n v="0"/>
    <n v="0"/>
    <n v="0"/>
    <n v="0"/>
    <n v="0"/>
    <n v="0"/>
    <n v="2"/>
  </r>
  <r>
    <x v="1"/>
    <x v="33"/>
    <s v="1"/>
    <s v="01"/>
    <s v="15041RESIN159232022"/>
    <s v="22LB000F"/>
    <n v="4684"/>
    <n v="4684"/>
    <n v="4684"/>
    <n v="4684"/>
    <m/>
    <n v="0"/>
    <n v="0"/>
    <n v="0"/>
    <n v="63.14"/>
    <n v="0"/>
    <n v="0"/>
    <n v="0"/>
    <n v="0"/>
    <n v="0"/>
    <n v="63.14"/>
    <n v="2"/>
  </r>
  <r>
    <x v="1"/>
    <x v="33"/>
    <s v="1"/>
    <s v="01"/>
    <s v="15041RESIN159232022"/>
    <s v="22LB000F"/>
    <n v="4685"/>
    <n v="4685"/>
    <n v="4685"/>
    <n v="4685"/>
    <m/>
    <n v="0"/>
    <n v="0"/>
    <n v="0"/>
    <n v="1256"/>
    <n v="0"/>
    <n v="0"/>
    <n v="0"/>
    <n v="0"/>
    <n v="0"/>
    <n v="1256"/>
    <n v="2"/>
  </r>
  <r>
    <x v="1"/>
    <x v="33"/>
    <s v="1"/>
    <s v="01"/>
    <s v="15041RESIN159232022"/>
    <s v="22LB000F"/>
    <n v="4686"/>
    <n v="4686"/>
    <n v="4686"/>
    <n v="4686"/>
    <m/>
    <n v="0"/>
    <n v="0"/>
    <n v="0"/>
    <n v="23.12"/>
    <n v="0"/>
    <n v="0"/>
    <n v="0"/>
    <n v="0"/>
    <n v="0"/>
    <n v="23.12"/>
    <n v="2"/>
  </r>
  <r>
    <x v="1"/>
    <x v="33"/>
    <s v="1"/>
    <s v="01"/>
    <s v="15041RESIN159232022"/>
    <s v="22LB000F"/>
    <n v="4687"/>
    <n v="4687"/>
    <n v="4687"/>
    <n v="4687"/>
    <m/>
    <n v="0"/>
    <n v="0"/>
    <n v="0"/>
    <n v="283"/>
    <n v="0"/>
    <n v="0"/>
    <n v="0"/>
    <n v="0"/>
    <n v="0"/>
    <n v="283"/>
    <n v="2"/>
  </r>
  <r>
    <x v="1"/>
    <x v="34"/>
    <s v="1"/>
    <s v="01"/>
    <s v="15041RESIN159232022"/>
    <s v="22LB000F"/>
    <n v="4688"/>
    <n v="4688"/>
    <n v="4688"/>
    <n v="4688"/>
    <m/>
    <n v="0"/>
    <n v="0"/>
    <n v="0"/>
    <n v="943.8"/>
    <n v="0"/>
    <n v="0"/>
    <n v="0"/>
    <n v="0"/>
    <n v="0"/>
    <n v="943.8"/>
    <n v="2"/>
  </r>
  <r>
    <x v="1"/>
    <x v="34"/>
    <s v="1"/>
    <s v="01"/>
    <s v="15041RESIN159232022"/>
    <s v="22LB000F"/>
    <n v="4689"/>
    <n v="4689"/>
    <n v="4689"/>
    <n v="4689"/>
    <m/>
    <n v="0"/>
    <n v="0"/>
    <n v="0"/>
    <n v="32.6"/>
    <n v="0"/>
    <n v="0"/>
    <n v="0"/>
    <n v="0"/>
    <n v="0"/>
    <n v="32.6"/>
    <n v="2"/>
  </r>
  <r>
    <x v="1"/>
    <x v="34"/>
    <s v="1"/>
    <s v="01"/>
    <s v="15041RESIN159232022"/>
    <s v="22LB000F"/>
    <n v="4690"/>
    <n v="4690"/>
    <n v="4690"/>
    <n v="4690"/>
    <m/>
    <n v="0"/>
    <n v="0"/>
    <n v="0"/>
    <n v="206"/>
    <n v="0"/>
    <n v="0"/>
    <n v="0"/>
    <n v="0"/>
    <n v="0"/>
    <n v="206"/>
    <n v="2"/>
  </r>
  <r>
    <x v="1"/>
    <x v="34"/>
    <s v="1"/>
    <s v="01"/>
    <s v="15041RESIN159232022"/>
    <s v="22LB000F"/>
    <n v="4691"/>
    <n v="4691"/>
    <n v="4691"/>
    <n v="4691"/>
    <m/>
    <n v="0"/>
    <n v="0"/>
    <n v="0"/>
    <n v="304.02"/>
    <n v="0"/>
    <n v="0"/>
    <n v="0"/>
    <n v="0"/>
    <n v="0"/>
    <n v="304.02"/>
    <n v="2"/>
  </r>
  <r>
    <x v="1"/>
    <x v="34"/>
    <s v="1"/>
    <s v="01"/>
    <s v="15041RESIN159232022"/>
    <s v="22LB000F"/>
    <n v="4692"/>
    <n v="4692"/>
    <n v="4692"/>
    <n v="4692"/>
    <m/>
    <n v="0"/>
    <n v="0"/>
    <n v="0"/>
    <n v="185.5"/>
    <n v="0"/>
    <n v="0"/>
    <n v="0"/>
    <n v="0"/>
    <n v="0"/>
    <n v="185.5"/>
    <n v="2"/>
  </r>
  <r>
    <x v="1"/>
    <x v="34"/>
    <s v="1"/>
    <s v="01"/>
    <s v="15041RESIN159232022"/>
    <s v="22LB000F"/>
    <n v="4693"/>
    <n v="4693"/>
    <n v="4693"/>
    <n v="4693"/>
    <m/>
    <n v="0"/>
    <n v="0"/>
    <n v="0"/>
    <n v="54"/>
    <n v="0"/>
    <n v="0"/>
    <n v="0"/>
    <n v="0"/>
    <n v="0"/>
    <n v="54"/>
    <n v="2"/>
  </r>
  <r>
    <x v="1"/>
    <x v="34"/>
    <s v="1"/>
    <s v="01"/>
    <s v="15041RESIN159232022"/>
    <s v="22LB000F"/>
    <n v="4694"/>
    <n v="4694"/>
    <n v="4694"/>
    <n v="4694"/>
    <m/>
    <n v="0"/>
    <n v="0"/>
    <n v="0"/>
    <n v="112.5"/>
    <n v="0"/>
    <n v="0"/>
    <n v="0"/>
    <n v="0"/>
    <n v="0"/>
    <n v="112.5"/>
    <n v="2"/>
  </r>
  <r>
    <x v="1"/>
    <x v="34"/>
    <s v="1"/>
    <s v="01"/>
    <s v="15041RESIN159232022"/>
    <s v="22LB000F"/>
    <n v="4695"/>
    <n v="4695"/>
    <n v="4695"/>
    <n v="4695"/>
    <m/>
    <n v="0"/>
    <n v="0"/>
    <n v="0"/>
    <n v="211.15"/>
    <n v="0"/>
    <n v="0"/>
    <n v="0"/>
    <n v="0"/>
    <n v="0"/>
    <n v="211.15"/>
    <n v="2"/>
  </r>
  <r>
    <x v="1"/>
    <x v="34"/>
    <s v="1"/>
    <s v="01"/>
    <s v="15041RESIN159232022"/>
    <s v="22LB000F"/>
    <n v="4696"/>
    <n v="4696"/>
    <n v="4696"/>
    <n v="4696"/>
    <m/>
    <n v="0"/>
    <n v="0"/>
    <n v="0"/>
    <n v="39.700000000000003"/>
    <n v="0"/>
    <n v="0"/>
    <n v="0"/>
    <n v="0"/>
    <n v="0"/>
    <n v="39.700000000000003"/>
    <n v="2"/>
  </r>
  <r>
    <x v="1"/>
    <x v="34"/>
    <s v="1"/>
    <s v="01"/>
    <s v="15041RESIN159232022"/>
    <s v="22LB000F"/>
    <n v="4697"/>
    <n v="4697"/>
    <n v="4697"/>
    <n v="4697"/>
    <m/>
    <n v="0"/>
    <n v="0"/>
    <n v="0"/>
    <n v="59.4"/>
    <n v="0"/>
    <n v="0"/>
    <n v="0"/>
    <n v="0"/>
    <n v="0"/>
    <n v="59.4"/>
    <n v="2"/>
  </r>
  <r>
    <x v="1"/>
    <x v="34"/>
    <s v="1"/>
    <s v="01"/>
    <s v="15041RESIN159232022"/>
    <s v="22LB000F"/>
    <n v="4698"/>
    <n v="4698"/>
    <n v="4698"/>
    <n v="4698"/>
    <m/>
    <n v="0"/>
    <n v="0"/>
    <n v="0"/>
    <n v="110"/>
    <n v="0"/>
    <n v="0"/>
    <n v="0"/>
    <n v="0"/>
    <n v="0"/>
    <n v="110"/>
    <n v="2"/>
  </r>
  <r>
    <x v="1"/>
    <x v="34"/>
    <s v="1"/>
    <s v="01"/>
    <s v="15041RESIN159232022"/>
    <s v="22LB000F"/>
    <n v="4699"/>
    <n v="4699"/>
    <n v="4699"/>
    <n v="4699"/>
    <m/>
    <n v="0"/>
    <n v="0"/>
    <n v="0"/>
    <n v="249.05"/>
    <n v="0"/>
    <n v="0"/>
    <n v="0"/>
    <n v="0"/>
    <n v="0"/>
    <n v="249.05"/>
    <n v="2"/>
  </r>
  <r>
    <x v="1"/>
    <x v="34"/>
    <s v="1"/>
    <s v="01"/>
    <s v="15041RESIN159232022"/>
    <s v="22LB000F"/>
    <n v="4700"/>
    <n v="4700"/>
    <n v="4700"/>
    <n v="4700"/>
    <m/>
    <n v="0"/>
    <n v="0"/>
    <n v="0"/>
    <n v="36.549999999999997"/>
    <n v="0"/>
    <n v="0"/>
    <n v="0"/>
    <n v="0"/>
    <n v="0"/>
    <n v="36.549999999999997"/>
    <n v="2"/>
  </r>
  <r>
    <x v="1"/>
    <x v="34"/>
    <s v="1"/>
    <s v="01"/>
    <s v="15041RESIN159232022"/>
    <s v="22LB000F"/>
    <n v="4701"/>
    <n v="4701"/>
    <n v="4701"/>
    <n v="4701"/>
    <m/>
    <n v="0"/>
    <n v="0"/>
    <n v="0"/>
    <n v="590"/>
    <n v="0"/>
    <n v="0"/>
    <n v="0"/>
    <n v="0"/>
    <n v="0"/>
    <n v="590"/>
    <n v="2"/>
  </r>
  <r>
    <x v="1"/>
    <x v="34"/>
    <s v="1"/>
    <s v="01"/>
    <s v="15041RESIN159232022"/>
    <s v="22LB000F"/>
    <n v="4702"/>
    <n v="4702"/>
    <n v="4702"/>
    <n v="4702"/>
    <m/>
    <n v="0"/>
    <n v="0"/>
    <n v="0"/>
    <n v="46.2"/>
    <n v="0"/>
    <n v="0"/>
    <n v="0"/>
    <n v="0"/>
    <n v="0"/>
    <n v="46.2"/>
    <n v="2"/>
  </r>
  <r>
    <x v="1"/>
    <x v="34"/>
    <s v="1"/>
    <s v="01"/>
    <s v="15041RESIN159232022"/>
    <s v="22LB000F"/>
    <n v="4703"/>
    <n v="4703"/>
    <n v="4703"/>
    <n v="4703"/>
    <m/>
    <n v="0"/>
    <n v="0"/>
    <n v="0"/>
    <n v="63.25"/>
    <n v="0"/>
    <n v="0"/>
    <n v="0"/>
    <n v="0"/>
    <n v="0"/>
    <n v="63.25"/>
    <n v="2"/>
  </r>
  <r>
    <x v="1"/>
    <x v="34"/>
    <s v="1"/>
    <s v="01"/>
    <s v="15041RESIN159232022"/>
    <s v="22LB000F"/>
    <n v="4704"/>
    <n v="4704"/>
    <n v="4704"/>
    <n v="4704"/>
    <m/>
    <n v="0"/>
    <n v="0"/>
    <n v="0"/>
    <n v="3.3"/>
    <n v="0"/>
    <n v="0"/>
    <n v="0"/>
    <n v="0"/>
    <n v="0"/>
    <n v="3.3"/>
    <n v="2"/>
  </r>
  <r>
    <x v="1"/>
    <x v="34"/>
    <s v="1"/>
    <s v="01"/>
    <s v="15041RESIN159232022"/>
    <s v="22LB000F"/>
    <n v="4705"/>
    <n v="4705"/>
    <n v="4705"/>
    <n v="4705"/>
    <m/>
    <n v="0"/>
    <n v="0"/>
    <n v="0"/>
    <n v="150.69999999999999"/>
    <n v="0"/>
    <n v="0"/>
    <n v="0"/>
    <n v="0"/>
    <n v="0"/>
    <n v="150.69999999999999"/>
    <n v="2"/>
  </r>
  <r>
    <x v="1"/>
    <x v="34"/>
    <s v="1"/>
    <s v="01"/>
    <s v="15041RESIN159232022"/>
    <s v="22LB000F"/>
    <n v="4706"/>
    <n v="4706"/>
    <n v="4706"/>
    <n v="4706"/>
    <m/>
    <n v="0"/>
    <n v="0"/>
    <n v="0"/>
    <n v="25.2"/>
    <n v="0"/>
    <n v="0"/>
    <n v="0"/>
    <n v="0"/>
    <n v="0"/>
    <n v="25.2"/>
    <n v="2"/>
  </r>
  <r>
    <x v="1"/>
    <x v="35"/>
    <s v="1"/>
    <s v="01"/>
    <s v="15041RESIN159232022"/>
    <s v="22LB000F"/>
    <n v="4707"/>
    <n v="4707"/>
    <n v="4707"/>
    <n v="4707"/>
    <m/>
    <n v="0"/>
    <n v="0"/>
    <n v="0"/>
    <n v="217.5"/>
    <n v="0"/>
    <n v="0"/>
    <n v="0"/>
    <n v="0"/>
    <n v="0"/>
    <n v="217.5"/>
    <n v="2"/>
  </r>
  <r>
    <x v="1"/>
    <x v="35"/>
    <s v="1"/>
    <s v="01"/>
    <s v="15041RESIN159232022"/>
    <s v="22LB000F"/>
    <n v="4708"/>
    <n v="4708"/>
    <n v="4708"/>
    <n v="4708"/>
    <m/>
    <n v="0"/>
    <n v="0"/>
    <n v="0"/>
    <n v="532.95000000000005"/>
    <n v="0"/>
    <n v="0"/>
    <n v="0"/>
    <n v="0"/>
    <n v="0"/>
    <n v="532.95000000000005"/>
    <n v="2"/>
  </r>
  <r>
    <x v="1"/>
    <x v="35"/>
    <s v="1"/>
    <s v="01"/>
    <s v="15041RESIN159232022"/>
    <s v="22LB000F"/>
    <n v="4709"/>
    <n v="4709"/>
    <n v="4709"/>
    <n v="4709"/>
    <m/>
    <n v="0"/>
    <n v="0"/>
    <n v="0"/>
    <n v="132.9"/>
    <n v="0"/>
    <n v="0"/>
    <n v="0"/>
    <n v="0"/>
    <n v="0"/>
    <n v="132.9"/>
    <n v="2"/>
  </r>
  <r>
    <x v="1"/>
    <x v="35"/>
    <s v="1"/>
    <s v="01"/>
    <s v="15041RESIN159232022"/>
    <s v="22LB000F"/>
    <n v="4710"/>
    <n v="4710"/>
    <n v="4710"/>
    <n v="4710"/>
    <m/>
    <n v="0"/>
    <n v="0"/>
    <n v="0"/>
    <n v="192"/>
    <n v="0"/>
    <n v="0"/>
    <n v="0"/>
    <n v="0"/>
    <n v="0"/>
    <n v="192"/>
    <n v="2"/>
  </r>
  <r>
    <x v="1"/>
    <x v="35"/>
    <s v="1"/>
    <s v="01"/>
    <s v="15041RESIN159232022"/>
    <s v="22LB000F"/>
    <n v="4711"/>
    <n v="4711"/>
    <n v="4711"/>
    <n v="4711"/>
    <m/>
    <n v="0"/>
    <n v="0"/>
    <n v="0"/>
    <n v="167"/>
    <n v="0"/>
    <n v="0"/>
    <n v="0"/>
    <n v="0"/>
    <n v="0"/>
    <n v="167"/>
    <n v="2"/>
  </r>
  <r>
    <x v="1"/>
    <x v="35"/>
    <s v="1"/>
    <s v="01"/>
    <s v="15041RESIN159232022"/>
    <s v="22LB000F"/>
    <n v="4712"/>
    <n v="4712"/>
    <n v="4712"/>
    <n v="4712"/>
    <m/>
    <n v="0"/>
    <n v="0"/>
    <n v="0"/>
    <n v="461"/>
    <n v="0"/>
    <n v="0"/>
    <n v="0"/>
    <n v="0"/>
    <n v="0"/>
    <n v="461"/>
    <n v="2"/>
  </r>
  <r>
    <x v="1"/>
    <x v="35"/>
    <s v="1"/>
    <s v="01"/>
    <s v="15041RESIN159232022"/>
    <s v="22LB000F"/>
    <n v="4713"/>
    <n v="4713"/>
    <n v="4713"/>
    <n v="4713"/>
    <m/>
    <n v="0"/>
    <n v="0"/>
    <n v="0"/>
    <n v="9.6"/>
    <n v="0"/>
    <n v="0"/>
    <n v="0"/>
    <n v="0"/>
    <n v="0"/>
    <n v="9.6"/>
    <n v="2"/>
  </r>
  <r>
    <x v="1"/>
    <x v="35"/>
    <s v="1"/>
    <s v="01"/>
    <s v="15041RESIN159232022"/>
    <s v="22LB000F"/>
    <n v="4714"/>
    <n v="4714"/>
    <n v="4714"/>
    <n v="4714"/>
    <m/>
    <n v="0"/>
    <n v="0"/>
    <n v="0"/>
    <n v="0"/>
    <n v="0"/>
    <n v="0"/>
    <n v="0"/>
    <n v="0"/>
    <n v="0"/>
    <n v="0"/>
    <n v="2"/>
  </r>
  <r>
    <x v="1"/>
    <x v="35"/>
    <s v="1"/>
    <s v="01"/>
    <s v="15041RESIN159232022"/>
    <s v="22LB000F"/>
    <n v="4715"/>
    <n v="4715"/>
    <n v="4715"/>
    <n v="4715"/>
    <m/>
    <n v="0"/>
    <n v="0"/>
    <n v="0"/>
    <n v="453.4"/>
    <n v="0"/>
    <n v="0"/>
    <n v="0"/>
    <n v="0"/>
    <n v="0"/>
    <n v="453.4"/>
    <n v="2"/>
  </r>
  <r>
    <x v="1"/>
    <x v="35"/>
    <s v="1"/>
    <s v="01"/>
    <s v="15041RESIN159232022"/>
    <s v="22LB000F"/>
    <n v="4716"/>
    <n v="4716"/>
    <n v="4716"/>
    <n v="4716"/>
    <m/>
    <n v="0"/>
    <n v="0"/>
    <n v="0"/>
    <n v="384"/>
    <n v="0"/>
    <n v="0"/>
    <n v="0"/>
    <n v="0"/>
    <n v="0"/>
    <n v="384"/>
    <n v="2"/>
  </r>
  <r>
    <x v="1"/>
    <x v="35"/>
    <s v="1"/>
    <s v="01"/>
    <s v="15041RESIN159232022"/>
    <s v="22LB000F"/>
    <n v="4717"/>
    <n v="4717"/>
    <n v="4717"/>
    <n v="4717"/>
    <m/>
    <n v="0"/>
    <n v="0"/>
    <n v="0"/>
    <n v="95.5"/>
    <n v="0"/>
    <n v="0"/>
    <n v="0"/>
    <n v="0"/>
    <n v="0"/>
    <n v="95.5"/>
    <n v="2"/>
  </r>
  <r>
    <x v="1"/>
    <x v="35"/>
    <s v="1"/>
    <s v="01"/>
    <s v="15041RESIN159232022"/>
    <s v="22LB000F"/>
    <n v="4718"/>
    <n v="4718"/>
    <n v="4718"/>
    <n v="4718"/>
    <m/>
    <n v="0"/>
    <n v="0"/>
    <n v="0"/>
    <n v="173.4"/>
    <n v="0"/>
    <n v="0"/>
    <n v="0"/>
    <n v="0"/>
    <n v="0"/>
    <n v="173.4"/>
    <n v="2"/>
  </r>
  <r>
    <x v="1"/>
    <x v="35"/>
    <s v="1"/>
    <s v="01"/>
    <s v="15041RESIN159232022"/>
    <s v="22LB000F"/>
    <n v="4719"/>
    <n v="4719"/>
    <n v="4719"/>
    <n v="4719"/>
    <m/>
    <n v="0"/>
    <n v="0"/>
    <n v="0"/>
    <n v="54.91"/>
    <n v="0"/>
    <n v="0"/>
    <n v="0"/>
    <n v="0"/>
    <n v="0"/>
    <n v="54.91"/>
    <n v="2"/>
  </r>
  <r>
    <x v="1"/>
    <x v="35"/>
    <s v="1"/>
    <s v="01"/>
    <s v="15041RESIN159232022"/>
    <s v="22LB000F"/>
    <n v="4720"/>
    <n v="4720"/>
    <n v="4720"/>
    <n v="4720"/>
    <m/>
    <n v="0"/>
    <n v="0"/>
    <n v="0"/>
    <n v="360"/>
    <n v="0"/>
    <n v="0"/>
    <n v="0"/>
    <n v="0"/>
    <n v="0"/>
    <n v="360"/>
    <n v="2"/>
  </r>
  <r>
    <x v="1"/>
    <x v="35"/>
    <s v="1"/>
    <s v="01"/>
    <s v="15041RESIN159232022"/>
    <s v="22LB000F"/>
    <n v="4721"/>
    <n v="4721"/>
    <n v="4721"/>
    <n v="4721"/>
    <m/>
    <n v="0"/>
    <n v="0"/>
    <n v="0"/>
    <n v="250"/>
    <n v="0"/>
    <n v="0"/>
    <n v="0"/>
    <n v="0"/>
    <n v="0"/>
    <n v="250"/>
    <n v="2"/>
  </r>
  <r>
    <x v="1"/>
    <x v="35"/>
    <s v="1"/>
    <s v="01"/>
    <s v="15041RESIN159232022"/>
    <s v="22LB000F"/>
    <n v="4722"/>
    <n v="4722"/>
    <n v="4722"/>
    <n v="4722"/>
    <m/>
    <n v="0"/>
    <n v="0"/>
    <n v="0"/>
    <n v="50"/>
    <n v="0"/>
    <n v="0"/>
    <n v="0"/>
    <n v="0"/>
    <n v="0"/>
    <n v="50"/>
    <n v="2"/>
  </r>
  <r>
    <x v="1"/>
    <x v="35"/>
    <s v="1"/>
    <s v="01"/>
    <s v="15041RESIN159232022"/>
    <s v="22LB000F"/>
    <n v="4723"/>
    <n v="4723"/>
    <n v="4723"/>
    <n v="4723"/>
    <m/>
    <n v="0"/>
    <n v="0"/>
    <n v="0"/>
    <n v="12"/>
    <n v="0"/>
    <n v="0"/>
    <n v="0"/>
    <n v="0"/>
    <n v="0"/>
    <n v="12"/>
    <n v="2"/>
  </r>
  <r>
    <x v="1"/>
    <x v="35"/>
    <s v="1"/>
    <s v="01"/>
    <s v="15041RESIN159232022"/>
    <s v="22LB000F"/>
    <n v="4724"/>
    <n v="4724"/>
    <n v="4724"/>
    <n v="4724"/>
    <m/>
    <n v="0"/>
    <n v="0"/>
    <n v="0"/>
    <n v="360"/>
    <n v="0"/>
    <n v="0"/>
    <n v="0"/>
    <n v="0"/>
    <n v="0"/>
    <n v="360"/>
    <n v="2"/>
  </r>
  <r>
    <x v="1"/>
    <x v="35"/>
    <s v="1"/>
    <s v="01"/>
    <s v="15041RESIN159232022"/>
    <s v="22LB000F"/>
    <n v="4725"/>
    <n v="4725"/>
    <n v="4725"/>
    <n v="4725"/>
    <m/>
    <n v="0"/>
    <n v="0"/>
    <n v="0"/>
    <n v="55"/>
    <n v="0"/>
    <n v="0"/>
    <n v="0"/>
    <n v="0"/>
    <n v="0"/>
    <n v="55"/>
    <n v="2"/>
  </r>
  <r>
    <x v="1"/>
    <x v="35"/>
    <s v="1"/>
    <s v="01"/>
    <s v="15041RESIN159232022"/>
    <s v="22LB000F"/>
    <n v="4726"/>
    <n v="4726"/>
    <n v="4726"/>
    <n v="4726"/>
    <m/>
    <n v="0"/>
    <n v="0"/>
    <n v="0"/>
    <n v="800"/>
    <n v="0"/>
    <n v="0"/>
    <n v="0"/>
    <n v="0"/>
    <n v="0"/>
    <n v="800"/>
    <n v="2"/>
  </r>
  <r>
    <x v="1"/>
    <x v="35"/>
    <s v="1"/>
    <s v="01"/>
    <s v="15041RESIN159232022"/>
    <s v="22LB000F"/>
    <n v="4727"/>
    <n v="4727"/>
    <n v="4727"/>
    <n v="4727"/>
    <m/>
    <n v="0"/>
    <n v="0"/>
    <n v="0"/>
    <n v="33"/>
    <n v="0"/>
    <n v="0"/>
    <n v="0"/>
    <n v="0"/>
    <n v="0"/>
    <n v="33"/>
    <n v="2"/>
  </r>
  <r>
    <x v="1"/>
    <x v="35"/>
    <s v="1"/>
    <s v="01"/>
    <s v="15041RESIN159232022"/>
    <s v="22LB000F"/>
    <n v="4728"/>
    <n v="4728"/>
    <n v="4728"/>
    <n v="4728"/>
    <m/>
    <n v="0"/>
    <n v="0"/>
    <n v="0"/>
    <n v="65.25"/>
    <n v="0"/>
    <n v="0"/>
    <n v="0"/>
    <n v="0"/>
    <n v="0"/>
    <n v="65.25"/>
    <n v="2"/>
  </r>
  <r>
    <x v="1"/>
    <x v="35"/>
    <s v="1"/>
    <s v="01"/>
    <s v="15041RESIN159232022"/>
    <s v="22LB000F"/>
    <n v="4729"/>
    <n v="4729"/>
    <n v="4729"/>
    <n v="4729"/>
    <m/>
    <n v="0"/>
    <n v="0"/>
    <n v="0"/>
    <n v="40.659999999999997"/>
    <n v="0"/>
    <n v="0"/>
    <n v="0"/>
    <n v="0"/>
    <n v="0"/>
    <n v="40.659999999999997"/>
    <n v="2"/>
  </r>
  <r>
    <x v="1"/>
    <x v="35"/>
    <s v="1"/>
    <s v="01"/>
    <s v="15041RESIN159232022"/>
    <s v="22LB000F"/>
    <n v="4730"/>
    <n v="4730"/>
    <n v="4730"/>
    <n v="4730"/>
    <m/>
    <n v="0"/>
    <n v="0"/>
    <n v="0"/>
    <n v="33"/>
    <n v="0"/>
    <n v="0"/>
    <n v="0"/>
    <n v="0"/>
    <n v="0"/>
    <n v="33"/>
    <n v="2"/>
  </r>
  <r>
    <x v="1"/>
    <x v="35"/>
    <s v="1"/>
    <s v="01"/>
    <s v="15041RESIN159232022"/>
    <s v="22LB000F"/>
    <n v="4731"/>
    <n v="4731"/>
    <n v="4731"/>
    <n v="4731"/>
    <m/>
    <n v="0"/>
    <n v="0"/>
    <n v="0"/>
    <n v="43.4"/>
    <n v="0"/>
    <n v="0"/>
    <n v="0"/>
    <n v="0"/>
    <n v="0"/>
    <n v="43.4"/>
    <n v="2"/>
  </r>
  <r>
    <x v="1"/>
    <x v="35"/>
    <s v="1"/>
    <s v="01"/>
    <s v="15041RESIN159232022"/>
    <s v="22LB000F"/>
    <n v="4732"/>
    <n v="4732"/>
    <n v="4732"/>
    <n v="4732"/>
    <m/>
    <n v="0"/>
    <n v="0"/>
    <n v="0"/>
    <n v="45"/>
    <n v="0"/>
    <n v="0"/>
    <n v="0"/>
    <n v="0"/>
    <n v="0"/>
    <n v="45"/>
    <n v="2"/>
  </r>
  <r>
    <x v="1"/>
    <x v="35"/>
    <s v="1"/>
    <s v="01"/>
    <s v="15041RESIN159232022"/>
    <s v="22LB000F"/>
    <n v="4733"/>
    <n v="4733"/>
    <n v="4733"/>
    <n v="4733"/>
    <m/>
    <n v="0"/>
    <n v="0"/>
    <n v="0"/>
    <n v="9.9"/>
    <n v="0"/>
    <n v="0"/>
    <n v="0"/>
    <n v="0"/>
    <n v="0"/>
    <n v="9.9"/>
    <n v="2"/>
  </r>
  <r>
    <x v="1"/>
    <x v="35"/>
    <s v="1"/>
    <s v="01"/>
    <s v="15041RESIN159232022"/>
    <s v="22LB000F"/>
    <n v="4734"/>
    <n v="4734"/>
    <n v="4734"/>
    <n v="4734"/>
    <m/>
    <n v="0"/>
    <n v="0"/>
    <n v="0"/>
    <n v="67.64"/>
    <n v="0"/>
    <n v="0"/>
    <n v="0"/>
    <n v="0"/>
    <n v="0"/>
    <n v="67.64"/>
    <n v="2"/>
  </r>
  <r>
    <x v="1"/>
    <x v="35"/>
    <s v="1"/>
    <s v="01"/>
    <s v="15041RESIN159232022"/>
    <s v="22LB000F"/>
    <n v="4735"/>
    <n v="4735"/>
    <n v="4735"/>
    <n v="4735"/>
    <m/>
    <n v="0"/>
    <n v="0"/>
    <n v="0"/>
    <n v="52.8"/>
    <n v="0"/>
    <n v="0"/>
    <n v="0"/>
    <n v="0"/>
    <n v="0"/>
    <n v="52.8"/>
    <n v="2"/>
  </r>
  <r>
    <x v="1"/>
    <x v="35"/>
    <s v="1"/>
    <s v="01"/>
    <s v="15041RESIN159232022"/>
    <s v="22LB000F"/>
    <n v="4736"/>
    <n v="4736"/>
    <n v="4736"/>
    <n v="4736"/>
    <m/>
    <n v="0"/>
    <n v="0"/>
    <n v="0"/>
    <n v="295.25"/>
    <n v="0"/>
    <n v="0"/>
    <n v="0"/>
    <n v="0"/>
    <n v="0"/>
    <n v="295.25"/>
    <n v="2"/>
  </r>
  <r>
    <x v="1"/>
    <x v="35"/>
    <s v="1"/>
    <s v="01"/>
    <s v="15041RESIN159232022"/>
    <s v="22LB000F"/>
    <n v="4737"/>
    <n v="4737"/>
    <n v="4737"/>
    <n v="4737"/>
    <m/>
    <n v="0"/>
    <n v="0"/>
    <n v="0"/>
    <n v="16.8"/>
    <n v="0"/>
    <n v="0"/>
    <n v="0"/>
    <n v="0"/>
    <n v="0"/>
    <n v="16.8"/>
    <n v="2"/>
  </r>
  <r>
    <x v="1"/>
    <x v="35"/>
    <s v="1"/>
    <s v="01"/>
    <s v="15041RESIN159232022"/>
    <s v="22LB000F"/>
    <n v="4738"/>
    <n v="4738"/>
    <n v="4738"/>
    <n v="4738"/>
    <m/>
    <n v="0"/>
    <n v="0"/>
    <n v="0"/>
    <n v="45"/>
    <n v="0"/>
    <n v="0"/>
    <n v="0"/>
    <n v="0"/>
    <n v="0"/>
    <n v="45"/>
    <n v="2"/>
  </r>
  <r>
    <x v="1"/>
    <x v="35"/>
    <s v="1"/>
    <s v="01"/>
    <s v="15041RESIN159232022"/>
    <s v="22LB000F"/>
    <n v="4739"/>
    <n v="4739"/>
    <n v="4739"/>
    <n v="4739"/>
    <m/>
    <n v="0"/>
    <n v="0"/>
    <n v="0"/>
    <n v="348"/>
    <n v="0"/>
    <n v="0"/>
    <n v="0"/>
    <n v="0"/>
    <n v="0"/>
    <n v="348"/>
    <n v="2"/>
  </r>
  <r>
    <x v="1"/>
    <x v="35"/>
    <s v="1"/>
    <s v="01"/>
    <s v="15041RESIN159232022"/>
    <s v="22LB000F"/>
    <n v="4740"/>
    <n v="4740"/>
    <n v="4740"/>
    <n v="4740"/>
    <m/>
    <n v="0"/>
    <n v="0"/>
    <n v="0"/>
    <n v="97.5"/>
    <n v="0"/>
    <n v="0"/>
    <n v="0"/>
    <n v="0"/>
    <n v="0"/>
    <n v="97.5"/>
    <n v="2"/>
  </r>
  <r>
    <x v="1"/>
    <x v="35"/>
    <s v="1"/>
    <s v="01"/>
    <s v="15041RESIN159232022"/>
    <s v="22LB000F"/>
    <n v="4741"/>
    <n v="4741"/>
    <n v="4741"/>
    <n v="4741"/>
    <m/>
    <n v="0"/>
    <n v="0"/>
    <n v="0"/>
    <n v="351.8"/>
    <n v="0"/>
    <n v="0"/>
    <n v="0"/>
    <n v="0"/>
    <n v="0"/>
    <n v="351.8"/>
    <n v="2"/>
  </r>
  <r>
    <x v="1"/>
    <x v="35"/>
    <s v="1"/>
    <s v="01"/>
    <s v="15041RESIN159232022"/>
    <s v="22LB000F"/>
    <n v="4742"/>
    <n v="4742"/>
    <n v="4742"/>
    <n v="4742"/>
    <m/>
    <n v="0"/>
    <n v="0"/>
    <n v="0"/>
    <n v="115"/>
    <n v="0"/>
    <n v="0"/>
    <n v="0"/>
    <n v="0"/>
    <n v="0"/>
    <n v="115"/>
    <n v="2"/>
  </r>
  <r>
    <x v="1"/>
    <x v="35"/>
    <s v="1"/>
    <s v="01"/>
    <s v="15041RESIN159232022"/>
    <s v="22LB000F"/>
    <n v="4743"/>
    <n v="4743"/>
    <n v="4743"/>
    <n v="4743"/>
    <m/>
    <n v="0"/>
    <n v="0"/>
    <n v="0"/>
    <n v="486"/>
    <n v="0"/>
    <n v="0"/>
    <n v="0"/>
    <n v="0"/>
    <n v="0"/>
    <n v="486"/>
    <n v="2"/>
  </r>
  <r>
    <x v="1"/>
    <x v="35"/>
    <s v="1"/>
    <s v="01"/>
    <s v="15041RESIN159232022"/>
    <s v="22LB000F"/>
    <n v="4744"/>
    <n v="4744"/>
    <n v="4744"/>
    <n v="4744"/>
    <m/>
    <n v="0"/>
    <n v="0"/>
    <n v="0"/>
    <n v="468.95"/>
    <n v="0"/>
    <n v="0"/>
    <n v="0"/>
    <n v="0"/>
    <n v="0"/>
    <n v="468.95"/>
    <n v="2"/>
  </r>
  <r>
    <x v="1"/>
    <x v="35"/>
    <s v="1"/>
    <s v="01"/>
    <s v="15041RESIN159232022"/>
    <s v="22LB000F"/>
    <n v="4745"/>
    <n v="4745"/>
    <n v="4745"/>
    <n v="4745"/>
    <m/>
    <n v="0"/>
    <n v="0"/>
    <n v="0"/>
    <n v="14.6"/>
    <n v="0"/>
    <n v="0"/>
    <n v="0"/>
    <n v="0"/>
    <n v="0"/>
    <n v="14.6"/>
    <n v="2"/>
  </r>
  <r>
    <x v="1"/>
    <x v="35"/>
    <s v="1"/>
    <s v="01"/>
    <s v="15041RESIN159232022"/>
    <s v="22LB000F"/>
    <n v="4746"/>
    <n v="4746"/>
    <n v="4746"/>
    <n v="4746"/>
    <m/>
    <n v="0"/>
    <n v="0"/>
    <n v="0"/>
    <n v="49.2"/>
    <n v="0"/>
    <n v="0"/>
    <n v="0"/>
    <n v="0"/>
    <n v="0"/>
    <n v="49.2"/>
    <n v="2"/>
  </r>
  <r>
    <x v="1"/>
    <x v="35"/>
    <s v="1"/>
    <s v="01"/>
    <s v="15041RESIN159232022"/>
    <s v="22LB000F"/>
    <n v="4747"/>
    <n v="4747"/>
    <n v="4747"/>
    <n v="4747"/>
    <m/>
    <n v="0"/>
    <n v="0"/>
    <n v="0"/>
    <n v="142.1"/>
    <n v="0"/>
    <n v="0"/>
    <n v="0"/>
    <n v="0"/>
    <n v="0"/>
    <n v="142.1"/>
    <n v="2"/>
  </r>
  <r>
    <x v="1"/>
    <x v="35"/>
    <s v="1"/>
    <s v="01"/>
    <s v="15041RESIN159232022"/>
    <s v="22LB000F"/>
    <n v="4748"/>
    <n v="4748"/>
    <n v="4748"/>
    <n v="4748"/>
    <m/>
    <n v="0"/>
    <n v="0"/>
    <n v="0"/>
    <n v="45"/>
    <n v="0"/>
    <n v="0"/>
    <n v="0"/>
    <n v="0"/>
    <n v="0"/>
    <n v="45"/>
    <n v="2"/>
  </r>
  <r>
    <x v="1"/>
    <x v="35"/>
    <s v="1"/>
    <s v="01"/>
    <s v="15041RESIN159232022"/>
    <s v="22LB000F"/>
    <n v="4749"/>
    <n v="4749"/>
    <n v="4749"/>
    <n v="4749"/>
    <m/>
    <n v="0"/>
    <n v="0"/>
    <n v="0"/>
    <n v="36.549999999999997"/>
    <n v="0"/>
    <n v="0"/>
    <n v="0"/>
    <n v="0"/>
    <n v="0"/>
    <n v="36.549999999999997"/>
    <n v="2"/>
  </r>
  <r>
    <x v="1"/>
    <x v="35"/>
    <s v="1"/>
    <s v="01"/>
    <s v="15041RESIN159232022"/>
    <s v="22LB000F"/>
    <n v="4750"/>
    <n v="4750"/>
    <n v="4750"/>
    <n v="4750"/>
    <m/>
    <n v="0"/>
    <n v="0"/>
    <n v="0"/>
    <n v="265.89999999999998"/>
    <n v="0"/>
    <n v="0"/>
    <n v="0"/>
    <n v="0"/>
    <n v="0"/>
    <n v="265.89999999999998"/>
    <n v="2"/>
  </r>
  <r>
    <x v="1"/>
    <x v="35"/>
    <s v="1"/>
    <s v="01"/>
    <s v="15041RESIN159232022"/>
    <s v="22LB000F"/>
    <n v="4751"/>
    <n v="4751"/>
    <n v="4751"/>
    <n v="4751"/>
    <m/>
    <n v="0"/>
    <n v="0"/>
    <n v="0"/>
    <n v="66.900000000000006"/>
    <n v="0"/>
    <n v="0"/>
    <n v="0"/>
    <n v="0"/>
    <n v="0"/>
    <n v="66.900000000000006"/>
    <n v="2"/>
  </r>
  <r>
    <x v="1"/>
    <x v="35"/>
    <s v="1"/>
    <s v="01"/>
    <s v="15041RESIN159232022"/>
    <s v="22LB000F"/>
    <n v="4752"/>
    <n v="4752"/>
    <n v="4752"/>
    <n v="4752"/>
    <m/>
    <n v="0"/>
    <n v="0"/>
    <n v="0"/>
    <n v="201.8"/>
    <n v="0"/>
    <n v="0"/>
    <n v="0"/>
    <n v="0"/>
    <n v="0"/>
    <n v="201.8"/>
    <n v="2"/>
  </r>
  <r>
    <x v="1"/>
    <x v="35"/>
    <s v="1"/>
    <s v="01"/>
    <s v="15041RESIN159232022"/>
    <s v="22LB000F"/>
    <n v="4753"/>
    <n v="4753"/>
    <n v="4753"/>
    <n v="4753"/>
    <m/>
    <n v="0"/>
    <n v="0"/>
    <n v="0"/>
    <n v="32.6"/>
    <n v="0"/>
    <n v="0"/>
    <n v="0"/>
    <n v="0"/>
    <n v="0"/>
    <n v="32.6"/>
    <n v="2"/>
  </r>
  <r>
    <x v="1"/>
    <x v="35"/>
    <s v="1"/>
    <s v="01"/>
    <s v="15041RESIN159232022"/>
    <s v="22LB000F"/>
    <n v="4754"/>
    <n v="4754"/>
    <n v="4754"/>
    <n v="4754"/>
    <m/>
    <n v="0"/>
    <n v="0"/>
    <n v="0"/>
    <n v="240"/>
    <n v="0"/>
    <n v="0"/>
    <n v="0"/>
    <n v="0"/>
    <n v="0"/>
    <n v="240"/>
    <n v="2"/>
  </r>
  <r>
    <x v="1"/>
    <x v="35"/>
    <s v="1"/>
    <s v="01"/>
    <s v="15041RESIN159232022"/>
    <s v="22LB000F"/>
    <n v="4755"/>
    <n v="4755"/>
    <n v="4755"/>
    <n v="4755"/>
    <m/>
    <n v="0"/>
    <n v="0"/>
    <n v="0"/>
    <n v="18"/>
    <n v="0"/>
    <n v="0"/>
    <n v="0"/>
    <n v="0"/>
    <n v="0"/>
    <n v="18"/>
    <n v="2"/>
  </r>
  <r>
    <x v="1"/>
    <x v="35"/>
    <s v="1"/>
    <s v="01"/>
    <s v="15041RESIN159232022"/>
    <s v="22LB000F"/>
    <n v="4756"/>
    <n v="4756"/>
    <n v="4756"/>
    <n v="4756"/>
    <m/>
    <n v="0"/>
    <n v="0"/>
    <n v="0"/>
    <n v="190"/>
    <n v="0"/>
    <n v="0"/>
    <n v="0"/>
    <n v="0"/>
    <n v="0"/>
    <n v="190"/>
    <n v="2"/>
  </r>
  <r>
    <x v="1"/>
    <x v="35"/>
    <s v="1"/>
    <s v="01"/>
    <s v="15041RESIN159232022"/>
    <s v="22LB000F"/>
    <n v="4757"/>
    <n v="4757"/>
    <n v="4757"/>
    <n v="4757"/>
    <m/>
    <n v="0"/>
    <n v="0"/>
    <n v="0"/>
    <n v="65.22"/>
    <n v="0"/>
    <n v="0"/>
    <n v="0"/>
    <n v="0"/>
    <n v="0"/>
    <n v="65.22"/>
    <n v="2"/>
  </r>
  <r>
    <x v="1"/>
    <x v="35"/>
    <s v="1"/>
    <s v="01"/>
    <s v="15041RESIN159232022"/>
    <s v="22LB000F"/>
    <n v="4758"/>
    <n v="4758"/>
    <n v="4758"/>
    <n v="4758"/>
    <m/>
    <n v="0"/>
    <n v="0"/>
    <n v="0"/>
    <n v="493.8"/>
    <n v="0"/>
    <n v="0"/>
    <n v="0"/>
    <n v="0"/>
    <n v="0"/>
    <n v="493.8"/>
    <n v="2"/>
  </r>
  <r>
    <x v="1"/>
    <x v="36"/>
    <s v="1"/>
    <s v="01"/>
    <s v="15041RESIN159232022"/>
    <s v="22LB000F"/>
    <n v="4759"/>
    <n v="4759"/>
    <n v="4759"/>
    <n v="4759"/>
    <m/>
    <n v="0"/>
    <n v="0"/>
    <n v="0"/>
    <n v="460"/>
    <n v="0"/>
    <n v="0"/>
    <n v="0"/>
    <n v="0"/>
    <n v="0"/>
    <n v="460"/>
    <n v="2"/>
  </r>
  <r>
    <x v="1"/>
    <x v="36"/>
    <s v="1"/>
    <s v="01"/>
    <s v="15041RESIN159232022"/>
    <s v="22LB000F"/>
    <n v="4760"/>
    <n v="4760"/>
    <n v="4760"/>
    <n v="4760"/>
    <m/>
    <n v="0"/>
    <n v="0"/>
    <n v="0"/>
    <n v="165"/>
    <n v="0"/>
    <n v="0"/>
    <n v="0"/>
    <n v="0"/>
    <n v="0"/>
    <n v="165"/>
    <n v="2"/>
  </r>
  <r>
    <x v="1"/>
    <x v="36"/>
    <s v="1"/>
    <s v="01"/>
    <s v="15041RESIN159232022"/>
    <s v="22LB000F"/>
    <n v="4761"/>
    <n v="4761"/>
    <n v="4761"/>
    <n v="4761"/>
    <m/>
    <n v="0"/>
    <n v="0"/>
    <n v="0"/>
    <n v="432"/>
    <n v="0"/>
    <n v="0"/>
    <n v="0"/>
    <n v="0"/>
    <n v="0"/>
    <n v="432"/>
    <n v="2"/>
  </r>
  <r>
    <x v="1"/>
    <x v="36"/>
    <s v="1"/>
    <s v="01"/>
    <s v="15041RESIN159232022"/>
    <s v="22LB000F"/>
    <n v="4762"/>
    <n v="4762"/>
    <n v="4762"/>
    <n v="4762"/>
    <m/>
    <n v="0"/>
    <n v="0"/>
    <n v="0"/>
    <n v="49"/>
    <n v="0"/>
    <n v="0"/>
    <n v="0"/>
    <n v="0"/>
    <n v="0"/>
    <n v="49"/>
    <n v="2"/>
  </r>
  <r>
    <x v="1"/>
    <x v="36"/>
    <s v="1"/>
    <s v="01"/>
    <s v="15041RESIN159232022"/>
    <s v="22LB000F"/>
    <n v="4763"/>
    <n v="4763"/>
    <n v="4763"/>
    <n v="4763"/>
    <m/>
    <n v="0"/>
    <n v="0"/>
    <n v="0"/>
    <n v="586.79999999999995"/>
    <n v="0"/>
    <n v="0"/>
    <n v="0"/>
    <n v="0"/>
    <n v="0"/>
    <n v="586.79999999999995"/>
    <n v="2"/>
  </r>
  <r>
    <x v="1"/>
    <x v="36"/>
    <s v="1"/>
    <s v="01"/>
    <s v="15041RESIN159232022"/>
    <s v="22LB000F"/>
    <n v="4764"/>
    <n v="4764"/>
    <n v="4764"/>
    <n v="4764"/>
    <m/>
    <n v="0"/>
    <n v="0"/>
    <n v="0"/>
    <n v="231"/>
    <n v="0"/>
    <n v="0"/>
    <n v="0"/>
    <n v="0"/>
    <n v="0"/>
    <n v="231"/>
    <n v="2"/>
  </r>
  <r>
    <x v="1"/>
    <x v="36"/>
    <s v="1"/>
    <s v="01"/>
    <s v="15041RESIN159232022"/>
    <s v="22LB000F"/>
    <n v="4765"/>
    <n v="4765"/>
    <n v="4765"/>
    <n v="4765"/>
    <m/>
    <n v="0"/>
    <n v="0"/>
    <n v="0"/>
    <n v="479"/>
    <n v="0"/>
    <n v="0"/>
    <n v="0"/>
    <n v="0"/>
    <n v="0"/>
    <n v="479"/>
    <n v="2"/>
  </r>
  <r>
    <x v="1"/>
    <x v="36"/>
    <s v="1"/>
    <s v="01"/>
    <s v="15041RESIN159232022"/>
    <s v="22LB000F"/>
    <n v="4766"/>
    <n v="4766"/>
    <n v="4766"/>
    <n v="4766"/>
    <m/>
    <n v="0"/>
    <n v="0"/>
    <n v="0"/>
    <n v="500"/>
    <n v="0"/>
    <n v="0"/>
    <n v="0"/>
    <n v="0"/>
    <n v="0"/>
    <n v="500"/>
    <n v="2"/>
  </r>
  <r>
    <x v="1"/>
    <x v="36"/>
    <s v="1"/>
    <s v="01"/>
    <s v="15041RESIN159232022"/>
    <s v="22LB000F"/>
    <n v="4767"/>
    <n v="4767"/>
    <n v="4767"/>
    <n v="4767"/>
    <m/>
    <n v="0"/>
    <n v="0"/>
    <n v="0"/>
    <n v="202"/>
    <n v="0"/>
    <n v="0"/>
    <n v="0"/>
    <n v="0"/>
    <n v="0"/>
    <n v="202"/>
    <n v="2"/>
  </r>
  <r>
    <x v="1"/>
    <x v="36"/>
    <s v="1"/>
    <s v="01"/>
    <s v="15041RESIN159232022"/>
    <s v="22LB000F"/>
    <n v="4768"/>
    <n v="4768"/>
    <n v="4768"/>
    <n v="4768"/>
    <m/>
    <n v="0"/>
    <n v="0"/>
    <n v="0"/>
    <n v="446.1"/>
    <n v="0"/>
    <n v="0"/>
    <n v="0"/>
    <n v="0"/>
    <n v="0"/>
    <n v="446.1"/>
    <n v="2"/>
  </r>
  <r>
    <x v="1"/>
    <x v="36"/>
    <s v="1"/>
    <s v="01"/>
    <s v="15041RESIN159232022"/>
    <s v="22LB000F"/>
    <n v="4769"/>
    <n v="4769"/>
    <n v="4769"/>
    <n v="4769"/>
    <m/>
    <n v="0"/>
    <n v="0"/>
    <n v="0"/>
    <n v="281.60000000000002"/>
    <n v="0"/>
    <n v="0"/>
    <n v="0"/>
    <n v="0"/>
    <n v="0"/>
    <n v="281.60000000000002"/>
    <n v="2"/>
  </r>
  <r>
    <x v="1"/>
    <x v="36"/>
    <s v="1"/>
    <s v="01"/>
    <s v="15041RESIN159232022"/>
    <s v="22LB000F"/>
    <n v="4770"/>
    <n v="4770"/>
    <n v="4770"/>
    <n v="4770"/>
    <m/>
    <n v="0"/>
    <n v="0"/>
    <n v="0"/>
    <n v="165"/>
    <n v="0"/>
    <n v="0"/>
    <n v="0"/>
    <n v="0"/>
    <n v="0"/>
    <n v="165"/>
    <n v="2"/>
  </r>
  <r>
    <x v="1"/>
    <x v="36"/>
    <s v="1"/>
    <s v="01"/>
    <s v="15041RESIN159232022"/>
    <s v="22LB000F"/>
    <n v="4771"/>
    <n v="4771"/>
    <n v="4771"/>
    <n v="4771"/>
    <m/>
    <n v="0"/>
    <n v="0"/>
    <n v="0"/>
    <n v="462"/>
    <n v="0"/>
    <n v="0"/>
    <n v="0"/>
    <n v="0"/>
    <n v="0"/>
    <n v="462"/>
    <n v="2"/>
  </r>
  <r>
    <x v="1"/>
    <x v="36"/>
    <s v="1"/>
    <s v="01"/>
    <s v="15041RESIN159232022"/>
    <s v="22LB000F"/>
    <n v="4772"/>
    <n v="4772"/>
    <n v="4772"/>
    <n v="4772"/>
    <m/>
    <n v="0"/>
    <n v="0"/>
    <n v="0"/>
    <n v="198.8"/>
    <n v="0"/>
    <n v="0"/>
    <n v="0"/>
    <n v="0"/>
    <n v="0"/>
    <n v="198.8"/>
    <n v="2"/>
  </r>
  <r>
    <x v="1"/>
    <x v="36"/>
    <s v="1"/>
    <s v="01"/>
    <s v="15041RESIN159232022"/>
    <s v="22LB000F"/>
    <n v="4773"/>
    <n v="4773"/>
    <n v="4773"/>
    <n v="4773"/>
    <m/>
    <n v="0"/>
    <n v="0"/>
    <n v="0"/>
    <n v="167.5"/>
    <n v="0"/>
    <n v="0"/>
    <n v="0"/>
    <n v="0"/>
    <n v="0"/>
    <n v="167.5"/>
    <n v="2"/>
  </r>
  <r>
    <x v="1"/>
    <x v="36"/>
    <s v="1"/>
    <s v="01"/>
    <s v="15041RESIN159232022"/>
    <s v="22LB000F"/>
    <n v="4774"/>
    <n v="4774"/>
    <n v="4774"/>
    <n v="4774"/>
    <m/>
    <n v="0"/>
    <n v="0"/>
    <n v="0"/>
    <n v="42"/>
    <n v="0"/>
    <n v="0"/>
    <n v="0"/>
    <n v="0"/>
    <n v="0"/>
    <n v="42"/>
    <n v="2"/>
  </r>
  <r>
    <x v="1"/>
    <x v="36"/>
    <s v="1"/>
    <s v="01"/>
    <s v="15041RESIN159232022"/>
    <s v="22LB000F"/>
    <n v="4775"/>
    <n v="4775"/>
    <n v="4775"/>
    <n v="4775"/>
    <m/>
    <n v="0"/>
    <n v="0"/>
    <n v="0"/>
    <n v="1042.4000000000001"/>
    <n v="0"/>
    <n v="0"/>
    <n v="0"/>
    <n v="0"/>
    <n v="0"/>
    <n v="1042.4000000000001"/>
    <n v="2"/>
  </r>
  <r>
    <x v="1"/>
    <x v="36"/>
    <s v="1"/>
    <s v="01"/>
    <s v="15041RESIN159232022"/>
    <s v="22LB000F"/>
    <n v="4776"/>
    <n v="4776"/>
    <n v="4776"/>
    <n v="4776"/>
    <m/>
    <n v="0"/>
    <n v="0"/>
    <n v="0"/>
    <n v="53.4"/>
    <n v="0"/>
    <n v="0"/>
    <n v="0"/>
    <n v="0"/>
    <n v="0"/>
    <n v="53.4"/>
    <n v="2"/>
  </r>
  <r>
    <x v="1"/>
    <x v="36"/>
    <s v="1"/>
    <s v="01"/>
    <s v="15041RESIN159232022"/>
    <s v="22LB000F"/>
    <n v="4777"/>
    <n v="4777"/>
    <n v="4777"/>
    <n v="4777"/>
    <m/>
    <n v="0"/>
    <n v="0"/>
    <n v="0"/>
    <n v="177.68"/>
    <n v="0"/>
    <n v="0"/>
    <n v="0"/>
    <n v="0"/>
    <n v="0"/>
    <n v="177.68"/>
    <n v="2"/>
  </r>
  <r>
    <x v="1"/>
    <x v="36"/>
    <s v="1"/>
    <s v="01"/>
    <s v="15041RESIN159232022"/>
    <s v="22LB000F"/>
    <n v="4778"/>
    <n v="4778"/>
    <n v="4778"/>
    <n v="4778"/>
    <m/>
    <n v="0"/>
    <n v="0"/>
    <n v="0"/>
    <n v="91.5"/>
    <n v="0"/>
    <n v="0"/>
    <n v="0"/>
    <n v="0"/>
    <n v="0"/>
    <n v="91.5"/>
    <n v="2"/>
  </r>
  <r>
    <x v="1"/>
    <x v="36"/>
    <s v="1"/>
    <s v="01"/>
    <s v="15041RESIN159232022"/>
    <s v="22LB000F"/>
    <n v="4779"/>
    <n v="4779"/>
    <n v="4779"/>
    <n v="4779"/>
    <m/>
    <n v="0"/>
    <n v="0"/>
    <n v="0"/>
    <n v="50"/>
    <n v="0"/>
    <n v="0"/>
    <n v="0"/>
    <n v="0"/>
    <n v="0"/>
    <n v="50"/>
    <n v="2"/>
  </r>
  <r>
    <x v="1"/>
    <x v="36"/>
    <s v="1"/>
    <s v="01"/>
    <s v="15041RESIN159232022"/>
    <s v="22LB000F"/>
    <n v="4780"/>
    <n v="4780"/>
    <n v="4780"/>
    <n v="4780"/>
    <m/>
    <n v="0"/>
    <n v="0"/>
    <n v="0"/>
    <n v="112.5"/>
    <n v="0"/>
    <n v="0"/>
    <n v="0"/>
    <n v="0"/>
    <n v="0"/>
    <n v="112.5"/>
    <n v="2"/>
  </r>
  <r>
    <x v="1"/>
    <x v="36"/>
    <s v="1"/>
    <s v="01"/>
    <s v="15041RESIN159232022"/>
    <s v="22LB000F"/>
    <n v="4781"/>
    <n v="4781"/>
    <n v="4781"/>
    <n v="4781"/>
    <m/>
    <n v="0"/>
    <n v="0"/>
    <n v="0"/>
    <n v="15"/>
    <n v="0"/>
    <n v="0"/>
    <n v="0"/>
    <n v="0"/>
    <n v="0"/>
    <n v="15"/>
    <n v="2"/>
  </r>
  <r>
    <x v="1"/>
    <x v="36"/>
    <s v="1"/>
    <s v="01"/>
    <s v="15041RESIN159232022"/>
    <s v="22LB000F"/>
    <n v="4782"/>
    <n v="4782"/>
    <n v="4782"/>
    <n v="4782"/>
    <m/>
    <n v="0"/>
    <n v="0"/>
    <n v="0"/>
    <n v="172"/>
    <n v="0"/>
    <n v="0"/>
    <n v="0"/>
    <n v="0"/>
    <n v="0"/>
    <n v="172"/>
    <n v="2"/>
  </r>
  <r>
    <x v="1"/>
    <x v="36"/>
    <s v="1"/>
    <s v="01"/>
    <s v="15041RESIN159232022"/>
    <s v="22LB000F"/>
    <n v="4783"/>
    <n v="4783"/>
    <n v="4783"/>
    <n v="4783"/>
    <m/>
    <n v="0"/>
    <n v="0"/>
    <n v="0"/>
    <n v="1.8"/>
    <n v="0"/>
    <n v="0"/>
    <n v="0"/>
    <n v="0"/>
    <n v="0"/>
    <n v="1.8"/>
    <n v="2"/>
  </r>
  <r>
    <x v="1"/>
    <x v="37"/>
    <s v="1"/>
    <s v="01"/>
    <s v="15041RESIN159232022"/>
    <s v="22LB000F"/>
    <n v="4784"/>
    <n v="4784"/>
    <n v="4784"/>
    <n v="4784"/>
    <m/>
    <n v="0"/>
    <n v="0"/>
    <n v="0"/>
    <n v="100"/>
    <n v="0"/>
    <n v="0"/>
    <n v="0"/>
    <n v="0"/>
    <n v="0"/>
    <n v="100"/>
    <n v="2"/>
  </r>
  <r>
    <x v="1"/>
    <x v="37"/>
    <s v="1"/>
    <s v="01"/>
    <s v="15041RESIN159232022"/>
    <s v="22LB000F"/>
    <n v="4785"/>
    <n v="4785"/>
    <n v="4785"/>
    <n v="4785"/>
    <m/>
    <n v="0"/>
    <n v="0"/>
    <n v="0"/>
    <n v="531.5"/>
    <n v="0"/>
    <n v="0"/>
    <n v="0"/>
    <n v="0"/>
    <n v="0"/>
    <n v="531.5"/>
    <n v="2"/>
  </r>
  <r>
    <x v="1"/>
    <x v="37"/>
    <s v="1"/>
    <s v="01"/>
    <s v="15041RESIN159232022"/>
    <s v="22LB000F"/>
    <n v="4786"/>
    <n v="4786"/>
    <n v="4786"/>
    <n v="4786"/>
    <m/>
    <n v="0"/>
    <n v="0"/>
    <n v="0"/>
    <n v="450"/>
    <n v="0"/>
    <n v="0"/>
    <n v="0"/>
    <n v="0"/>
    <n v="0"/>
    <n v="450"/>
    <n v="2"/>
  </r>
  <r>
    <x v="1"/>
    <x v="37"/>
    <s v="1"/>
    <s v="01"/>
    <s v="15041RESIN159232022"/>
    <s v="22LB000F"/>
    <n v="4787"/>
    <n v="4787"/>
    <n v="4787"/>
    <n v="4787"/>
    <m/>
    <n v="0"/>
    <n v="0"/>
    <n v="0"/>
    <n v="749"/>
    <n v="0"/>
    <n v="0"/>
    <n v="0"/>
    <n v="0"/>
    <n v="0"/>
    <n v="749"/>
    <n v="2"/>
  </r>
  <r>
    <x v="1"/>
    <x v="37"/>
    <s v="1"/>
    <s v="01"/>
    <s v="15041RESIN159232022"/>
    <s v="22LB000F"/>
    <n v="4788"/>
    <n v="4788"/>
    <n v="4788"/>
    <n v="4788"/>
    <m/>
    <n v="0"/>
    <n v="0"/>
    <n v="0"/>
    <n v="396.12"/>
    <n v="0"/>
    <n v="0"/>
    <n v="0"/>
    <n v="0"/>
    <n v="0"/>
    <n v="396.12"/>
    <n v="2"/>
  </r>
  <r>
    <x v="1"/>
    <x v="37"/>
    <s v="1"/>
    <s v="01"/>
    <s v="15041RESIN159232022"/>
    <s v="22LB000F"/>
    <n v="4789"/>
    <n v="4789"/>
    <n v="4789"/>
    <n v="4789"/>
    <m/>
    <n v="0"/>
    <n v="0"/>
    <n v="0"/>
    <n v="1148"/>
    <n v="0"/>
    <n v="0"/>
    <n v="0"/>
    <n v="0"/>
    <n v="0"/>
    <n v="1148"/>
    <n v="2"/>
  </r>
  <r>
    <x v="1"/>
    <x v="37"/>
    <s v="1"/>
    <s v="01"/>
    <s v="15041RESIN159232022"/>
    <s v="22LB000F"/>
    <n v="4790"/>
    <n v="4790"/>
    <n v="4790"/>
    <n v="4790"/>
    <m/>
    <n v="0"/>
    <n v="0"/>
    <n v="0"/>
    <n v="33.75"/>
    <n v="0"/>
    <n v="0"/>
    <n v="0"/>
    <n v="0"/>
    <n v="0"/>
    <n v="33.75"/>
    <n v="2"/>
  </r>
  <r>
    <x v="1"/>
    <x v="37"/>
    <s v="1"/>
    <s v="01"/>
    <s v="15041RESIN159232022"/>
    <s v="22LB000F"/>
    <n v="4791"/>
    <n v="4791"/>
    <n v="4791"/>
    <n v="4791"/>
    <m/>
    <n v="0"/>
    <n v="0"/>
    <n v="0"/>
    <n v="20"/>
    <n v="0"/>
    <n v="0"/>
    <n v="0"/>
    <n v="0"/>
    <n v="0"/>
    <n v="20"/>
    <n v="2"/>
  </r>
  <r>
    <x v="1"/>
    <x v="37"/>
    <s v="1"/>
    <s v="01"/>
    <s v="15041RESIN159232022"/>
    <s v="22LB000F"/>
    <n v="4792"/>
    <n v="4792"/>
    <n v="4792"/>
    <n v="4792"/>
    <m/>
    <n v="0"/>
    <n v="0"/>
    <n v="0"/>
    <n v="165"/>
    <n v="0"/>
    <n v="0"/>
    <n v="0"/>
    <n v="0"/>
    <n v="0"/>
    <n v="165"/>
    <n v="2"/>
  </r>
  <r>
    <x v="1"/>
    <x v="37"/>
    <s v="1"/>
    <s v="01"/>
    <s v="15041RESIN159232022"/>
    <s v="22LB000F"/>
    <n v="4793"/>
    <n v="4793"/>
    <n v="4793"/>
    <n v="4793"/>
    <m/>
    <n v="0"/>
    <n v="0"/>
    <n v="0"/>
    <n v="21"/>
    <n v="0"/>
    <n v="0"/>
    <n v="0"/>
    <n v="0"/>
    <n v="0"/>
    <n v="21"/>
    <n v="2"/>
  </r>
  <r>
    <x v="1"/>
    <x v="37"/>
    <s v="1"/>
    <s v="01"/>
    <s v="15041RESIN159232022"/>
    <s v="22LB000F"/>
    <n v="4794"/>
    <n v="4794"/>
    <n v="4794"/>
    <n v="4794"/>
    <m/>
    <n v="0"/>
    <n v="0"/>
    <n v="0"/>
    <n v="50"/>
    <n v="0"/>
    <n v="0"/>
    <n v="0"/>
    <n v="0"/>
    <n v="0"/>
    <n v="50"/>
    <n v="2"/>
  </r>
  <r>
    <x v="1"/>
    <x v="37"/>
    <s v="1"/>
    <s v="01"/>
    <s v="15041RESIN159232022"/>
    <s v="22LB000F"/>
    <n v="4795"/>
    <n v="4795"/>
    <n v="4795"/>
    <n v="4795"/>
    <m/>
    <n v="0"/>
    <n v="0"/>
    <n v="0"/>
    <n v="140.4"/>
    <n v="0"/>
    <n v="0"/>
    <n v="0"/>
    <n v="0"/>
    <n v="0"/>
    <n v="140.4"/>
    <n v="2"/>
  </r>
  <r>
    <x v="1"/>
    <x v="37"/>
    <s v="1"/>
    <s v="01"/>
    <s v="15041RESIN159232022"/>
    <s v="22LB000F"/>
    <n v="4796"/>
    <n v="4796"/>
    <n v="4796"/>
    <n v="4796"/>
    <m/>
    <n v="0"/>
    <n v="0"/>
    <n v="0"/>
    <n v="134.5"/>
    <n v="0"/>
    <n v="0"/>
    <n v="0"/>
    <n v="0"/>
    <n v="0"/>
    <n v="134.5"/>
    <n v="2"/>
  </r>
  <r>
    <x v="1"/>
    <x v="37"/>
    <s v="1"/>
    <s v="01"/>
    <s v="15041RESIN159232022"/>
    <s v="22LB000F"/>
    <n v="4797"/>
    <n v="4797"/>
    <n v="4797"/>
    <n v="4797"/>
    <m/>
    <n v="0"/>
    <n v="0"/>
    <n v="0"/>
    <n v="136.62"/>
    <n v="0"/>
    <n v="0"/>
    <n v="0"/>
    <n v="0"/>
    <n v="0"/>
    <n v="136.62"/>
    <n v="2"/>
  </r>
  <r>
    <x v="1"/>
    <x v="37"/>
    <s v="1"/>
    <s v="01"/>
    <s v="15041RESIN159232022"/>
    <s v="22LB000F"/>
    <n v="4798"/>
    <n v="4798"/>
    <n v="4798"/>
    <n v="4798"/>
    <m/>
    <n v="0"/>
    <n v="0"/>
    <n v="0"/>
    <n v="272.89999999999998"/>
    <n v="0"/>
    <n v="0"/>
    <n v="0"/>
    <n v="0"/>
    <n v="0"/>
    <n v="272.89999999999998"/>
    <n v="2"/>
  </r>
  <r>
    <x v="1"/>
    <x v="37"/>
    <s v="1"/>
    <s v="01"/>
    <s v="15041RESIN159232022"/>
    <s v="22LB000F"/>
    <n v="4799"/>
    <n v="4799"/>
    <n v="4799"/>
    <n v="4799"/>
    <m/>
    <n v="0"/>
    <n v="0"/>
    <n v="0"/>
    <n v="87.5"/>
    <n v="0"/>
    <n v="0"/>
    <n v="0"/>
    <n v="0"/>
    <n v="0"/>
    <n v="87.5"/>
    <n v="2"/>
  </r>
  <r>
    <x v="1"/>
    <x v="37"/>
    <s v="1"/>
    <s v="01"/>
    <s v="15041RESIN159232022"/>
    <s v="22LB000F"/>
    <n v="4800"/>
    <n v="4800"/>
    <n v="4800"/>
    <n v="4800"/>
    <m/>
    <n v="0"/>
    <n v="0"/>
    <n v="0"/>
    <n v="403"/>
    <n v="0"/>
    <n v="0"/>
    <n v="0"/>
    <n v="0"/>
    <n v="0"/>
    <n v="403"/>
    <n v="2"/>
  </r>
  <r>
    <x v="1"/>
    <x v="37"/>
    <s v="1"/>
    <s v="01"/>
    <s v="15041RESIN159232022"/>
    <s v="22LB000F"/>
    <n v="4801"/>
    <n v="4801"/>
    <n v="4801"/>
    <n v="4801"/>
    <m/>
    <n v="0"/>
    <n v="0"/>
    <n v="0"/>
    <n v="12.8"/>
    <n v="0"/>
    <n v="0"/>
    <n v="0"/>
    <n v="0"/>
    <n v="0"/>
    <n v="12.8"/>
    <n v="2"/>
  </r>
  <r>
    <x v="1"/>
    <x v="37"/>
    <s v="1"/>
    <s v="01"/>
    <s v="15041RESIN159232022"/>
    <s v="22LB000F"/>
    <n v="4802"/>
    <n v="4802"/>
    <n v="4802"/>
    <n v="4802"/>
    <m/>
    <n v="0"/>
    <n v="0"/>
    <n v="0"/>
    <n v="368"/>
    <n v="0"/>
    <n v="0"/>
    <n v="0"/>
    <n v="0"/>
    <n v="0"/>
    <n v="368"/>
    <n v="2"/>
  </r>
  <r>
    <x v="1"/>
    <x v="37"/>
    <s v="1"/>
    <s v="01"/>
    <s v="15041RESIN159232022"/>
    <s v="22LB000F"/>
    <n v="4803"/>
    <n v="4803"/>
    <n v="4803"/>
    <n v="4803"/>
    <m/>
    <n v="0"/>
    <n v="0"/>
    <n v="0"/>
    <n v="547"/>
    <n v="0"/>
    <n v="0"/>
    <n v="0"/>
    <n v="0"/>
    <n v="0"/>
    <n v="547"/>
    <n v="2"/>
  </r>
  <r>
    <x v="1"/>
    <x v="37"/>
    <s v="1"/>
    <s v="01"/>
    <s v="15041RESIN159232022"/>
    <s v="22LB000F"/>
    <n v="4804"/>
    <n v="4804"/>
    <n v="4804"/>
    <n v="4804"/>
    <m/>
    <n v="0"/>
    <n v="0"/>
    <n v="0"/>
    <n v="415"/>
    <n v="0"/>
    <n v="0"/>
    <n v="0"/>
    <n v="0"/>
    <n v="0"/>
    <n v="415"/>
    <n v="2"/>
  </r>
  <r>
    <x v="1"/>
    <x v="37"/>
    <s v="1"/>
    <s v="01"/>
    <s v="15041RESIN159232022"/>
    <s v="22LB000F"/>
    <n v="4805"/>
    <n v="4805"/>
    <n v="4805"/>
    <n v="4805"/>
    <m/>
    <n v="0"/>
    <n v="0"/>
    <n v="0"/>
    <n v="615"/>
    <n v="0"/>
    <n v="0"/>
    <n v="0"/>
    <n v="0"/>
    <n v="0"/>
    <n v="615"/>
    <n v="2"/>
  </r>
  <r>
    <x v="1"/>
    <x v="38"/>
    <s v="1"/>
    <s v="01"/>
    <s v="15041RESIN159232022"/>
    <s v="22LB000F"/>
    <n v="4806"/>
    <n v="4806"/>
    <n v="4806"/>
    <n v="4806"/>
    <m/>
    <n v="0"/>
    <n v="0"/>
    <n v="0"/>
    <n v="202.5"/>
    <n v="0"/>
    <n v="0"/>
    <n v="0"/>
    <n v="0"/>
    <n v="0"/>
    <n v="202.5"/>
    <n v="2"/>
  </r>
  <r>
    <x v="1"/>
    <x v="38"/>
    <s v="1"/>
    <s v="01"/>
    <s v="15041RESIN159232022"/>
    <s v="22LB000F"/>
    <n v="4807"/>
    <n v="4807"/>
    <n v="4807"/>
    <n v="4807"/>
    <m/>
    <n v="0"/>
    <n v="0"/>
    <n v="0"/>
    <n v="502"/>
    <n v="0"/>
    <n v="0"/>
    <n v="0"/>
    <n v="0"/>
    <n v="0"/>
    <n v="502"/>
    <n v="2"/>
  </r>
  <r>
    <x v="1"/>
    <x v="38"/>
    <s v="1"/>
    <s v="01"/>
    <s v="15041RESIN159232022"/>
    <s v="22LB000F"/>
    <n v="4808"/>
    <n v="4808"/>
    <n v="4808"/>
    <n v="4808"/>
    <m/>
    <n v="0"/>
    <n v="0"/>
    <n v="0"/>
    <n v="376"/>
    <n v="0"/>
    <n v="0"/>
    <n v="0"/>
    <n v="0"/>
    <n v="0"/>
    <n v="376"/>
    <n v="2"/>
  </r>
  <r>
    <x v="1"/>
    <x v="38"/>
    <s v="1"/>
    <s v="01"/>
    <s v="15041RESIN159232022"/>
    <s v="22LB000F"/>
    <n v="4809"/>
    <n v="4809"/>
    <n v="4809"/>
    <n v="4809"/>
    <m/>
    <n v="0"/>
    <n v="0"/>
    <n v="0"/>
    <n v="187.6"/>
    <n v="0"/>
    <n v="0"/>
    <n v="0"/>
    <n v="0"/>
    <n v="0"/>
    <n v="187.6"/>
    <n v="2"/>
  </r>
  <r>
    <x v="1"/>
    <x v="38"/>
    <s v="1"/>
    <s v="01"/>
    <s v="15041RESIN159232022"/>
    <s v="22LB000F"/>
    <n v="4810"/>
    <n v="4810"/>
    <n v="4810"/>
    <n v="4810"/>
    <m/>
    <n v="0"/>
    <n v="0"/>
    <n v="0"/>
    <n v="6"/>
    <n v="0"/>
    <n v="0"/>
    <n v="0"/>
    <n v="0"/>
    <n v="0"/>
    <n v="6"/>
    <n v="2"/>
  </r>
  <r>
    <x v="1"/>
    <x v="38"/>
    <s v="1"/>
    <s v="01"/>
    <s v="15041RESIN159232022"/>
    <s v="22LB000F"/>
    <n v="4811"/>
    <n v="4811"/>
    <n v="4811"/>
    <n v="4811"/>
    <m/>
    <n v="0"/>
    <n v="0"/>
    <n v="0"/>
    <n v="599.79999999999995"/>
    <n v="0"/>
    <n v="0"/>
    <n v="0"/>
    <n v="0"/>
    <n v="0"/>
    <n v="599.79999999999995"/>
    <n v="2"/>
  </r>
  <r>
    <x v="1"/>
    <x v="38"/>
    <s v="1"/>
    <s v="01"/>
    <s v="15041RESIN159232022"/>
    <s v="22LB000F"/>
    <n v="4812"/>
    <n v="4812"/>
    <n v="4812"/>
    <n v="4812"/>
    <m/>
    <n v="0"/>
    <n v="0"/>
    <n v="0"/>
    <n v="167"/>
    <n v="0"/>
    <n v="0"/>
    <n v="0"/>
    <n v="0"/>
    <n v="0"/>
    <n v="167"/>
    <n v="2"/>
  </r>
  <r>
    <x v="1"/>
    <x v="38"/>
    <s v="1"/>
    <s v="01"/>
    <s v="15041RESIN159232022"/>
    <s v="22LB000F"/>
    <n v="4813"/>
    <n v="4813"/>
    <n v="4813"/>
    <n v="4813"/>
    <m/>
    <n v="0"/>
    <n v="0"/>
    <n v="0"/>
    <n v="361.9"/>
    <n v="0"/>
    <n v="0"/>
    <n v="0"/>
    <n v="0"/>
    <n v="0"/>
    <n v="361.9"/>
    <n v="2"/>
  </r>
  <r>
    <x v="1"/>
    <x v="38"/>
    <s v="1"/>
    <s v="01"/>
    <s v="15041RESIN159232022"/>
    <s v="22LB000F"/>
    <n v="4814"/>
    <n v="4814"/>
    <n v="4814"/>
    <n v="4814"/>
    <m/>
    <n v="0"/>
    <n v="0"/>
    <n v="0"/>
    <n v="431.15"/>
    <n v="0"/>
    <n v="0"/>
    <n v="0"/>
    <n v="0"/>
    <n v="0"/>
    <n v="431.15"/>
    <n v="2"/>
  </r>
  <r>
    <x v="1"/>
    <x v="38"/>
    <s v="1"/>
    <s v="01"/>
    <s v="15041RESIN159232022"/>
    <s v="22LB000F"/>
    <n v="4815"/>
    <n v="4815"/>
    <n v="4815"/>
    <n v="4815"/>
    <m/>
    <n v="0"/>
    <n v="0"/>
    <n v="0"/>
    <n v="30"/>
    <n v="0"/>
    <n v="0"/>
    <n v="0"/>
    <n v="0"/>
    <n v="0"/>
    <n v="30"/>
    <n v="2"/>
  </r>
  <r>
    <x v="1"/>
    <x v="38"/>
    <s v="1"/>
    <s v="01"/>
    <s v="15041RESIN159232022"/>
    <s v="22LB000F"/>
    <n v="4816"/>
    <n v="4816"/>
    <n v="4816"/>
    <n v="4816"/>
    <m/>
    <n v="0"/>
    <n v="0"/>
    <n v="0"/>
    <n v="19.75"/>
    <n v="0"/>
    <n v="0"/>
    <n v="0"/>
    <n v="0"/>
    <n v="0"/>
    <n v="19.75"/>
    <n v="2"/>
  </r>
  <r>
    <x v="1"/>
    <x v="38"/>
    <s v="1"/>
    <s v="01"/>
    <s v="15041RESIN159232022"/>
    <s v="22LB000F"/>
    <n v="4817"/>
    <n v="4817"/>
    <n v="4817"/>
    <n v="4817"/>
    <m/>
    <n v="0"/>
    <n v="0"/>
    <n v="0"/>
    <n v="481.25"/>
    <n v="0"/>
    <n v="0"/>
    <n v="0"/>
    <n v="0"/>
    <n v="0"/>
    <n v="481.25"/>
    <n v="2"/>
  </r>
  <r>
    <x v="1"/>
    <x v="38"/>
    <s v="1"/>
    <s v="01"/>
    <s v="15041RESIN159232022"/>
    <s v="22LB000F"/>
    <n v="4818"/>
    <n v="4818"/>
    <n v="4818"/>
    <n v="4818"/>
    <m/>
    <n v="0"/>
    <n v="0"/>
    <n v="0"/>
    <n v="190.75"/>
    <n v="0"/>
    <n v="0"/>
    <n v="0"/>
    <n v="0"/>
    <n v="0"/>
    <n v="190.75"/>
    <n v="2"/>
  </r>
  <r>
    <x v="1"/>
    <x v="38"/>
    <s v="1"/>
    <s v="01"/>
    <s v="15041RESIN159232022"/>
    <s v="22LB000F"/>
    <n v="4819"/>
    <n v="4819"/>
    <n v="4819"/>
    <n v="4819"/>
    <m/>
    <n v="0"/>
    <n v="0"/>
    <n v="0"/>
    <n v="44.1"/>
    <n v="0"/>
    <n v="0"/>
    <n v="0"/>
    <n v="0"/>
    <n v="0"/>
    <n v="44.1"/>
    <n v="2"/>
  </r>
  <r>
    <x v="1"/>
    <x v="38"/>
    <s v="1"/>
    <s v="01"/>
    <s v="15041RESIN159232022"/>
    <s v="22LB000F"/>
    <n v="4820"/>
    <n v="4820"/>
    <n v="4820"/>
    <n v="4820"/>
    <m/>
    <n v="0"/>
    <n v="0"/>
    <n v="0"/>
    <n v="33"/>
    <n v="0"/>
    <n v="0"/>
    <n v="0"/>
    <n v="0"/>
    <n v="0"/>
    <n v="33"/>
    <n v="2"/>
  </r>
  <r>
    <x v="1"/>
    <x v="38"/>
    <s v="1"/>
    <s v="01"/>
    <s v="15041RESIN159232022"/>
    <s v="22LB000F"/>
    <n v="4821"/>
    <n v="4821"/>
    <n v="4821"/>
    <n v="4821"/>
    <m/>
    <n v="0"/>
    <n v="0"/>
    <n v="0"/>
    <n v="378"/>
    <n v="0"/>
    <n v="0"/>
    <n v="0"/>
    <n v="0"/>
    <n v="0"/>
    <n v="378"/>
    <n v="2"/>
  </r>
  <r>
    <x v="1"/>
    <x v="38"/>
    <s v="1"/>
    <s v="01"/>
    <s v="15041RESIN159232022"/>
    <s v="22LB000F"/>
    <n v="4822"/>
    <n v="4822"/>
    <n v="4822"/>
    <n v="4822"/>
    <m/>
    <n v="0"/>
    <n v="0"/>
    <n v="0"/>
    <n v="1442"/>
    <n v="0"/>
    <n v="0"/>
    <n v="0"/>
    <n v="0"/>
    <n v="0"/>
    <n v="1442"/>
    <n v="2"/>
  </r>
  <r>
    <x v="1"/>
    <x v="38"/>
    <s v="1"/>
    <s v="01"/>
    <s v="15041RESIN159232022"/>
    <s v="22LB000F"/>
    <n v="4823"/>
    <n v="4823"/>
    <n v="4823"/>
    <n v="4823"/>
    <m/>
    <n v="0"/>
    <n v="0"/>
    <n v="0"/>
    <n v="19.8"/>
    <n v="0"/>
    <n v="0"/>
    <n v="0"/>
    <n v="0"/>
    <n v="0"/>
    <n v="19.8"/>
    <n v="2"/>
  </r>
  <r>
    <x v="1"/>
    <x v="38"/>
    <s v="1"/>
    <s v="01"/>
    <s v="15041RESIN159232022"/>
    <s v="22LB000F"/>
    <n v="4824"/>
    <n v="4824"/>
    <n v="4824"/>
    <n v="4824"/>
    <m/>
    <n v="0"/>
    <n v="0"/>
    <n v="0"/>
    <n v="1420.4"/>
    <n v="0"/>
    <n v="0"/>
    <n v="0"/>
    <n v="0"/>
    <n v="0"/>
    <n v="1420.4"/>
    <n v="2"/>
  </r>
  <r>
    <x v="1"/>
    <x v="38"/>
    <s v="1"/>
    <s v="01"/>
    <s v="15041RESIN159232022"/>
    <s v="22LB000F"/>
    <n v="4825"/>
    <n v="4825"/>
    <n v="4825"/>
    <n v="4825"/>
    <m/>
    <n v="0"/>
    <n v="0"/>
    <n v="0"/>
    <n v="450"/>
    <n v="0"/>
    <n v="0"/>
    <n v="0"/>
    <n v="0"/>
    <n v="0"/>
    <n v="450"/>
    <n v="2"/>
  </r>
  <r>
    <x v="1"/>
    <x v="38"/>
    <s v="1"/>
    <s v="01"/>
    <s v="15041RESIN159232022"/>
    <s v="22LB000F"/>
    <n v="4826"/>
    <n v="4826"/>
    <n v="4826"/>
    <n v="4826"/>
    <m/>
    <n v="0"/>
    <n v="0"/>
    <n v="0"/>
    <n v="110"/>
    <n v="0"/>
    <n v="0"/>
    <n v="0"/>
    <n v="0"/>
    <n v="0"/>
    <n v="110"/>
    <n v="2"/>
  </r>
  <r>
    <x v="1"/>
    <x v="38"/>
    <s v="1"/>
    <s v="01"/>
    <s v="15041RESIN159232022"/>
    <s v="22LB000F"/>
    <n v="4827"/>
    <n v="4827"/>
    <n v="4827"/>
    <n v="4827"/>
    <m/>
    <n v="0"/>
    <n v="0"/>
    <n v="0"/>
    <n v="11.76"/>
    <n v="0"/>
    <n v="0"/>
    <n v="0"/>
    <n v="0"/>
    <n v="0"/>
    <n v="11.76"/>
    <n v="2"/>
  </r>
  <r>
    <x v="1"/>
    <x v="38"/>
    <s v="1"/>
    <s v="01"/>
    <s v="15041RESIN159232022"/>
    <s v="22LB000F"/>
    <n v="4828"/>
    <n v="4828"/>
    <n v="4828"/>
    <n v="4828"/>
    <m/>
    <n v="0"/>
    <n v="0"/>
    <n v="0"/>
    <n v="120"/>
    <n v="0"/>
    <n v="0"/>
    <n v="0"/>
    <n v="0"/>
    <n v="0"/>
    <n v="120"/>
    <n v="2"/>
  </r>
  <r>
    <x v="1"/>
    <x v="38"/>
    <s v="1"/>
    <s v="01"/>
    <s v="15041RESIN159232022"/>
    <s v="22LB000F"/>
    <n v="4829"/>
    <n v="4829"/>
    <n v="4829"/>
    <n v="4829"/>
    <m/>
    <n v="0"/>
    <n v="0"/>
    <n v="0"/>
    <n v="220.5"/>
    <n v="0"/>
    <n v="0"/>
    <n v="0"/>
    <n v="0"/>
    <n v="0"/>
    <n v="220.5"/>
    <n v="2"/>
  </r>
  <r>
    <x v="1"/>
    <x v="38"/>
    <s v="1"/>
    <s v="01"/>
    <s v="15041RESIN159232022"/>
    <s v="22LB000F"/>
    <n v="4830"/>
    <n v="4830"/>
    <n v="4830"/>
    <n v="4830"/>
    <m/>
    <n v="0"/>
    <n v="0"/>
    <n v="0"/>
    <n v="4.05"/>
    <n v="0"/>
    <n v="0"/>
    <n v="0"/>
    <n v="0"/>
    <n v="0"/>
    <n v="4.05"/>
    <n v="2"/>
  </r>
  <r>
    <x v="1"/>
    <x v="38"/>
    <s v="1"/>
    <s v="01"/>
    <s v="15041RESIN159232022"/>
    <s v="22LB000F"/>
    <n v="4831"/>
    <n v="4831"/>
    <n v="4831"/>
    <n v="4831"/>
    <m/>
    <n v="0"/>
    <n v="0"/>
    <n v="0"/>
    <n v="13.2"/>
    <n v="0"/>
    <n v="0"/>
    <n v="0"/>
    <n v="0"/>
    <n v="0"/>
    <n v="13.2"/>
    <n v="2"/>
  </r>
  <r>
    <x v="1"/>
    <x v="39"/>
    <s v="1"/>
    <s v="01"/>
    <s v="15041RESIN159232022"/>
    <s v="22LB000F"/>
    <n v="4832"/>
    <n v="4832"/>
    <n v="4832"/>
    <n v="4832"/>
    <m/>
    <n v="0"/>
    <n v="0"/>
    <n v="0"/>
    <n v="48"/>
    <n v="0"/>
    <n v="0"/>
    <n v="0"/>
    <n v="0"/>
    <n v="0"/>
    <n v="48"/>
    <n v="2"/>
  </r>
  <r>
    <x v="1"/>
    <x v="39"/>
    <s v="1"/>
    <s v="01"/>
    <s v="15041RESIN159232022"/>
    <s v="22LB000F"/>
    <n v="4833"/>
    <n v="4833"/>
    <n v="4833"/>
    <n v="4833"/>
    <m/>
    <n v="0"/>
    <n v="0"/>
    <n v="0"/>
    <n v="106"/>
    <n v="0"/>
    <n v="0"/>
    <n v="0"/>
    <n v="0"/>
    <n v="0"/>
    <n v="106"/>
    <n v="2"/>
  </r>
  <r>
    <x v="1"/>
    <x v="39"/>
    <s v="1"/>
    <s v="01"/>
    <s v="15041RESIN159232022"/>
    <s v="22LB000F"/>
    <n v="4834"/>
    <n v="4834"/>
    <n v="4834"/>
    <n v="4834"/>
    <m/>
    <n v="0"/>
    <n v="0"/>
    <n v="0"/>
    <n v="22.01"/>
    <n v="0"/>
    <n v="0"/>
    <n v="0"/>
    <n v="0"/>
    <n v="0"/>
    <n v="22.01"/>
    <n v="2"/>
  </r>
  <r>
    <x v="1"/>
    <x v="39"/>
    <s v="1"/>
    <s v="01"/>
    <s v="15041RESIN159232022"/>
    <s v="22LB000F"/>
    <n v="4835"/>
    <n v="4835"/>
    <n v="4835"/>
    <n v="4835"/>
    <m/>
    <n v="0"/>
    <n v="0"/>
    <n v="0"/>
    <n v="50"/>
    <n v="0"/>
    <n v="0"/>
    <n v="0"/>
    <n v="0"/>
    <n v="0"/>
    <n v="50"/>
    <n v="2"/>
  </r>
  <r>
    <x v="1"/>
    <x v="39"/>
    <s v="1"/>
    <s v="01"/>
    <s v="15041RESIN159232022"/>
    <s v="22LB000F"/>
    <n v="4836"/>
    <n v="4836"/>
    <n v="4836"/>
    <n v="4836"/>
    <m/>
    <n v="0"/>
    <n v="0"/>
    <n v="0"/>
    <n v="680"/>
    <n v="0"/>
    <n v="0"/>
    <n v="0"/>
    <n v="0"/>
    <n v="0"/>
    <n v="680"/>
    <n v="2"/>
  </r>
  <r>
    <x v="1"/>
    <x v="39"/>
    <s v="1"/>
    <s v="01"/>
    <s v="15041RESIN159232022"/>
    <s v="22LB000F"/>
    <n v="4837"/>
    <n v="4837"/>
    <n v="4837"/>
    <n v="4837"/>
    <m/>
    <n v="0"/>
    <n v="0"/>
    <n v="0"/>
    <n v="0"/>
    <n v="0"/>
    <n v="0"/>
    <n v="0"/>
    <n v="0"/>
    <n v="0"/>
    <n v="0"/>
    <n v="2"/>
  </r>
  <r>
    <x v="1"/>
    <x v="39"/>
    <s v="1"/>
    <s v="01"/>
    <s v="15041RESIN159232022"/>
    <s v="22LB000F"/>
    <n v="4838"/>
    <n v="4838"/>
    <n v="4838"/>
    <n v="4838"/>
    <m/>
    <n v="0"/>
    <n v="0"/>
    <n v="0"/>
    <n v="542.5"/>
    <n v="0"/>
    <n v="0"/>
    <n v="0"/>
    <n v="0"/>
    <n v="0"/>
    <n v="542.5"/>
    <n v="2"/>
  </r>
  <r>
    <x v="1"/>
    <x v="39"/>
    <s v="1"/>
    <s v="01"/>
    <s v="15041RESIN159232022"/>
    <s v="22LB000F"/>
    <n v="4839"/>
    <n v="4839"/>
    <n v="4839"/>
    <n v="4839"/>
    <m/>
    <n v="0"/>
    <n v="0"/>
    <n v="0"/>
    <n v="53"/>
    <n v="0"/>
    <n v="0"/>
    <n v="0"/>
    <n v="0"/>
    <n v="0"/>
    <n v="53"/>
    <n v="2"/>
  </r>
  <r>
    <x v="1"/>
    <x v="39"/>
    <s v="1"/>
    <s v="01"/>
    <s v="15041RESIN159232022"/>
    <s v="22LB000F"/>
    <n v="4840"/>
    <n v="4840"/>
    <n v="4840"/>
    <n v="4840"/>
    <m/>
    <n v="0"/>
    <n v="0"/>
    <n v="0"/>
    <n v="15.75"/>
    <n v="0"/>
    <n v="0"/>
    <n v="0"/>
    <n v="0"/>
    <n v="0"/>
    <n v="15.75"/>
    <n v="2"/>
  </r>
  <r>
    <x v="1"/>
    <x v="39"/>
    <s v="1"/>
    <s v="01"/>
    <s v="15041RESIN159232022"/>
    <s v="22LB000F"/>
    <n v="4841"/>
    <n v="4841"/>
    <n v="4841"/>
    <n v="4841"/>
    <m/>
    <n v="0"/>
    <n v="0"/>
    <n v="0"/>
    <n v="95.6"/>
    <n v="0"/>
    <n v="0"/>
    <n v="0"/>
    <n v="0"/>
    <n v="0"/>
    <n v="95.6"/>
    <n v="2"/>
  </r>
  <r>
    <x v="1"/>
    <x v="39"/>
    <s v="1"/>
    <s v="01"/>
    <s v="15041RESIN159232022"/>
    <s v="22LB000F"/>
    <n v="4842"/>
    <n v="4842"/>
    <n v="4842"/>
    <n v="4842"/>
    <m/>
    <n v="0"/>
    <n v="0"/>
    <n v="0"/>
    <n v="538.5"/>
    <n v="0"/>
    <n v="0"/>
    <n v="0"/>
    <n v="0"/>
    <n v="0"/>
    <n v="538.5"/>
    <n v="2"/>
  </r>
  <r>
    <x v="1"/>
    <x v="39"/>
    <s v="1"/>
    <s v="01"/>
    <s v="15041RESIN159232022"/>
    <s v="22LB000F"/>
    <n v="4843"/>
    <n v="4843"/>
    <n v="4843"/>
    <n v="4843"/>
    <m/>
    <n v="0"/>
    <n v="0"/>
    <n v="0"/>
    <n v="420.6"/>
    <n v="0"/>
    <n v="0"/>
    <n v="0"/>
    <n v="0"/>
    <n v="0"/>
    <n v="420.6"/>
    <n v="2"/>
  </r>
  <r>
    <x v="1"/>
    <x v="39"/>
    <s v="1"/>
    <s v="01"/>
    <s v="15041RESIN159232022"/>
    <s v="22LB000F"/>
    <n v="4844"/>
    <n v="4844"/>
    <n v="4844"/>
    <n v="4844"/>
    <m/>
    <n v="0"/>
    <n v="0"/>
    <n v="0"/>
    <n v="67.2"/>
    <n v="0"/>
    <n v="0"/>
    <n v="0"/>
    <n v="0"/>
    <n v="0"/>
    <n v="67.2"/>
    <n v="2"/>
  </r>
  <r>
    <x v="1"/>
    <x v="39"/>
    <s v="1"/>
    <s v="01"/>
    <s v="15041RESIN159232022"/>
    <s v="22LB000F"/>
    <n v="4845"/>
    <n v="4845"/>
    <n v="4845"/>
    <n v="4845"/>
    <m/>
    <n v="0"/>
    <n v="0"/>
    <n v="0"/>
    <n v="275.5"/>
    <n v="0"/>
    <n v="0"/>
    <n v="0"/>
    <n v="0"/>
    <n v="0"/>
    <n v="275.5"/>
    <n v="2"/>
  </r>
  <r>
    <x v="1"/>
    <x v="39"/>
    <s v="1"/>
    <s v="01"/>
    <s v="15041RESIN159232022"/>
    <s v="22LB000F"/>
    <n v="4846"/>
    <n v="4846"/>
    <n v="4846"/>
    <n v="4846"/>
    <m/>
    <n v="0"/>
    <n v="0"/>
    <n v="0"/>
    <n v="50"/>
    <n v="0"/>
    <n v="0"/>
    <n v="0"/>
    <n v="0"/>
    <n v="0"/>
    <n v="50"/>
    <n v="2"/>
  </r>
  <r>
    <x v="1"/>
    <x v="39"/>
    <s v="1"/>
    <s v="01"/>
    <s v="15041RESIN159232022"/>
    <s v="22LB000F"/>
    <n v="4847"/>
    <n v="4847"/>
    <n v="4847"/>
    <n v="4847"/>
    <m/>
    <n v="0"/>
    <n v="0"/>
    <n v="0"/>
    <n v="33.25"/>
    <n v="0"/>
    <n v="0"/>
    <n v="0"/>
    <n v="0"/>
    <n v="0"/>
    <n v="33.25"/>
    <n v="2"/>
  </r>
  <r>
    <x v="1"/>
    <x v="39"/>
    <s v="1"/>
    <s v="01"/>
    <s v="15041RESIN159232022"/>
    <s v="22LB000F"/>
    <n v="4848"/>
    <n v="4848"/>
    <n v="4848"/>
    <n v="4848"/>
    <m/>
    <n v="0"/>
    <n v="0"/>
    <n v="0"/>
    <n v="629.20000000000005"/>
    <n v="0"/>
    <n v="0"/>
    <n v="0"/>
    <n v="0"/>
    <n v="0"/>
    <n v="629.20000000000005"/>
    <n v="2"/>
  </r>
  <r>
    <x v="1"/>
    <x v="39"/>
    <s v="1"/>
    <s v="01"/>
    <s v="15041RESIN159232022"/>
    <s v="22LB000F"/>
    <n v="4849"/>
    <n v="4849"/>
    <n v="4849"/>
    <n v="4849"/>
    <m/>
    <n v="0"/>
    <n v="0"/>
    <n v="0"/>
    <n v="29.8"/>
    <n v="0"/>
    <n v="0"/>
    <n v="0"/>
    <n v="0"/>
    <n v="0"/>
    <n v="29.8"/>
    <n v="2"/>
  </r>
  <r>
    <x v="1"/>
    <x v="40"/>
    <s v="1"/>
    <s v="01"/>
    <s v="15041RESIN159232022"/>
    <s v="22LB000F"/>
    <n v="4850"/>
    <n v="4850"/>
    <n v="4850"/>
    <n v="4850"/>
    <m/>
    <n v="0"/>
    <n v="0"/>
    <n v="0"/>
    <n v="532"/>
    <n v="0"/>
    <n v="0"/>
    <n v="0"/>
    <n v="0"/>
    <n v="0"/>
    <n v="532"/>
    <n v="2"/>
  </r>
  <r>
    <x v="1"/>
    <x v="40"/>
    <s v="1"/>
    <s v="01"/>
    <s v="15041RESIN159232022"/>
    <s v="22LB000F"/>
    <n v="4851"/>
    <n v="4851"/>
    <n v="4851"/>
    <n v="4851"/>
    <m/>
    <n v="0"/>
    <n v="0"/>
    <n v="0"/>
    <n v="718.7"/>
    <n v="0"/>
    <n v="0"/>
    <n v="0"/>
    <n v="0"/>
    <n v="0"/>
    <n v="718.7"/>
    <n v="2"/>
  </r>
  <r>
    <x v="1"/>
    <x v="40"/>
    <s v="1"/>
    <s v="01"/>
    <s v="15041RESIN159232022"/>
    <s v="22LB000F"/>
    <n v="4852"/>
    <n v="4852"/>
    <n v="4852"/>
    <n v="4852"/>
    <m/>
    <n v="0"/>
    <n v="0"/>
    <n v="0"/>
    <n v="91.15"/>
    <n v="0"/>
    <n v="0"/>
    <n v="0"/>
    <n v="0"/>
    <n v="0"/>
    <n v="91.15"/>
    <n v="2"/>
  </r>
  <r>
    <x v="1"/>
    <x v="40"/>
    <s v="1"/>
    <s v="01"/>
    <s v="15041RESIN159232022"/>
    <s v="22LB000F"/>
    <n v="4853"/>
    <n v="4853"/>
    <n v="4853"/>
    <n v="4853"/>
    <m/>
    <n v="0"/>
    <n v="0"/>
    <n v="0"/>
    <n v="134.30000000000001"/>
    <n v="0"/>
    <n v="0"/>
    <n v="0"/>
    <n v="0"/>
    <n v="0"/>
    <n v="134.30000000000001"/>
    <n v="2"/>
  </r>
  <r>
    <x v="1"/>
    <x v="40"/>
    <s v="1"/>
    <s v="01"/>
    <s v="15041RESIN159232022"/>
    <s v="22LB000F"/>
    <n v="4854"/>
    <n v="4854"/>
    <n v="4854"/>
    <n v="4854"/>
    <m/>
    <n v="0"/>
    <n v="0"/>
    <n v="0"/>
    <n v="112.5"/>
    <n v="0"/>
    <n v="0"/>
    <n v="0"/>
    <n v="0"/>
    <n v="0"/>
    <n v="112.5"/>
    <n v="2"/>
  </r>
  <r>
    <x v="1"/>
    <x v="40"/>
    <s v="1"/>
    <s v="01"/>
    <s v="15041RESIN159232022"/>
    <s v="22LB000F"/>
    <n v="4855"/>
    <n v="4855"/>
    <n v="4855"/>
    <n v="4855"/>
    <m/>
    <n v="0"/>
    <n v="0"/>
    <n v="0"/>
    <n v="75"/>
    <n v="0"/>
    <n v="0"/>
    <n v="0"/>
    <n v="0"/>
    <n v="0"/>
    <n v="75"/>
    <n v="2"/>
  </r>
  <r>
    <x v="1"/>
    <x v="40"/>
    <s v="1"/>
    <s v="01"/>
    <s v="15041RESIN159232022"/>
    <s v="22LB000F"/>
    <n v="4856"/>
    <n v="4856"/>
    <n v="4856"/>
    <n v="4856"/>
    <m/>
    <n v="0"/>
    <n v="0"/>
    <n v="0"/>
    <n v="22.5"/>
    <n v="0"/>
    <n v="0"/>
    <n v="0"/>
    <n v="0"/>
    <n v="0"/>
    <n v="22.5"/>
    <n v="2"/>
  </r>
  <r>
    <x v="1"/>
    <x v="40"/>
    <s v="1"/>
    <s v="01"/>
    <s v="15041RESIN159232022"/>
    <s v="22LB000F"/>
    <n v="4857"/>
    <n v="4857"/>
    <n v="4857"/>
    <n v="4857"/>
    <m/>
    <n v="0"/>
    <n v="0"/>
    <n v="0"/>
    <n v="11.2"/>
    <n v="0"/>
    <n v="0"/>
    <n v="0"/>
    <n v="0"/>
    <n v="0"/>
    <n v="11.2"/>
    <n v="2"/>
  </r>
  <r>
    <x v="1"/>
    <x v="40"/>
    <s v="1"/>
    <s v="01"/>
    <s v="15041RESIN159232022"/>
    <s v="22LB000F"/>
    <n v="4858"/>
    <n v="4858"/>
    <n v="4858"/>
    <n v="4858"/>
    <m/>
    <n v="0"/>
    <n v="0"/>
    <n v="0"/>
    <n v="187"/>
    <n v="0"/>
    <n v="0"/>
    <n v="0"/>
    <n v="0"/>
    <n v="0"/>
    <n v="187"/>
    <n v="2"/>
  </r>
  <r>
    <x v="1"/>
    <x v="40"/>
    <s v="1"/>
    <s v="01"/>
    <s v="15041RESIN159232022"/>
    <s v="22LB000F"/>
    <n v="4859"/>
    <n v="4859"/>
    <n v="4859"/>
    <n v="4859"/>
    <m/>
    <n v="0"/>
    <n v="0"/>
    <n v="0"/>
    <n v="142.5"/>
    <n v="0"/>
    <n v="0"/>
    <n v="0"/>
    <n v="0"/>
    <n v="0"/>
    <n v="142.5"/>
    <n v="2"/>
  </r>
  <r>
    <x v="1"/>
    <x v="40"/>
    <s v="1"/>
    <s v="01"/>
    <s v="15041RESIN159232022"/>
    <s v="22LB000F"/>
    <n v="4860"/>
    <n v="4860"/>
    <n v="4860"/>
    <n v="4860"/>
    <m/>
    <n v="0"/>
    <n v="0"/>
    <n v="0"/>
    <n v="45"/>
    <n v="0"/>
    <n v="0"/>
    <n v="0"/>
    <n v="0"/>
    <n v="0"/>
    <n v="45"/>
    <n v="2"/>
  </r>
  <r>
    <x v="1"/>
    <x v="40"/>
    <s v="1"/>
    <s v="01"/>
    <s v="15041RESIN159232022"/>
    <s v="22LB000F"/>
    <n v="4861"/>
    <n v="4861"/>
    <n v="4861"/>
    <n v="4861"/>
    <m/>
    <n v="0"/>
    <n v="0"/>
    <n v="0"/>
    <n v="471"/>
    <n v="0"/>
    <n v="0"/>
    <n v="0"/>
    <n v="0"/>
    <n v="0"/>
    <n v="471"/>
    <n v="2"/>
  </r>
  <r>
    <x v="1"/>
    <x v="40"/>
    <s v="1"/>
    <s v="01"/>
    <s v="15041RESIN159232022"/>
    <s v="22LB000F"/>
    <n v="4862"/>
    <n v="4862"/>
    <n v="4862"/>
    <n v="4862"/>
    <m/>
    <n v="0"/>
    <n v="0"/>
    <n v="0"/>
    <n v="13.2"/>
    <n v="0"/>
    <n v="0"/>
    <n v="0"/>
    <n v="0"/>
    <n v="0"/>
    <n v="13.2"/>
    <n v="2"/>
  </r>
  <r>
    <x v="1"/>
    <x v="40"/>
    <s v="1"/>
    <s v="01"/>
    <s v="15041RESIN159232022"/>
    <s v="22LB000F"/>
    <n v="4863"/>
    <n v="4863"/>
    <n v="4863"/>
    <n v="4863"/>
    <m/>
    <n v="0"/>
    <n v="0"/>
    <n v="0"/>
    <n v="36.25"/>
    <n v="0"/>
    <n v="0"/>
    <n v="0"/>
    <n v="0"/>
    <n v="0"/>
    <n v="36.25"/>
    <n v="2"/>
  </r>
  <r>
    <x v="1"/>
    <x v="40"/>
    <s v="1"/>
    <s v="01"/>
    <s v="15041RESIN159232022"/>
    <s v="22LB000F"/>
    <n v="4864"/>
    <n v="4864"/>
    <n v="4864"/>
    <n v="4864"/>
    <m/>
    <n v="0"/>
    <n v="0"/>
    <n v="0"/>
    <n v="0"/>
    <n v="0"/>
    <n v="0"/>
    <n v="0"/>
    <n v="0"/>
    <n v="0"/>
    <n v="0"/>
    <n v="2"/>
  </r>
  <r>
    <x v="1"/>
    <x v="40"/>
    <s v="1"/>
    <s v="01"/>
    <s v="15041RESIN159232022"/>
    <s v="22LB000F"/>
    <n v="4865"/>
    <n v="4865"/>
    <n v="4865"/>
    <n v="4865"/>
    <m/>
    <n v="0"/>
    <n v="0"/>
    <n v="0"/>
    <n v="32.6"/>
    <n v="0"/>
    <n v="0"/>
    <n v="0"/>
    <n v="0"/>
    <n v="0"/>
    <n v="32.6"/>
    <n v="2"/>
  </r>
  <r>
    <x v="1"/>
    <x v="40"/>
    <s v="1"/>
    <s v="01"/>
    <s v="15041RESIN159232022"/>
    <s v="22LB000F"/>
    <n v="4866"/>
    <n v="4866"/>
    <n v="4866"/>
    <n v="4866"/>
    <m/>
    <n v="0"/>
    <n v="0"/>
    <n v="0"/>
    <n v="634"/>
    <n v="0"/>
    <n v="0"/>
    <n v="0"/>
    <n v="0"/>
    <n v="0"/>
    <n v="634"/>
    <n v="2"/>
  </r>
  <r>
    <x v="1"/>
    <x v="40"/>
    <s v="1"/>
    <s v="01"/>
    <s v="15041RESIN159232022"/>
    <s v="22LB000F"/>
    <n v="4867"/>
    <n v="4867"/>
    <n v="4867"/>
    <n v="4867"/>
    <m/>
    <n v="0"/>
    <n v="0"/>
    <n v="0"/>
    <n v="9"/>
    <n v="0"/>
    <n v="0"/>
    <n v="0"/>
    <n v="0"/>
    <n v="0"/>
    <n v="9"/>
    <n v="2"/>
  </r>
  <r>
    <x v="1"/>
    <x v="40"/>
    <s v="1"/>
    <s v="01"/>
    <s v="15041RESIN159232022"/>
    <s v="22LB000F"/>
    <n v="4868"/>
    <n v="4868"/>
    <n v="4868"/>
    <n v="4868"/>
    <m/>
    <n v="0"/>
    <n v="0"/>
    <n v="0"/>
    <n v="536"/>
    <n v="0"/>
    <n v="0"/>
    <n v="0"/>
    <n v="0"/>
    <n v="0"/>
    <n v="536"/>
    <n v="2"/>
  </r>
  <r>
    <x v="1"/>
    <x v="40"/>
    <s v="1"/>
    <s v="01"/>
    <s v="15041RESIN159232022"/>
    <s v="22LB000F"/>
    <n v="4869"/>
    <n v="4869"/>
    <n v="4869"/>
    <n v="4869"/>
    <m/>
    <n v="0"/>
    <n v="0"/>
    <n v="0"/>
    <n v="30"/>
    <n v="0"/>
    <n v="0"/>
    <n v="0"/>
    <n v="0"/>
    <n v="0"/>
    <n v="30"/>
    <n v="2"/>
  </r>
  <r>
    <x v="1"/>
    <x v="40"/>
    <s v="1"/>
    <s v="01"/>
    <s v="15041RESIN159232022"/>
    <s v="22LB000F"/>
    <n v="4870"/>
    <n v="4870"/>
    <n v="4870"/>
    <n v="4870"/>
    <m/>
    <n v="0"/>
    <n v="0"/>
    <n v="0"/>
    <n v="31.24"/>
    <n v="0"/>
    <n v="0"/>
    <n v="0"/>
    <n v="0"/>
    <n v="0"/>
    <n v="31.24"/>
    <n v="2"/>
  </r>
  <r>
    <x v="1"/>
    <x v="40"/>
    <s v="1"/>
    <s v="01"/>
    <s v="15041RESIN159232022"/>
    <s v="22LB000F"/>
    <n v="4871"/>
    <n v="4871"/>
    <n v="4871"/>
    <n v="4871"/>
    <m/>
    <n v="0"/>
    <n v="0"/>
    <n v="0"/>
    <n v="24.82"/>
    <n v="0"/>
    <n v="0"/>
    <n v="0"/>
    <n v="0"/>
    <n v="0"/>
    <n v="24.82"/>
    <n v="2"/>
  </r>
  <r>
    <x v="1"/>
    <x v="40"/>
    <s v="1"/>
    <s v="01"/>
    <s v="15041RESIN159232022"/>
    <s v="22LB000F"/>
    <n v="4872"/>
    <n v="4872"/>
    <n v="4872"/>
    <n v="4872"/>
    <m/>
    <n v="0"/>
    <n v="0"/>
    <n v="0"/>
    <n v="119"/>
    <n v="0"/>
    <n v="0"/>
    <n v="0"/>
    <n v="0"/>
    <n v="0"/>
    <n v="119"/>
    <n v="2"/>
  </r>
  <r>
    <x v="1"/>
    <x v="40"/>
    <s v="1"/>
    <s v="01"/>
    <s v="15041RESIN159232022"/>
    <s v="22LB000F"/>
    <n v="4873"/>
    <n v="4873"/>
    <n v="4873"/>
    <n v="4873"/>
    <m/>
    <n v="0"/>
    <n v="0"/>
    <n v="0"/>
    <n v="575.4"/>
    <n v="0"/>
    <n v="0"/>
    <n v="0"/>
    <n v="0"/>
    <n v="0"/>
    <n v="575.4"/>
    <n v="2"/>
  </r>
  <r>
    <x v="1"/>
    <x v="41"/>
    <s v="1"/>
    <s v="01"/>
    <s v="15041RESIN159232022"/>
    <s v="22LB000F"/>
    <n v="4874"/>
    <n v="4874"/>
    <n v="4874"/>
    <n v="4874"/>
    <m/>
    <n v="0"/>
    <n v="0"/>
    <n v="0"/>
    <n v="495"/>
    <n v="0"/>
    <n v="0"/>
    <n v="0"/>
    <n v="0"/>
    <n v="0"/>
    <n v="495"/>
    <n v="2"/>
  </r>
  <r>
    <x v="1"/>
    <x v="41"/>
    <s v="1"/>
    <s v="01"/>
    <s v="15041RESIN159232022"/>
    <s v="22LB000F"/>
    <n v="4875"/>
    <n v="4875"/>
    <n v="4875"/>
    <n v="4875"/>
    <m/>
    <n v="0"/>
    <n v="0"/>
    <n v="0"/>
    <n v="200"/>
    <n v="0"/>
    <n v="0"/>
    <n v="0"/>
    <n v="0"/>
    <n v="0"/>
    <n v="200"/>
    <n v="2"/>
  </r>
  <r>
    <x v="1"/>
    <x v="41"/>
    <s v="1"/>
    <s v="01"/>
    <s v="15041RESIN159232022"/>
    <s v="22LB000F"/>
    <n v="4876"/>
    <n v="4876"/>
    <n v="4876"/>
    <n v="4876"/>
    <m/>
    <n v="0"/>
    <n v="0"/>
    <n v="0"/>
    <n v="487.5"/>
    <n v="0"/>
    <n v="0"/>
    <n v="0"/>
    <n v="0"/>
    <n v="0"/>
    <n v="487.5"/>
    <n v="2"/>
  </r>
  <r>
    <x v="1"/>
    <x v="41"/>
    <s v="1"/>
    <s v="01"/>
    <s v="15041RESIN159232022"/>
    <s v="22LB000F"/>
    <n v="4877"/>
    <n v="4877"/>
    <n v="4877"/>
    <n v="4877"/>
    <m/>
    <n v="0"/>
    <n v="0"/>
    <n v="0"/>
    <n v="517"/>
    <n v="0"/>
    <n v="0"/>
    <n v="0"/>
    <n v="0"/>
    <n v="0"/>
    <n v="517"/>
    <n v="2"/>
  </r>
  <r>
    <x v="1"/>
    <x v="41"/>
    <s v="1"/>
    <s v="01"/>
    <s v="15041RESIN159232022"/>
    <s v="22LB000F"/>
    <n v="4878"/>
    <n v="4878"/>
    <n v="4878"/>
    <n v="4878"/>
    <m/>
    <n v="0"/>
    <n v="0"/>
    <n v="0"/>
    <n v="1002.63"/>
    <n v="0"/>
    <n v="0"/>
    <n v="0"/>
    <n v="0"/>
    <n v="0"/>
    <n v="1002.63"/>
    <n v="2"/>
  </r>
  <r>
    <x v="1"/>
    <x v="41"/>
    <s v="1"/>
    <s v="01"/>
    <s v="15041RESIN159232022"/>
    <s v="22LB000F"/>
    <n v="4879"/>
    <n v="4879"/>
    <n v="4879"/>
    <n v="4879"/>
    <m/>
    <n v="0"/>
    <n v="0"/>
    <n v="0"/>
    <n v="131.65"/>
    <n v="0"/>
    <n v="0"/>
    <n v="0"/>
    <n v="0"/>
    <n v="0"/>
    <n v="131.65"/>
    <n v="2"/>
  </r>
  <r>
    <x v="1"/>
    <x v="41"/>
    <s v="1"/>
    <s v="01"/>
    <s v="15041RESIN159232022"/>
    <s v="22LB000F"/>
    <n v="4880"/>
    <n v="4880"/>
    <n v="4880"/>
    <n v="4880"/>
    <m/>
    <n v="0"/>
    <n v="0"/>
    <n v="0"/>
    <n v="296"/>
    <n v="0"/>
    <n v="0"/>
    <n v="0"/>
    <n v="0"/>
    <n v="0"/>
    <n v="296"/>
    <n v="2"/>
  </r>
  <r>
    <x v="1"/>
    <x v="41"/>
    <s v="1"/>
    <s v="01"/>
    <s v="15041RESIN159232022"/>
    <s v="22LB000F"/>
    <n v="4881"/>
    <n v="4881"/>
    <n v="4881"/>
    <n v="4881"/>
    <m/>
    <n v="0"/>
    <n v="0"/>
    <n v="0"/>
    <n v="25"/>
    <n v="0"/>
    <n v="0"/>
    <n v="0"/>
    <n v="0"/>
    <n v="0"/>
    <n v="25"/>
    <n v="2"/>
  </r>
  <r>
    <x v="1"/>
    <x v="41"/>
    <s v="1"/>
    <s v="01"/>
    <s v="15041RESIN159232022"/>
    <s v="22LB000F"/>
    <n v="4882"/>
    <n v="4882"/>
    <n v="4882"/>
    <n v="4882"/>
    <m/>
    <n v="0"/>
    <n v="0"/>
    <n v="0"/>
    <n v="192"/>
    <n v="0"/>
    <n v="0"/>
    <n v="0"/>
    <n v="0"/>
    <n v="0"/>
    <n v="192"/>
    <n v="2"/>
  </r>
  <r>
    <x v="1"/>
    <x v="41"/>
    <s v="1"/>
    <s v="01"/>
    <s v="15041RESIN159232022"/>
    <s v="22LB000F"/>
    <n v="4883"/>
    <n v="4883"/>
    <n v="4883"/>
    <n v="4883"/>
    <m/>
    <n v="0"/>
    <n v="0"/>
    <n v="0"/>
    <n v="83"/>
    <n v="0"/>
    <n v="0"/>
    <n v="0"/>
    <n v="0"/>
    <n v="0"/>
    <n v="83"/>
    <n v="2"/>
  </r>
  <r>
    <x v="1"/>
    <x v="41"/>
    <s v="1"/>
    <s v="01"/>
    <s v="15041RESIN159232022"/>
    <s v="22LB000F"/>
    <n v="4884"/>
    <n v="4884"/>
    <n v="4884"/>
    <n v="4884"/>
    <m/>
    <n v="0"/>
    <n v="0"/>
    <n v="0"/>
    <n v="9.9"/>
    <n v="0"/>
    <n v="0"/>
    <n v="0"/>
    <n v="0"/>
    <n v="0"/>
    <n v="9.9"/>
    <n v="2"/>
  </r>
  <r>
    <x v="1"/>
    <x v="41"/>
    <s v="1"/>
    <s v="01"/>
    <s v="15041RESIN159232022"/>
    <s v="22LB000F"/>
    <n v="4885"/>
    <n v="4885"/>
    <n v="4885"/>
    <n v="4885"/>
    <m/>
    <n v="0"/>
    <n v="0"/>
    <n v="0"/>
    <n v="30.6"/>
    <n v="0"/>
    <n v="0"/>
    <n v="0"/>
    <n v="0"/>
    <n v="0"/>
    <n v="30.6"/>
    <n v="2"/>
  </r>
  <r>
    <x v="1"/>
    <x v="41"/>
    <s v="1"/>
    <s v="01"/>
    <s v="15041RESIN159232022"/>
    <s v="22LB000F"/>
    <n v="4886"/>
    <n v="4886"/>
    <n v="4886"/>
    <n v="4886"/>
    <m/>
    <n v="0"/>
    <n v="0"/>
    <n v="0"/>
    <n v="7.15"/>
    <n v="0"/>
    <n v="0"/>
    <n v="0"/>
    <n v="0"/>
    <n v="0"/>
    <n v="7.15"/>
    <n v="2"/>
  </r>
  <r>
    <x v="1"/>
    <x v="41"/>
    <s v="1"/>
    <s v="01"/>
    <s v="15041RESIN159232022"/>
    <s v="22LB000F"/>
    <n v="4887"/>
    <n v="4887"/>
    <n v="4887"/>
    <n v="4887"/>
    <m/>
    <n v="0"/>
    <n v="0"/>
    <n v="0"/>
    <n v="133.1"/>
    <n v="0"/>
    <n v="0"/>
    <n v="0"/>
    <n v="0"/>
    <n v="0"/>
    <n v="133.1"/>
    <n v="2"/>
  </r>
  <r>
    <x v="1"/>
    <x v="41"/>
    <s v="1"/>
    <s v="01"/>
    <s v="15041RESIN159232022"/>
    <s v="22LB000F"/>
    <n v="4888"/>
    <n v="4888"/>
    <n v="4888"/>
    <n v="4888"/>
    <m/>
    <n v="0"/>
    <n v="0"/>
    <n v="0"/>
    <n v="95"/>
    <n v="0"/>
    <n v="0"/>
    <n v="0"/>
    <n v="0"/>
    <n v="0"/>
    <n v="95"/>
    <n v="2"/>
  </r>
  <r>
    <x v="1"/>
    <x v="41"/>
    <s v="1"/>
    <s v="01"/>
    <s v="15041RESIN159232022"/>
    <s v="22LB000F"/>
    <n v="4889"/>
    <n v="4889"/>
    <n v="4889"/>
    <n v="4889"/>
    <m/>
    <n v="0"/>
    <n v="0"/>
    <n v="0"/>
    <n v="474.15"/>
    <n v="0"/>
    <n v="0"/>
    <n v="0"/>
    <n v="0"/>
    <n v="0"/>
    <n v="474.15"/>
    <n v="2"/>
  </r>
  <r>
    <x v="1"/>
    <x v="41"/>
    <s v="1"/>
    <s v="01"/>
    <s v="15041RESIN159232022"/>
    <s v="22LB000F"/>
    <n v="4890"/>
    <n v="4890"/>
    <n v="4890"/>
    <n v="4890"/>
    <m/>
    <n v="0"/>
    <n v="0"/>
    <n v="0"/>
    <n v="116"/>
    <n v="0"/>
    <n v="0"/>
    <n v="0"/>
    <n v="0"/>
    <n v="0"/>
    <n v="116"/>
    <n v="2"/>
  </r>
  <r>
    <x v="1"/>
    <x v="41"/>
    <s v="1"/>
    <s v="01"/>
    <s v="15041RESIN159232022"/>
    <s v="22LB000F"/>
    <n v="4891"/>
    <n v="4891"/>
    <n v="4891"/>
    <n v="4891"/>
    <m/>
    <n v="0"/>
    <n v="0"/>
    <n v="0"/>
    <n v="121"/>
    <n v="0"/>
    <n v="0"/>
    <n v="0"/>
    <n v="0"/>
    <n v="0"/>
    <n v="121"/>
    <n v="2"/>
  </r>
  <r>
    <x v="1"/>
    <x v="41"/>
    <s v="1"/>
    <s v="01"/>
    <s v="15041RESIN159232022"/>
    <s v="22LB000F"/>
    <n v="4892"/>
    <n v="4892"/>
    <n v="4892"/>
    <n v="4892"/>
    <m/>
    <n v="0"/>
    <n v="0"/>
    <n v="0"/>
    <n v="625"/>
    <n v="0"/>
    <n v="0"/>
    <n v="0"/>
    <n v="0"/>
    <n v="0"/>
    <n v="625"/>
    <n v="2"/>
  </r>
  <r>
    <x v="1"/>
    <x v="41"/>
    <s v="1"/>
    <s v="01"/>
    <s v="15041RESIN159232022"/>
    <s v="22LB000F"/>
    <n v="4893"/>
    <n v="4893"/>
    <n v="4893"/>
    <n v="4893"/>
    <m/>
    <n v="0"/>
    <n v="0"/>
    <n v="0"/>
    <n v="66.36"/>
    <n v="0"/>
    <n v="0"/>
    <n v="0"/>
    <n v="0"/>
    <n v="0"/>
    <n v="66.36"/>
    <n v="2"/>
  </r>
  <r>
    <x v="1"/>
    <x v="41"/>
    <s v="1"/>
    <s v="01"/>
    <s v="15041RESIN159232022"/>
    <s v="22LB000F"/>
    <n v="4894"/>
    <n v="4894"/>
    <n v="4894"/>
    <n v="4894"/>
    <m/>
    <n v="0"/>
    <n v="0"/>
    <n v="0"/>
    <n v="220"/>
    <n v="0"/>
    <n v="0"/>
    <n v="0"/>
    <n v="0"/>
    <n v="0"/>
    <n v="220"/>
    <n v="2"/>
  </r>
  <r>
    <x v="1"/>
    <x v="41"/>
    <s v="1"/>
    <s v="01"/>
    <s v="15041RESIN159232022"/>
    <s v="22LB000F"/>
    <n v="4895"/>
    <n v="4895"/>
    <n v="4895"/>
    <n v="4895"/>
    <m/>
    <n v="0"/>
    <n v="0"/>
    <n v="0"/>
    <n v="533.1"/>
    <n v="0"/>
    <n v="0"/>
    <n v="0"/>
    <n v="0"/>
    <n v="0"/>
    <n v="533.1"/>
    <n v="2"/>
  </r>
  <r>
    <x v="1"/>
    <x v="41"/>
    <s v="1"/>
    <s v="01"/>
    <s v="15041RESIN159232022"/>
    <s v="22LB000F"/>
    <n v="4896"/>
    <n v="4896"/>
    <n v="4896"/>
    <n v="4896"/>
    <m/>
    <n v="0"/>
    <n v="0"/>
    <n v="0"/>
    <n v="33.6"/>
    <n v="0"/>
    <n v="0"/>
    <n v="0"/>
    <n v="0"/>
    <n v="0"/>
    <n v="33.6"/>
    <n v="2"/>
  </r>
  <r>
    <x v="1"/>
    <x v="41"/>
    <s v="1"/>
    <s v="01"/>
    <s v="15041RESIN159232022"/>
    <s v="22LB000F"/>
    <n v="4897"/>
    <n v="4897"/>
    <n v="4897"/>
    <n v="4897"/>
    <m/>
    <n v="0"/>
    <n v="0"/>
    <n v="0"/>
    <n v="49"/>
    <n v="0"/>
    <n v="0"/>
    <n v="0"/>
    <n v="0"/>
    <n v="0"/>
    <n v="49"/>
    <n v="2"/>
  </r>
  <r>
    <x v="1"/>
    <x v="41"/>
    <s v="1"/>
    <s v="01"/>
    <s v="15041RESIN159232022"/>
    <s v="22LB000F"/>
    <n v="4898"/>
    <n v="4898"/>
    <n v="4898"/>
    <n v="4898"/>
    <m/>
    <n v="0"/>
    <n v="0"/>
    <n v="0"/>
    <n v="329"/>
    <n v="0"/>
    <n v="0"/>
    <n v="0"/>
    <n v="0"/>
    <n v="0"/>
    <n v="329"/>
    <n v="2"/>
  </r>
  <r>
    <x v="1"/>
    <x v="41"/>
    <s v="1"/>
    <s v="01"/>
    <s v="15041RESIN159232022"/>
    <s v="22LB000F"/>
    <n v="4899"/>
    <n v="4899"/>
    <n v="4899"/>
    <n v="4899"/>
    <m/>
    <n v="0"/>
    <n v="0"/>
    <n v="0"/>
    <n v="314"/>
    <n v="0"/>
    <n v="0"/>
    <n v="0"/>
    <n v="0"/>
    <n v="0"/>
    <n v="314"/>
    <n v="2"/>
  </r>
  <r>
    <x v="1"/>
    <x v="41"/>
    <s v="1"/>
    <s v="01"/>
    <s v="15041RESIN159232022"/>
    <s v="22LB000F"/>
    <n v="4900"/>
    <n v="4900"/>
    <n v="4900"/>
    <n v="4900"/>
    <m/>
    <n v="0"/>
    <n v="0"/>
    <n v="0"/>
    <n v="100"/>
    <n v="0"/>
    <n v="0"/>
    <n v="0"/>
    <n v="0"/>
    <n v="0"/>
    <n v="100"/>
    <n v="2"/>
  </r>
  <r>
    <x v="1"/>
    <x v="41"/>
    <s v="1"/>
    <s v="01"/>
    <s v="15041RESIN159232022"/>
    <s v="22LB000F"/>
    <n v="4901"/>
    <n v="4901"/>
    <n v="4901"/>
    <n v="4901"/>
    <m/>
    <n v="0"/>
    <n v="0"/>
    <n v="0"/>
    <n v="540"/>
    <n v="0"/>
    <n v="0"/>
    <n v="0"/>
    <n v="0"/>
    <n v="0"/>
    <n v="540"/>
    <n v="2"/>
  </r>
  <r>
    <x v="1"/>
    <x v="41"/>
    <s v="1"/>
    <s v="01"/>
    <s v="15041RESIN159232022"/>
    <s v="22LB000F"/>
    <n v="4902"/>
    <n v="4902"/>
    <n v="4902"/>
    <n v="4902"/>
    <m/>
    <n v="0"/>
    <n v="0"/>
    <n v="0"/>
    <n v="226"/>
    <n v="0"/>
    <n v="0"/>
    <n v="0"/>
    <n v="0"/>
    <n v="0"/>
    <n v="226"/>
    <n v="2"/>
  </r>
  <r>
    <x v="1"/>
    <x v="41"/>
    <s v="1"/>
    <s v="01"/>
    <s v="15041RESIN159232022"/>
    <s v="22LB000F"/>
    <n v="4903"/>
    <n v="4903"/>
    <n v="4903"/>
    <n v="4903"/>
    <m/>
    <n v="0"/>
    <n v="0"/>
    <n v="0"/>
    <n v="504.4"/>
    <n v="0"/>
    <n v="0"/>
    <n v="0"/>
    <n v="0"/>
    <n v="0"/>
    <n v="504.4"/>
    <n v="2"/>
  </r>
  <r>
    <x v="1"/>
    <x v="41"/>
    <s v="1"/>
    <s v="01"/>
    <s v="15041RESIN159232022"/>
    <s v="22LB000F"/>
    <n v="4904"/>
    <n v="4904"/>
    <n v="4904"/>
    <n v="4904"/>
    <m/>
    <n v="0"/>
    <n v="0"/>
    <n v="0"/>
    <n v="60"/>
    <n v="0"/>
    <n v="0"/>
    <n v="0"/>
    <n v="0"/>
    <n v="0"/>
    <n v="60"/>
    <n v="2"/>
  </r>
  <r>
    <x v="1"/>
    <x v="41"/>
    <s v="1"/>
    <s v="01"/>
    <s v="15041RESIN159232022"/>
    <s v="22LB000F"/>
    <n v="4905"/>
    <n v="4905"/>
    <n v="4905"/>
    <n v="4905"/>
    <m/>
    <n v="0"/>
    <n v="0"/>
    <n v="0"/>
    <n v="0"/>
    <n v="0"/>
    <n v="0"/>
    <n v="0"/>
    <n v="0"/>
    <n v="0"/>
    <n v="0"/>
    <n v="2"/>
  </r>
  <r>
    <x v="1"/>
    <x v="41"/>
    <s v="1"/>
    <s v="01"/>
    <s v="15041RESIN159232022"/>
    <s v="22LB000F"/>
    <n v="4906"/>
    <n v="4906"/>
    <n v="4906"/>
    <n v="4906"/>
    <m/>
    <n v="0"/>
    <n v="0"/>
    <n v="0"/>
    <n v="573.95000000000005"/>
    <n v="0"/>
    <n v="0"/>
    <n v="0"/>
    <n v="0"/>
    <n v="0"/>
    <n v="573.95000000000005"/>
    <n v="2"/>
  </r>
  <r>
    <x v="1"/>
    <x v="41"/>
    <s v="1"/>
    <s v="01"/>
    <s v="15041RESIN159232022"/>
    <s v="22LB000F"/>
    <n v="4907"/>
    <n v="4907"/>
    <n v="4907"/>
    <n v="4907"/>
    <m/>
    <n v="0"/>
    <n v="0"/>
    <n v="0"/>
    <n v="62"/>
    <n v="0"/>
    <n v="0"/>
    <n v="0"/>
    <n v="0"/>
    <n v="0"/>
    <n v="62"/>
    <n v="2"/>
  </r>
  <r>
    <x v="1"/>
    <x v="41"/>
    <s v="1"/>
    <s v="01"/>
    <s v="15041RESIN159232022"/>
    <s v="22LB000F"/>
    <n v="4908"/>
    <n v="4908"/>
    <n v="4908"/>
    <n v="4908"/>
    <m/>
    <n v="0"/>
    <n v="0"/>
    <n v="0"/>
    <n v="8"/>
    <n v="0"/>
    <n v="0"/>
    <n v="0"/>
    <n v="0"/>
    <n v="0"/>
    <n v="8"/>
    <n v="2"/>
  </r>
  <r>
    <x v="1"/>
    <x v="41"/>
    <s v="1"/>
    <s v="01"/>
    <s v="15041RESIN159232022"/>
    <s v="22LB000F"/>
    <n v="4909"/>
    <n v="4909"/>
    <n v="4909"/>
    <n v="4909"/>
    <m/>
    <n v="0"/>
    <n v="0"/>
    <n v="0"/>
    <n v="55.1"/>
    <n v="0"/>
    <n v="0"/>
    <n v="0"/>
    <n v="0"/>
    <n v="0"/>
    <n v="55.1"/>
    <n v="2"/>
  </r>
  <r>
    <x v="1"/>
    <x v="41"/>
    <s v="1"/>
    <s v="01"/>
    <s v="15041RESIN159232022"/>
    <s v="22LB000F"/>
    <n v="4910"/>
    <n v="4910"/>
    <n v="4910"/>
    <n v="4910"/>
    <m/>
    <n v="0"/>
    <n v="0"/>
    <n v="0"/>
    <n v="59.4"/>
    <n v="0"/>
    <n v="0"/>
    <n v="0"/>
    <n v="0"/>
    <n v="0"/>
    <n v="59.4"/>
    <n v="2"/>
  </r>
  <r>
    <x v="1"/>
    <x v="41"/>
    <s v="1"/>
    <s v="01"/>
    <s v="15041RESIN159232022"/>
    <s v="22LB000F"/>
    <n v="4911"/>
    <n v="4911"/>
    <n v="4911"/>
    <n v="4911"/>
    <m/>
    <n v="0"/>
    <n v="0"/>
    <n v="0"/>
    <n v="502.6"/>
    <n v="0"/>
    <n v="0"/>
    <n v="0"/>
    <n v="0"/>
    <n v="0"/>
    <n v="502.6"/>
    <n v="2"/>
  </r>
  <r>
    <x v="1"/>
    <x v="41"/>
    <s v="1"/>
    <s v="01"/>
    <s v="15041RESIN159232022"/>
    <s v="22LB000F"/>
    <n v="4912"/>
    <n v="4912"/>
    <n v="4912"/>
    <n v="4912"/>
    <m/>
    <n v="0"/>
    <n v="0"/>
    <n v="0"/>
    <n v="588"/>
    <n v="0"/>
    <n v="0"/>
    <n v="0"/>
    <n v="0"/>
    <n v="0"/>
    <n v="588"/>
    <n v="2"/>
  </r>
  <r>
    <x v="1"/>
    <x v="41"/>
    <s v="1"/>
    <s v="01"/>
    <s v="15041RESIN159232022"/>
    <s v="22LB000F"/>
    <n v="4913"/>
    <n v="4913"/>
    <n v="4913"/>
    <n v="4913"/>
    <m/>
    <n v="0"/>
    <n v="0"/>
    <n v="0"/>
    <n v="47"/>
    <n v="0"/>
    <n v="0"/>
    <n v="0"/>
    <n v="0"/>
    <n v="0"/>
    <n v="47"/>
    <n v="2"/>
  </r>
  <r>
    <x v="1"/>
    <x v="41"/>
    <s v="1"/>
    <s v="01"/>
    <s v="15041RESIN159232022"/>
    <s v="22LB000F"/>
    <n v="4914"/>
    <n v="4914"/>
    <n v="4914"/>
    <n v="4914"/>
    <m/>
    <n v="0"/>
    <n v="0"/>
    <n v="0"/>
    <n v="81.400000000000006"/>
    <n v="0"/>
    <n v="0"/>
    <n v="0"/>
    <n v="0"/>
    <n v="0"/>
    <n v="81.400000000000006"/>
    <n v="2"/>
  </r>
  <r>
    <x v="1"/>
    <x v="41"/>
    <s v="1"/>
    <s v="01"/>
    <s v="15041RESIN159232022"/>
    <s v="22LB000F"/>
    <n v="4915"/>
    <n v="4915"/>
    <n v="4915"/>
    <n v="4915"/>
    <m/>
    <n v="0"/>
    <n v="0"/>
    <n v="0"/>
    <n v="140"/>
    <n v="0"/>
    <n v="0"/>
    <n v="0"/>
    <n v="0"/>
    <n v="0"/>
    <n v="140"/>
    <n v="2"/>
  </r>
  <r>
    <x v="1"/>
    <x v="41"/>
    <s v="1"/>
    <s v="01"/>
    <s v="15041RESIN159232022"/>
    <s v="22LB000F"/>
    <n v="4916"/>
    <n v="4916"/>
    <n v="4916"/>
    <n v="4916"/>
    <m/>
    <n v="0"/>
    <n v="0"/>
    <n v="0"/>
    <n v="90"/>
    <n v="0"/>
    <n v="0"/>
    <n v="0"/>
    <n v="0"/>
    <n v="0"/>
    <n v="90"/>
    <n v="2"/>
  </r>
  <r>
    <x v="1"/>
    <x v="41"/>
    <s v="1"/>
    <s v="01"/>
    <s v="15041RESIN159232022"/>
    <s v="22LB000F"/>
    <n v="4917"/>
    <n v="4917"/>
    <n v="4917"/>
    <n v="4917"/>
    <m/>
    <n v="0"/>
    <n v="0"/>
    <n v="0"/>
    <n v="68.75"/>
    <n v="0"/>
    <n v="0"/>
    <n v="0"/>
    <n v="0"/>
    <n v="0"/>
    <n v="68.75"/>
    <n v="2"/>
  </r>
  <r>
    <x v="1"/>
    <x v="41"/>
    <s v="1"/>
    <s v="01"/>
    <s v="15041RESIN159232022"/>
    <s v="22LB000F"/>
    <n v="4918"/>
    <n v="4918"/>
    <n v="4918"/>
    <n v="4918"/>
    <m/>
    <n v="0"/>
    <n v="0"/>
    <n v="0"/>
    <n v="77.75"/>
    <n v="0"/>
    <n v="0"/>
    <n v="0"/>
    <n v="0"/>
    <n v="0"/>
    <n v="77.75"/>
    <n v="2"/>
  </r>
  <r>
    <x v="1"/>
    <x v="41"/>
    <s v="1"/>
    <s v="01"/>
    <s v="15041RESIN159232022"/>
    <s v="22LB000F"/>
    <n v="4919"/>
    <n v="4919"/>
    <n v="4919"/>
    <n v="4919"/>
    <m/>
    <n v="0"/>
    <n v="0"/>
    <n v="0"/>
    <n v="0"/>
    <n v="0"/>
    <n v="0"/>
    <n v="0"/>
    <n v="0"/>
    <n v="0"/>
    <n v="0"/>
    <n v="2"/>
  </r>
  <r>
    <x v="1"/>
    <x v="41"/>
    <s v="1"/>
    <s v="01"/>
    <s v="15041RESIN159232022"/>
    <s v="22LB000F"/>
    <n v="4920"/>
    <n v="4920"/>
    <n v="4920"/>
    <n v="4920"/>
    <m/>
    <n v="0"/>
    <n v="0"/>
    <n v="0"/>
    <n v="45"/>
    <n v="0"/>
    <n v="0"/>
    <n v="0"/>
    <n v="0"/>
    <n v="0"/>
    <n v="45"/>
    <n v="2"/>
  </r>
  <r>
    <x v="1"/>
    <x v="41"/>
    <s v="1"/>
    <s v="01"/>
    <s v="15041RESIN159232022"/>
    <s v="22LB000F"/>
    <n v="4921"/>
    <n v="4921"/>
    <n v="4921"/>
    <n v="4921"/>
    <m/>
    <n v="0"/>
    <n v="0"/>
    <n v="0"/>
    <n v="120"/>
    <n v="0"/>
    <n v="0"/>
    <n v="0"/>
    <n v="0"/>
    <n v="0"/>
    <n v="120"/>
    <n v="2"/>
  </r>
  <r>
    <x v="1"/>
    <x v="41"/>
    <s v="1"/>
    <s v="01"/>
    <s v="15041RESIN159232022"/>
    <s v="22LB000F"/>
    <n v="4922"/>
    <n v="4922"/>
    <n v="4922"/>
    <n v="4922"/>
    <m/>
    <n v="0"/>
    <n v="0"/>
    <n v="0"/>
    <n v="13.2"/>
    <n v="0"/>
    <n v="0"/>
    <n v="0"/>
    <n v="0"/>
    <n v="0"/>
    <n v="13.2"/>
    <n v="2"/>
  </r>
  <r>
    <x v="1"/>
    <x v="41"/>
    <s v="1"/>
    <s v="01"/>
    <s v="15041RESIN159232022"/>
    <s v="22LB000F"/>
    <n v="4923"/>
    <n v="4923"/>
    <n v="4923"/>
    <n v="4923"/>
    <m/>
    <n v="0"/>
    <n v="0"/>
    <n v="0"/>
    <n v="725.1"/>
    <n v="0"/>
    <n v="0"/>
    <n v="0"/>
    <n v="0"/>
    <n v="0"/>
    <n v="725.1"/>
    <n v="2"/>
  </r>
  <r>
    <x v="1"/>
    <x v="41"/>
    <s v="1"/>
    <s v="01"/>
    <s v="15041RESIN159232022"/>
    <s v="22LB000F"/>
    <n v="4924"/>
    <n v="4924"/>
    <n v="4924"/>
    <n v="4924"/>
    <m/>
    <n v="0"/>
    <n v="0"/>
    <n v="0"/>
    <n v="11.4"/>
    <n v="0"/>
    <n v="0"/>
    <n v="0"/>
    <n v="0"/>
    <n v="0"/>
    <n v="11.4"/>
    <n v="2"/>
  </r>
  <r>
    <x v="1"/>
    <x v="41"/>
    <s v="1"/>
    <s v="01"/>
    <s v="15041RESIN159232022"/>
    <s v="22LB000F"/>
    <n v="4925"/>
    <n v="4925"/>
    <n v="4925"/>
    <n v="4925"/>
    <m/>
    <n v="0"/>
    <n v="0"/>
    <n v="0"/>
    <n v="112.5"/>
    <n v="0"/>
    <n v="0"/>
    <n v="0"/>
    <n v="0"/>
    <n v="0"/>
    <n v="112.5"/>
    <n v="2"/>
  </r>
  <r>
    <x v="1"/>
    <x v="42"/>
    <s v="1"/>
    <s v="01"/>
    <s v="15041RESIN159232022"/>
    <s v="22LB000F"/>
    <n v="4926"/>
    <n v="4926"/>
    <n v="4926"/>
    <n v="4926"/>
    <m/>
    <n v="0"/>
    <n v="0"/>
    <n v="0"/>
    <n v="530"/>
    <n v="0"/>
    <n v="0"/>
    <n v="0"/>
    <n v="0"/>
    <n v="0"/>
    <n v="530"/>
    <n v="2"/>
  </r>
  <r>
    <x v="1"/>
    <x v="42"/>
    <s v="1"/>
    <s v="01"/>
    <s v="15041RESIN159232022"/>
    <s v="22LB000F"/>
    <n v="4927"/>
    <n v="4927"/>
    <n v="4927"/>
    <n v="4927"/>
    <m/>
    <n v="0"/>
    <n v="0"/>
    <n v="0"/>
    <n v="547"/>
    <n v="0"/>
    <n v="0"/>
    <n v="0"/>
    <n v="0"/>
    <n v="0"/>
    <n v="547"/>
    <n v="2"/>
  </r>
  <r>
    <x v="1"/>
    <x v="42"/>
    <s v="1"/>
    <s v="01"/>
    <s v="15041RESIN159232022"/>
    <s v="22LB000F"/>
    <n v="4928"/>
    <n v="4928"/>
    <n v="4928"/>
    <n v="4928"/>
    <m/>
    <n v="0"/>
    <n v="0"/>
    <n v="0"/>
    <n v="209.75"/>
    <n v="0"/>
    <n v="0"/>
    <n v="0"/>
    <n v="0"/>
    <n v="0"/>
    <n v="209.75"/>
    <n v="2"/>
  </r>
  <r>
    <x v="1"/>
    <x v="42"/>
    <s v="1"/>
    <s v="01"/>
    <s v="15041RESIN159232022"/>
    <s v="22LB000F"/>
    <n v="4929"/>
    <n v="4929"/>
    <n v="4929"/>
    <n v="4929"/>
    <m/>
    <n v="0"/>
    <n v="0"/>
    <n v="0"/>
    <n v="148.80000000000001"/>
    <n v="0"/>
    <n v="0"/>
    <n v="0"/>
    <n v="0"/>
    <n v="0"/>
    <n v="148.80000000000001"/>
    <n v="2"/>
  </r>
  <r>
    <x v="1"/>
    <x v="42"/>
    <s v="1"/>
    <s v="01"/>
    <s v="15041RESIN159232022"/>
    <s v="22LB000F"/>
    <n v="4930"/>
    <n v="4930"/>
    <n v="4930"/>
    <n v="4930"/>
    <m/>
    <n v="0"/>
    <n v="0"/>
    <n v="0"/>
    <n v="380"/>
    <n v="0"/>
    <n v="0"/>
    <n v="0"/>
    <n v="0"/>
    <n v="0"/>
    <n v="380"/>
    <n v="2"/>
  </r>
  <r>
    <x v="1"/>
    <x v="42"/>
    <s v="1"/>
    <s v="01"/>
    <s v="15041RESIN159232022"/>
    <s v="22LB000F"/>
    <n v="4931"/>
    <n v="4931"/>
    <n v="4931"/>
    <n v="4931"/>
    <m/>
    <n v="0"/>
    <n v="0"/>
    <n v="0"/>
    <n v="506"/>
    <n v="0"/>
    <n v="0"/>
    <n v="0"/>
    <n v="0"/>
    <n v="0"/>
    <n v="506"/>
    <n v="2"/>
  </r>
  <r>
    <x v="1"/>
    <x v="42"/>
    <s v="1"/>
    <s v="01"/>
    <s v="15041RESIN159232022"/>
    <s v="22LB000F"/>
    <n v="4932"/>
    <n v="4932"/>
    <n v="4932"/>
    <n v="4932"/>
    <m/>
    <n v="0"/>
    <n v="0"/>
    <n v="0"/>
    <n v="242"/>
    <n v="0"/>
    <n v="0"/>
    <n v="0"/>
    <n v="0"/>
    <n v="0"/>
    <n v="242"/>
    <n v="2"/>
  </r>
  <r>
    <x v="1"/>
    <x v="42"/>
    <s v="1"/>
    <s v="01"/>
    <s v="15041RESIN159232022"/>
    <s v="22LB000F"/>
    <n v="4933"/>
    <n v="4933"/>
    <n v="4933"/>
    <n v="4933"/>
    <m/>
    <n v="0"/>
    <n v="0"/>
    <n v="0"/>
    <n v="190.35"/>
    <n v="0"/>
    <n v="0"/>
    <n v="0"/>
    <n v="0"/>
    <n v="0"/>
    <n v="190.35"/>
    <n v="2"/>
  </r>
  <r>
    <x v="1"/>
    <x v="42"/>
    <s v="1"/>
    <s v="01"/>
    <s v="15041RESIN159232022"/>
    <s v="22LB000F"/>
    <n v="4934"/>
    <n v="4934"/>
    <n v="4934"/>
    <n v="4934"/>
    <m/>
    <n v="0"/>
    <n v="0"/>
    <n v="0"/>
    <n v="225"/>
    <n v="0"/>
    <n v="0"/>
    <n v="0"/>
    <n v="0"/>
    <n v="0"/>
    <n v="225"/>
    <n v="2"/>
  </r>
  <r>
    <x v="1"/>
    <x v="42"/>
    <s v="1"/>
    <s v="01"/>
    <s v="15041RESIN159232022"/>
    <s v="22LB000F"/>
    <n v="4935"/>
    <n v="4935"/>
    <n v="4935"/>
    <n v="4935"/>
    <m/>
    <n v="0"/>
    <n v="0"/>
    <n v="0"/>
    <n v="90"/>
    <n v="0"/>
    <n v="0"/>
    <n v="0"/>
    <n v="0"/>
    <n v="0"/>
    <n v="90"/>
    <n v="2"/>
  </r>
  <r>
    <x v="1"/>
    <x v="42"/>
    <s v="1"/>
    <s v="01"/>
    <s v="15041RESIN159232022"/>
    <s v="22LB000F"/>
    <n v="4936"/>
    <n v="4936"/>
    <n v="4936"/>
    <n v="4936"/>
    <m/>
    <n v="0"/>
    <n v="0"/>
    <n v="0"/>
    <n v="11.4"/>
    <n v="0"/>
    <n v="0"/>
    <n v="0"/>
    <n v="0"/>
    <n v="0"/>
    <n v="11.4"/>
    <n v="2"/>
  </r>
  <r>
    <x v="1"/>
    <x v="42"/>
    <s v="1"/>
    <s v="01"/>
    <s v="15041RESIN159232022"/>
    <s v="22LB000F"/>
    <n v="4937"/>
    <n v="4937"/>
    <n v="4937"/>
    <n v="4937"/>
    <m/>
    <n v="0"/>
    <n v="0"/>
    <n v="0"/>
    <n v="0"/>
    <n v="0"/>
    <n v="0"/>
    <n v="0"/>
    <n v="0"/>
    <n v="0"/>
    <n v="0"/>
    <n v="2"/>
  </r>
  <r>
    <x v="1"/>
    <x v="42"/>
    <s v="1"/>
    <s v="01"/>
    <s v="15041RESIN159232022"/>
    <s v="22LB000F"/>
    <n v="4938"/>
    <n v="4938"/>
    <n v="4938"/>
    <n v="4938"/>
    <m/>
    <n v="0"/>
    <n v="0"/>
    <n v="0"/>
    <n v="3.3"/>
    <n v="0"/>
    <n v="0"/>
    <n v="0"/>
    <n v="0"/>
    <n v="0"/>
    <n v="3.3"/>
    <n v="2"/>
  </r>
  <r>
    <x v="1"/>
    <x v="42"/>
    <s v="1"/>
    <s v="01"/>
    <s v="15041RESIN159232022"/>
    <s v="22LB000F"/>
    <n v="4939"/>
    <n v="4939"/>
    <n v="4939"/>
    <n v="4939"/>
    <m/>
    <n v="0"/>
    <n v="0"/>
    <n v="0"/>
    <n v="106.5"/>
    <n v="0"/>
    <n v="0"/>
    <n v="0"/>
    <n v="0"/>
    <n v="0"/>
    <n v="106.5"/>
    <n v="2"/>
  </r>
  <r>
    <x v="1"/>
    <x v="42"/>
    <s v="1"/>
    <s v="01"/>
    <s v="15041RESIN159232022"/>
    <s v="22LB000F"/>
    <n v="4940"/>
    <n v="4940"/>
    <n v="4940"/>
    <n v="4940"/>
    <m/>
    <n v="0"/>
    <n v="0"/>
    <n v="0"/>
    <n v="574.08000000000004"/>
    <n v="0"/>
    <n v="0"/>
    <n v="0"/>
    <n v="0"/>
    <n v="0"/>
    <n v="574.08000000000004"/>
    <n v="2"/>
  </r>
  <r>
    <x v="1"/>
    <x v="42"/>
    <s v="1"/>
    <s v="01"/>
    <s v="15041RESIN159232022"/>
    <s v="22LB000F"/>
    <n v="4941"/>
    <n v="4941"/>
    <n v="4941"/>
    <n v="4941"/>
    <m/>
    <n v="0"/>
    <n v="0"/>
    <n v="0"/>
    <n v="524"/>
    <n v="0"/>
    <n v="0"/>
    <n v="0"/>
    <n v="0"/>
    <n v="0"/>
    <n v="524"/>
    <n v="2"/>
  </r>
  <r>
    <x v="1"/>
    <x v="42"/>
    <s v="1"/>
    <s v="01"/>
    <s v="15041RESIN159232022"/>
    <s v="22LB000F"/>
    <n v="4942"/>
    <n v="4942"/>
    <n v="4942"/>
    <n v="4942"/>
    <m/>
    <n v="0"/>
    <n v="0"/>
    <n v="0"/>
    <n v="146"/>
    <n v="0"/>
    <n v="0"/>
    <n v="0"/>
    <n v="0"/>
    <n v="0"/>
    <n v="146"/>
    <n v="2"/>
  </r>
  <r>
    <x v="1"/>
    <x v="42"/>
    <s v="1"/>
    <s v="01"/>
    <s v="15041RESIN159232022"/>
    <s v="22LB000F"/>
    <n v="4943"/>
    <n v="4943"/>
    <n v="4943"/>
    <n v="4943"/>
    <m/>
    <n v="0"/>
    <n v="0"/>
    <n v="0"/>
    <n v="6"/>
    <n v="0"/>
    <n v="0"/>
    <n v="0"/>
    <n v="0"/>
    <n v="0"/>
    <n v="6"/>
    <n v="2"/>
  </r>
  <r>
    <x v="1"/>
    <x v="42"/>
    <s v="1"/>
    <s v="01"/>
    <s v="15041RESIN159232022"/>
    <s v="22LB000F"/>
    <n v="4944"/>
    <n v="4944"/>
    <n v="4944"/>
    <n v="4944"/>
    <m/>
    <n v="0"/>
    <n v="0"/>
    <n v="0"/>
    <n v="550.75"/>
    <n v="0"/>
    <n v="0"/>
    <n v="0"/>
    <n v="0"/>
    <n v="0"/>
    <n v="550.75"/>
    <n v="2"/>
  </r>
  <r>
    <x v="1"/>
    <x v="42"/>
    <s v="1"/>
    <s v="01"/>
    <s v="15041RESIN159232022"/>
    <s v="22LB000F"/>
    <n v="4945"/>
    <n v="4945"/>
    <n v="4945"/>
    <n v="4945"/>
    <m/>
    <n v="0"/>
    <n v="0"/>
    <n v="0"/>
    <n v="666.7"/>
    <n v="0"/>
    <n v="0"/>
    <n v="0"/>
    <n v="0"/>
    <n v="0"/>
    <n v="666.7"/>
    <n v="2"/>
  </r>
  <r>
    <x v="1"/>
    <x v="42"/>
    <s v="1"/>
    <s v="01"/>
    <s v="15041RESIN159232022"/>
    <s v="22LB000F"/>
    <n v="4946"/>
    <n v="4946"/>
    <n v="4946"/>
    <n v="4946"/>
    <m/>
    <n v="0"/>
    <n v="0"/>
    <n v="0"/>
    <n v="90"/>
    <n v="0"/>
    <n v="0"/>
    <n v="0"/>
    <n v="0"/>
    <n v="0"/>
    <n v="90"/>
    <n v="2"/>
  </r>
  <r>
    <x v="1"/>
    <x v="42"/>
    <s v="1"/>
    <s v="01"/>
    <s v="15041RESIN159232022"/>
    <s v="22LB000F"/>
    <n v="4947"/>
    <n v="4947"/>
    <n v="4947"/>
    <n v="4947"/>
    <m/>
    <n v="0"/>
    <n v="0"/>
    <n v="0"/>
    <n v="7"/>
    <n v="0"/>
    <n v="0"/>
    <n v="0"/>
    <n v="0"/>
    <n v="0"/>
    <n v="7"/>
    <n v="2"/>
  </r>
  <r>
    <x v="1"/>
    <x v="42"/>
    <s v="1"/>
    <s v="01"/>
    <s v="15041RESIN159232022"/>
    <s v="22LB000F"/>
    <n v="4948"/>
    <n v="4948"/>
    <n v="4948"/>
    <n v="4948"/>
    <m/>
    <n v="0"/>
    <n v="0"/>
    <n v="0"/>
    <n v="16.5"/>
    <n v="0"/>
    <n v="0"/>
    <n v="0"/>
    <n v="0"/>
    <n v="0"/>
    <n v="16.5"/>
    <n v="2"/>
  </r>
  <r>
    <x v="1"/>
    <x v="42"/>
    <s v="1"/>
    <s v="01"/>
    <s v="15041RESIN159232022"/>
    <s v="22LB000F"/>
    <n v="4949"/>
    <n v="4949"/>
    <n v="4949"/>
    <n v="4949"/>
    <m/>
    <n v="0"/>
    <n v="0"/>
    <n v="0"/>
    <n v="542"/>
    <n v="0"/>
    <n v="0"/>
    <n v="0"/>
    <n v="0"/>
    <n v="0"/>
    <n v="542"/>
    <n v="2"/>
  </r>
  <r>
    <x v="1"/>
    <x v="42"/>
    <s v="1"/>
    <s v="01"/>
    <s v="15041RESIN159232022"/>
    <s v="22LB000F"/>
    <n v="4950"/>
    <n v="4950"/>
    <n v="4950"/>
    <n v="4950"/>
    <m/>
    <n v="0"/>
    <n v="0"/>
    <n v="0"/>
    <n v="15.9"/>
    <n v="0"/>
    <n v="0"/>
    <n v="0"/>
    <n v="0"/>
    <n v="0"/>
    <n v="15.9"/>
    <n v="2"/>
  </r>
  <r>
    <x v="1"/>
    <x v="42"/>
    <s v="1"/>
    <s v="01"/>
    <s v="15041RESIN159232022"/>
    <s v="22LB000F"/>
    <n v="4951"/>
    <n v="4951"/>
    <n v="4951"/>
    <n v="4951"/>
    <m/>
    <n v="0"/>
    <n v="0"/>
    <n v="0"/>
    <n v="127.95"/>
    <n v="0"/>
    <n v="0"/>
    <n v="0"/>
    <n v="0"/>
    <n v="0"/>
    <n v="127.95"/>
    <n v="2"/>
  </r>
  <r>
    <x v="1"/>
    <x v="42"/>
    <s v="1"/>
    <s v="01"/>
    <s v="15041RESIN159232022"/>
    <s v="22LB000F"/>
    <n v="4952"/>
    <n v="4952"/>
    <n v="4952"/>
    <n v="4952"/>
    <m/>
    <n v="0"/>
    <n v="0"/>
    <n v="0"/>
    <n v="70.25"/>
    <n v="0"/>
    <n v="0"/>
    <n v="0"/>
    <n v="0"/>
    <n v="0"/>
    <n v="70.25"/>
    <n v="2"/>
  </r>
  <r>
    <x v="1"/>
    <x v="42"/>
    <s v="1"/>
    <s v="01"/>
    <s v="15041RESIN159232022"/>
    <s v="22LB000F"/>
    <n v="4953"/>
    <n v="4953"/>
    <n v="4953"/>
    <n v="4953"/>
    <m/>
    <n v="0"/>
    <n v="0"/>
    <n v="0"/>
    <n v="221.1"/>
    <n v="0"/>
    <n v="0"/>
    <n v="0"/>
    <n v="0"/>
    <n v="0"/>
    <n v="221.1"/>
    <n v="2"/>
  </r>
  <r>
    <x v="1"/>
    <x v="42"/>
    <s v="1"/>
    <s v="01"/>
    <s v="15041RESIN159232022"/>
    <s v="22LB000F"/>
    <n v="4954"/>
    <n v="4954"/>
    <n v="4954"/>
    <n v="4954"/>
    <m/>
    <n v="0"/>
    <n v="0"/>
    <n v="0"/>
    <n v="32"/>
    <n v="0"/>
    <n v="0"/>
    <n v="0"/>
    <n v="0"/>
    <n v="0"/>
    <n v="32"/>
    <n v="2"/>
  </r>
  <r>
    <x v="1"/>
    <x v="42"/>
    <s v="1"/>
    <s v="01"/>
    <s v="15041RESIN159232022"/>
    <s v="22LB000F"/>
    <n v="4955"/>
    <n v="4955"/>
    <n v="4955"/>
    <n v="4955"/>
    <m/>
    <n v="0"/>
    <n v="0"/>
    <n v="0"/>
    <n v="118.25"/>
    <n v="0"/>
    <n v="0"/>
    <n v="0"/>
    <n v="0"/>
    <n v="0"/>
    <n v="118.25"/>
    <n v="2"/>
  </r>
  <r>
    <x v="1"/>
    <x v="43"/>
    <s v="1"/>
    <s v="01"/>
    <s v="15041RESIN159232022"/>
    <s v="22LB000F"/>
    <n v="4956"/>
    <n v="4956"/>
    <n v="4956"/>
    <n v="4956"/>
    <m/>
    <n v="0"/>
    <n v="0"/>
    <n v="0"/>
    <n v="441"/>
    <n v="0"/>
    <n v="0"/>
    <n v="0"/>
    <n v="0"/>
    <n v="0"/>
    <n v="441"/>
    <n v="2"/>
  </r>
  <r>
    <x v="1"/>
    <x v="43"/>
    <s v="1"/>
    <s v="01"/>
    <s v="15041RESIN159232022"/>
    <s v="22LB000F"/>
    <n v="4957"/>
    <n v="4957"/>
    <n v="4957"/>
    <n v="4957"/>
    <m/>
    <n v="0"/>
    <n v="0"/>
    <n v="0"/>
    <n v="414"/>
    <n v="0"/>
    <n v="0"/>
    <n v="0"/>
    <n v="0"/>
    <n v="0"/>
    <n v="414"/>
    <n v="2"/>
  </r>
  <r>
    <x v="1"/>
    <x v="43"/>
    <s v="1"/>
    <s v="01"/>
    <s v="15041RESIN159232022"/>
    <s v="22LB000F"/>
    <n v="4958"/>
    <n v="4958"/>
    <n v="4958"/>
    <n v="4958"/>
    <m/>
    <n v="0"/>
    <n v="0"/>
    <n v="0"/>
    <n v="534"/>
    <n v="0"/>
    <n v="0"/>
    <n v="0"/>
    <n v="0"/>
    <n v="0"/>
    <n v="534"/>
    <n v="2"/>
  </r>
  <r>
    <x v="1"/>
    <x v="43"/>
    <s v="1"/>
    <s v="01"/>
    <s v="15041RESIN159232022"/>
    <s v="22LB000F"/>
    <n v="4959"/>
    <n v="4959"/>
    <n v="4959"/>
    <n v="4959"/>
    <m/>
    <n v="0"/>
    <n v="0"/>
    <n v="0"/>
    <n v="69"/>
    <n v="0"/>
    <n v="0"/>
    <n v="0"/>
    <n v="0"/>
    <n v="0"/>
    <n v="69"/>
    <n v="2"/>
  </r>
  <r>
    <x v="1"/>
    <x v="43"/>
    <s v="1"/>
    <s v="01"/>
    <s v="15041RESIN159232022"/>
    <s v="22LB000F"/>
    <n v="4960"/>
    <n v="4960"/>
    <n v="4960"/>
    <n v="4960"/>
    <m/>
    <n v="0"/>
    <n v="0"/>
    <n v="0"/>
    <n v="520"/>
    <n v="0"/>
    <n v="0"/>
    <n v="0"/>
    <n v="0"/>
    <n v="0"/>
    <n v="520"/>
    <n v="2"/>
  </r>
  <r>
    <x v="1"/>
    <x v="43"/>
    <s v="1"/>
    <s v="01"/>
    <s v="15041RESIN159232022"/>
    <s v="22LB000F"/>
    <n v="4961"/>
    <n v="4961"/>
    <n v="4961"/>
    <n v="4961"/>
    <m/>
    <n v="0"/>
    <n v="0"/>
    <n v="0"/>
    <n v="15"/>
    <n v="0"/>
    <n v="0"/>
    <n v="0"/>
    <n v="0"/>
    <n v="0"/>
    <n v="15"/>
    <n v="2"/>
  </r>
  <r>
    <x v="1"/>
    <x v="43"/>
    <s v="1"/>
    <s v="01"/>
    <s v="15041RESIN159232022"/>
    <s v="22LB000F"/>
    <n v="4962"/>
    <n v="4962"/>
    <n v="4962"/>
    <n v="4962"/>
    <m/>
    <n v="0"/>
    <n v="0"/>
    <n v="0"/>
    <n v="531"/>
    <n v="0"/>
    <n v="0"/>
    <n v="0"/>
    <n v="0"/>
    <n v="0"/>
    <n v="531"/>
    <n v="2"/>
  </r>
  <r>
    <x v="1"/>
    <x v="43"/>
    <s v="1"/>
    <s v="01"/>
    <s v="15041RESIN159232022"/>
    <s v="22LB000F"/>
    <n v="4963"/>
    <n v="4963"/>
    <n v="4963"/>
    <n v="4963"/>
    <m/>
    <n v="0"/>
    <n v="0"/>
    <n v="0"/>
    <n v="73.94"/>
    <n v="0"/>
    <n v="0"/>
    <n v="0"/>
    <n v="0"/>
    <n v="0"/>
    <n v="73.94"/>
    <n v="2"/>
  </r>
  <r>
    <x v="1"/>
    <x v="43"/>
    <s v="1"/>
    <s v="01"/>
    <s v="15041RESIN159232022"/>
    <s v="22LB000F"/>
    <n v="4964"/>
    <n v="4964"/>
    <n v="4964"/>
    <n v="4964"/>
    <m/>
    <n v="0"/>
    <n v="0"/>
    <n v="0"/>
    <n v="237.5"/>
    <n v="0"/>
    <n v="0"/>
    <n v="0"/>
    <n v="0"/>
    <n v="0"/>
    <n v="237.5"/>
    <n v="2"/>
  </r>
  <r>
    <x v="1"/>
    <x v="43"/>
    <s v="1"/>
    <s v="01"/>
    <s v="15041RESIN159232022"/>
    <s v="22LB000F"/>
    <n v="4965"/>
    <n v="4965"/>
    <n v="4965"/>
    <n v="4965"/>
    <m/>
    <n v="0"/>
    <n v="0"/>
    <n v="0"/>
    <n v="51.6"/>
    <n v="0"/>
    <n v="0"/>
    <n v="0"/>
    <n v="0"/>
    <n v="0"/>
    <n v="51.6"/>
    <n v="2"/>
  </r>
  <r>
    <x v="1"/>
    <x v="43"/>
    <s v="1"/>
    <s v="01"/>
    <s v="15041RESIN159232022"/>
    <s v="22LB000F"/>
    <n v="4966"/>
    <n v="4966"/>
    <n v="4966"/>
    <n v="4966"/>
    <m/>
    <n v="0"/>
    <n v="0"/>
    <n v="0"/>
    <n v="773"/>
    <n v="0"/>
    <n v="0"/>
    <n v="0"/>
    <n v="0"/>
    <n v="0"/>
    <n v="773"/>
    <n v="2"/>
  </r>
  <r>
    <x v="1"/>
    <x v="43"/>
    <s v="1"/>
    <s v="01"/>
    <s v="15041RESIN159232022"/>
    <s v="22LB000F"/>
    <n v="4967"/>
    <n v="4967"/>
    <n v="4967"/>
    <n v="4967"/>
    <m/>
    <n v="0"/>
    <n v="0"/>
    <n v="0"/>
    <n v="49.5"/>
    <n v="0"/>
    <n v="0"/>
    <n v="0"/>
    <n v="0"/>
    <n v="0"/>
    <n v="49.5"/>
    <n v="2"/>
  </r>
  <r>
    <x v="1"/>
    <x v="43"/>
    <s v="1"/>
    <s v="01"/>
    <s v="15041RESIN159232022"/>
    <s v="22LB000F"/>
    <n v="4968"/>
    <n v="4968"/>
    <n v="4968"/>
    <n v="4968"/>
    <m/>
    <n v="0"/>
    <n v="0"/>
    <n v="0"/>
    <n v="82.5"/>
    <n v="0"/>
    <n v="0"/>
    <n v="0"/>
    <n v="0"/>
    <n v="0"/>
    <n v="82.5"/>
    <n v="2"/>
  </r>
  <r>
    <x v="1"/>
    <x v="43"/>
    <s v="1"/>
    <s v="01"/>
    <s v="15041RESIN159232022"/>
    <s v="22LB000F"/>
    <n v="4969"/>
    <n v="4969"/>
    <n v="4969"/>
    <n v="4969"/>
    <m/>
    <n v="0"/>
    <n v="0"/>
    <n v="0"/>
    <n v="112"/>
    <n v="0"/>
    <n v="0"/>
    <n v="0"/>
    <n v="0"/>
    <n v="0"/>
    <n v="112"/>
    <n v="2"/>
  </r>
  <r>
    <x v="1"/>
    <x v="43"/>
    <s v="1"/>
    <s v="01"/>
    <s v="15041RESIN159232022"/>
    <s v="22LB000F"/>
    <n v="4970"/>
    <n v="4970"/>
    <n v="4970"/>
    <n v="4970"/>
    <m/>
    <n v="0"/>
    <n v="0"/>
    <n v="0"/>
    <n v="23.9"/>
    <n v="0"/>
    <n v="0"/>
    <n v="0"/>
    <n v="0"/>
    <n v="0"/>
    <n v="23.9"/>
    <n v="2"/>
  </r>
  <r>
    <x v="1"/>
    <x v="43"/>
    <s v="1"/>
    <s v="01"/>
    <s v="15041RESIN159232022"/>
    <s v="22LB000F"/>
    <n v="4971"/>
    <n v="4971"/>
    <n v="4971"/>
    <n v="4971"/>
    <m/>
    <n v="0"/>
    <n v="0"/>
    <n v="0"/>
    <n v="52"/>
    <n v="0"/>
    <n v="0"/>
    <n v="0"/>
    <n v="0"/>
    <n v="0"/>
    <n v="52"/>
    <n v="2"/>
  </r>
  <r>
    <x v="1"/>
    <x v="43"/>
    <s v="1"/>
    <s v="01"/>
    <s v="15041RESIN159232022"/>
    <s v="22LB000F"/>
    <n v="4972"/>
    <n v="4972"/>
    <n v="4972"/>
    <n v="4972"/>
    <m/>
    <n v="0"/>
    <n v="0"/>
    <n v="0"/>
    <n v="135.6"/>
    <n v="0"/>
    <n v="0"/>
    <n v="0"/>
    <n v="0"/>
    <n v="0"/>
    <n v="135.6"/>
    <n v="2"/>
  </r>
  <r>
    <x v="1"/>
    <x v="43"/>
    <s v="1"/>
    <s v="01"/>
    <s v="15041RESIN159232022"/>
    <s v="22LB000F"/>
    <n v="4973"/>
    <n v="4973"/>
    <n v="4973"/>
    <n v="4973"/>
    <m/>
    <n v="0"/>
    <n v="0"/>
    <n v="0"/>
    <n v="248.5"/>
    <n v="0"/>
    <n v="0"/>
    <n v="0"/>
    <n v="0"/>
    <n v="0"/>
    <n v="248.5"/>
    <n v="2"/>
  </r>
  <r>
    <x v="1"/>
    <x v="43"/>
    <s v="1"/>
    <s v="01"/>
    <s v="15041RESIN159232022"/>
    <s v="22LB000F"/>
    <n v="4974"/>
    <n v="4974"/>
    <n v="4974"/>
    <n v="4974"/>
    <m/>
    <n v="0"/>
    <n v="0"/>
    <n v="0"/>
    <n v="7.9"/>
    <n v="0"/>
    <n v="0"/>
    <n v="0"/>
    <n v="0"/>
    <n v="0"/>
    <n v="7.9"/>
    <n v="2"/>
  </r>
  <r>
    <x v="1"/>
    <x v="43"/>
    <s v="1"/>
    <s v="01"/>
    <s v="15041RESIN159232022"/>
    <s v="22LB000F"/>
    <n v="4975"/>
    <n v="4975"/>
    <n v="4975"/>
    <n v="4975"/>
    <m/>
    <n v="0"/>
    <n v="0"/>
    <n v="0"/>
    <n v="485"/>
    <n v="0"/>
    <n v="0"/>
    <n v="0"/>
    <n v="0"/>
    <n v="0"/>
    <n v="485"/>
    <n v="2"/>
  </r>
  <r>
    <x v="1"/>
    <x v="43"/>
    <s v="1"/>
    <s v="01"/>
    <s v="15041RESIN159232022"/>
    <s v="22LB000F"/>
    <n v="4976"/>
    <n v="4976"/>
    <n v="4976"/>
    <n v="4976"/>
    <m/>
    <n v="0"/>
    <n v="0"/>
    <n v="0"/>
    <n v="12"/>
    <n v="0"/>
    <n v="0"/>
    <n v="0"/>
    <n v="0"/>
    <n v="0"/>
    <n v="12"/>
    <n v="2"/>
  </r>
  <r>
    <x v="1"/>
    <x v="43"/>
    <s v="1"/>
    <s v="01"/>
    <s v="15041RESIN159232022"/>
    <s v="22LB000F"/>
    <n v="4977"/>
    <n v="4977"/>
    <n v="4977"/>
    <n v="4977"/>
    <m/>
    <n v="0"/>
    <n v="0"/>
    <n v="0"/>
    <n v="28"/>
    <n v="0"/>
    <n v="0"/>
    <n v="0"/>
    <n v="0"/>
    <n v="0"/>
    <n v="28"/>
    <n v="2"/>
  </r>
  <r>
    <x v="1"/>
    <x v="43"/>
    <s v="1"/>
    <s v="01"/>
    <s v="15041RESIN159232022"/>
    <s v="22LB000F"/>
    <n v="4978"/>
    <n v="4978"/>
    <n v="4978"/>
    <n v="4978"/>
    <m/>
    <n v="0"/>
    <n v="0"/>
    <n v="0"/>
    <n v="78.75"/>
    <n v="0"/>
    <n v="0"/>
    <n v="0"/>
    <n v="0"/>
    <n v="0"/>
    <n v="78.75"/>
    <n v="2"/>
  </r>
  <r>
    <x v="1"/>
    <x v="43"/>
    <s v="1"/>
    <s v="01"/>
    <s v="15041RESIN159232022"/>
    <s v="22LB000F"/>
    <n v="4979"/>
    <n v="4979"/>
    <n v="4979"/>
    <n v="4979"/>
    <m/>
    <n v="0"/>
    <n v="0"/>
    <n v="0"/>
    <n v="45"/>
    <n v="0"/>
    <n v="0"/>
    <n v="0"/>
    <n v="0"/>
    <n v="0"/>
    <n v="45"/>
    <n v="2"/>
  </r>
  <r>
    <x v="1"/>
    <x v="43"/>
    <s v="1"/>
    <s v="01"/>
    <s v="15041RESIN159232022"/>
    <s v="22LB000F"/>
    <n v="4980"/>
    <n v="4980"/>
    <n v="4980"/>
    <n v="4980"/>
    <m/>
    <n v="0"/>
    <n v="0"/>
    <n v="0"/>
    <n v="32"/>
    <n v="0"/>
    <n v="0"/>
    <n v="0"/>
    <n v="0"/>
    <n v="0"/>
    <n v="32"/>
    <n v="2"/>
  </r>
  <r>
    <x v="1"/>
    <x v="44"/>
    <s v="1"/>
    <s v="01"/>
    <s v="15041RESIN159232022"/>
    <s v="22LB000F"/>
    <n v="4981"/>
    <n v="4981"/>
    <n v="4981"/>
    <n v="4981"/>
    <m/>
    <n v="0"/>
    <n v="0"/>
    <n v="0"/>
    <n v="135.30000000000001"/>
    <n v="0"/>
    <n v="0"/>
    <n v="0"/>
    <n v="0"/>
    <n v="0"/>
    <n v="135.30000000000001"/>
    <n v="2"/>
  </r>
  <r>
    <x v="1"/>
    <x v="44"/>
    <s v="1"/>
    <s v="01"/>
    <s v="15041RESIN159232022"/>
    <s v="22LB000F"/>
    <n v="4982"/>
    <n v="4982"/>
    <n v="4982"/>
    <n v="4982"/>
    <m/>
    <n v="0"/>
    <n v="0"/>
    <n v="0"/>
    <n v="220"/>
    <n v="0"/>
    <n v="0"/>
    <n v="0"/>
    <n v="0"/>
    <n v="0"/>
    <n v="220"/>
    <n v="2"/>
  </r>
  <r>
    <x v="1"/>
    <x v="44"/>
    <s v="1"/>
    <s v="01"/>
    <s v="15041RESIN159232022"/>
    <s v="22LB000F"/>
    <n v="4983"/>
    <n v="4983"/>
    <n v="4983"/>
    <n v="4983"/>
    <m/>
    <n v="0"/>
    <n v="0"/>
    <n v="0"/>
    <n v="13.75"/>
    <n v="0"/>
    <n v="0"/>
    <n v="0"/>
    <n v="0"/>
    <n v="0"/>
    <n v="13.75"/>
    <n v="2"/>
  </r>
  <r>
    <x v="1"/>
    <x v="44"/>
    <s v="1"/>
    <s v="01"/>
    <s v="15041RESIN159232022"/>
    <s v="22LB000F"/>
    <n v="4984"/>
    <n v="4984"/>
    <n v="4984"/>
    <n v="4984"/>
    <m/>
    <n v="0"/>
    <n v="0"/>
    <n v="0"/>
    <n v="66.599999999999994"/>
    <n v="0"/>
    <n v="0"/>
    <n v="0"/>
    <n v="0"/>
    <n v="0"/>
    <n v="66.599999999999994"/>
    <n v="2"/>
  </r>
  <r>
    <x v="1"/>
    <x v="44"/>
    <s v="1"/>
    <s v="01"/>
    <s v="15041RESIN159232022"/>
    <s v="22LB000F"/>
    <n v="4985"/>
    <n v="4985"/>
    <n v="4985"/>
    <n v="4985"/>
    <m/>
    <n v="0"/>
    <n v="0"/>
    <n v="0"/>
    <n v="807"/>
    <n v="0"/>
    <n v="0"/>
    <n v="0"/>
    <n v="0"/>
    <n v="0"/>
    <n v="807"/>
    <n v="2"/>
  </r>
  <r>
    <x v="1"/>
    <x v="44"/>
    <s v="1"/>
    <s v="01"/>
    <s v="15041RESIN159232022"/>
    <s v="22LB000F"/>
    <n v="4986"/>
    <n v="4986"/>
    <n v="4986"/>
    <n v="4986"/>
    <m/>
    <n v="0"/>
    <n v="0"/>
    <n v="0"/>
    <n v="45"/>
    <n v="0"/>
    <n v="0"/>
    <n v="0"/>
    <n v="0"/>
    <n v="0"/>
    <n v="45"/>
    <n v="2"/>
  </r>
  <r>
    <x v="1"/>
    <x v="44"/>
    <s v="1"/>
    <s v="01"/>
    <s v="15041RESIN159232022"/>
    <s v="22LB000F"/>
    <n v="4987"/>
    <n v="4987"/>
    <n v="4987"/>
    <n v="4987"/>
    <m/>
    <n v="0"/>
    <n v="0"/>
    <n v="0"/>
    <n v="170"/>
    <n v="0"/>
    <n v="0"/>
    <n v="0"/>
    <n v="0"/>
    <n v="0"/>
    <n v="170"/>
    <n v="2"/>
  </r>
  <r>
    <x v="1"/>
    <x v="44"/>
    <s v="1"/>
    <s v="01"/>
    <s v="15041RESIN159232022"/>
    <s v="22LB000F"/>
    <n v="4988"/>
    <n v="4988"/>
    <n v="4988"/>
    <n v="4988"/>
    <m/>
    <n v="0"/>
    <n v="0"/>
    <n v="0"/>
    <n v="53.35"/>
    <n v="0"/>
    <n v="0"/>
    <n v="0"/>
    <n v="0"/>
    <n v="0"/>
    <n v="53.35"/>
    <n v="2"/>
  </r>
  <r>
    <x v="1"/>
    <x v="44"/>
    <s v="1"/>
    <s v="01"/>
    <s v="15041RESIN159232022"/>
    <s v="22LB000F"/>
    <n v="4989"/>
    <n v="4989"/>
    <n v="4989"/>
    <n v="4989"/>
    <m/>
    <n v="0"/>
    <n v="0"/>
    <n v="0"/>
    <n v="192.5"/>
    <n v="0"/>
    <n v="0"/>
    <n v="0"/>
    <n v="0"/>
    <n v="0"/>
    <n v="192.5"/>
    <n v="2"/>
  </r>
  <r>
    <x v="1"/>
    <x v="44"/>
    <s v="1"/>
    <s v="01"/>
    <s v="15041RESIN159232022"/>
    <s v="22LB000F"/>
    <n v="4990"/>
    <n v="4990"/>
    <n v="4990"/>
    <n v="4990"/>
    <m/>
    <n v="0"/>
    <n v="0"/>
    <n v="0"/>
    <n v="82.5"/>
    <n v="0"/>
    <n v="0"/>
    <n v="0"/>
    <n v="0"/>
    <n v="0"/>
    <n v="82.5"/>
    <n v="2"/>
  </r>
  <r>
    <x v="1"/>
    <x v="44"/>
    <s v="1"/>
    <s v="01"/>
    <s v="15041RESIN159232022"/>
    <s v="22LB000F"/>
    <n v="4991"/>
    <n v="4991"/>
    <n v="4991"/>
    <n v="4991"/>
    <m/>
    <n v="0"/>
    <n v="0"/>
    <n v="0"/>
    <n v="25.15"/>
    <n v="0"/>
    <n v="0"/>
    <n v="0"/>
    <n v="0"/>
    <n v="0"/>
    <n v="25.15"/>
    <n v="2"/>
  </r>
  <r>
    <x v="1"/>
    <x v="44"/>
    <s v="1"/>
    <s v="01"/>
    <s v="15041RESIN159232022"/>
    <s v="22LB000F"/>
    <n v="4992"/>
    <n v="4992"/>
    <n v="4992"/>
    <n v="4992"/>
    <m/>
    <n v="0"/>
    <n v="0"/>
    <n v="0"/>
    <n v="27"/>
    <n v="0"/>
    <n v="0"/>
    <n v="0"/>
    <n v="0"/>
    <n v="0"/>
    <n v="27"/>
    <n v="2"/>
  </r>
  <r>
    <x v="1"/>
    <x v="44"/>
    <s v="1"/>
    <s v="01"/>
    <s v="15041RESIN159232022"/>
    <s v="22LB000F"/>
    <n v="4993"/>
    <n v="4993"/>
    <n v="4993"/>
    <n v="4993"/>
    <m/>
    <n v="0"/>
    <n v="0"/>
    <n v="0"/>
    <n v="450"/>
    <n v="0"/>
    <n v="0"/>
    <n v="0"/>
    <n v="0"/>
    <n v="0"/>
    <n v="450"/>
    <n v="2"/>
  </r>
  <r>
    <x v="1"/>
    <x v="44"/>
    <s v="1"/>
    <s v="01"/>
    <s v="15041RESIN159232022"/>
    <s v="22LB000F"/>
    <n v="4994"/>
    <n v="4994"/>
    <n v="4994"/>
    <n v="4994"/>
    <m/>
    <n v="0"/>
    <n v="0"/>
    <n v="0"/>
    <n v="133"/>
    <n v="0"/>
    <n v="0"/>
    <n v="0"/>
    <n v="0"/>
    <n v="0"/>
    <n v="133"/>
    <n v="2"/>
  </r>
  <r>
    <x v="1"/>
    <x v="44"/>
    <s v="1"/>
    <s v="01"/>
    <s v="15041RESIN159232022"/>
    <s v="22LB000F"/>
    <n v="4995"/>
    <n v="4995"/>
    <n v="4995"/>
    <n v="4995"/>
    <m/>
    <n v="0"/>
    <n v="0"/>
    <n v="0"/>
    <n v="10.08"/>
    <n v="0"/>
    <n v="0"/>
    <n v="0"/>
    <n v="0"/>
    <n v="0"/>
    <n v="10.08"/>
    <n v="2"/>
  </r>
  <r>
    <x v="1"/>
    <x v="44"/>
    <s v="1"/>
    <s v="01"/>
    <s v="15041RESIN159232022"/>
    <s v="22LB000F"/>
    <n v="4996"/>
    <n v="4996"/>
    <n v="4996"/>
    <n v="4996"/>
    <m/>
    <n v="0"/>
    <n v="0"/>
    <n v="0"/>
    <n v="100.8"/>
    <n v="0"/>
    <n v="0"/>
    <n v="0"/>
    <n v="0"/>
    <n v="0"/>
    <n v="100.8"/>
    <n v="2"/>
  </r>
  <r>
    <x v="1"/>
    <x v="44"/>
    <s v="1"/>
    <s v="01"/>
    <s v="15041RESIN159232022"/>
    <s v="22LB000F"/>
    <n v="4997"/>
    <n v="4997"/>
    <n v="4997"/>
    <n v="4997"/>
    <m/>
    <n v="0"/>
    <n v="0"/>
    <n v="0"/>
    <n v="192.44"/>
    <n v="0"/>
    <n v="0"/>
    <n v="0"/>
    <n v="0"/>
    <n v="0"/>
    <n v="192.44"/>
    <n v="2"/>
  </r>
  <r>
    <x v="1"/>
    <x v="44"/>
    <s v="1"/>
    <s v="01"/>
    <s v="15041RESIN159232022"/>
    <s v="22LB000F"/>
    <n v="4998"/>
    <n v="4998"/>
    <n v="4998"/>
    <n v="4998"/>
    <m/>
    <n v="0"/>
    <n v="0"/>
    <n v="0"/>
    <n v="48.9"/>
    <n v="0"/>
    <n v="0"/>
    <n v="0"/>
    <n v="0"/>
    <n v="0"/>
    <n v="48.9"/>
    <n v="2"/>
  </r>
  <r>
    <x v="1"/>
    <x v="44"/>
    <s v="1"/>
    <s v="01"/>
    <s v="15041RESIN159232022"/>
    <s v="22LB000F"/>
    <n v="4999"/>
    <n v="4999"/>
    <n v="4999"/>
    <n v="4999"/>
    <m/>
    <n v="0"/>
    <n v="0"/>
    <n v="0"/>
    <n v="2.1"/>
    <n v="0"/>
    <n v="0"/>
    <n v="0"/>
    <n v="0"/>
    <n v="0"/>
    <n v="2.1"/>
    <n v="2"/>
  </r>
  <r>
    <x v="1"/>
    <x v="44"/>
    <s v="1"/>
    <s v="01"/>
    <s v="15041RESIN159232022"/>
    <s v="22LB000F"/>
    <n v="5000"/>
    <n v="5000"/>
    <n v="5000"/>
    <n v="5000"/>
    <m/>
    <n v="0"/>
    <n v="0"/>
    <n v="0"/>
    <n v="27.5"/>
    <n v="0"/>
    <n v="0"/>
    <n v="0"/>
    <n v="0"/>
    <n v="0"/>
    <n v="27.5"/>
    <n v="2"/>
  </r>
  <r>
    <x v="1"/>
    <x v="44"/>
    <s v="1"/>
    <s v="01"/>
    <s v="15041RESIN159232022"/>
    <s v="22LB000F"/>
    <n v="5001"/>
    <n v="5001"/>
    <n v="5001"/>
    <n v="5001"/>
    <m/>
    <n v="0"/>
    <n v="0"/>
    <n v="0"/>
    <n v="15.51"/>
    <n v="0"/>
    <n v="0"/>
    <n v="0"/>
    <n v="0"/>
    <n v="0"/>
    <n v="15.51"/>
    <n v="2"/>
  </r>
  <r>
    <x v="1"/>
    <x v="44"/>
    <s v="1"/>
    <s v="01"/>
    <s v="15041RESIN159232022"/>
    <s v="22LB000F"/>
    <n v="5002"/>
    <n v="5002"/>
    <n v="5002"/>
    <n v="5002"/>
    <m/>
    <n v="0"/>
    <n v="0"/>
    <n v="0"/>
    <n v="320"/>
    <n v="0"/>
    <n v="0"/>
    <n v="0"/>
    <n v="0"/>
    <n v="0"/>
    <n v="320"/>
    <n v="2"/>
  </r>
  <r>
    <x v="1"/>
    <x v="44"/>
    <s v="1"/>
    <s v="01"/>
    <s v="15041RESIN159232022"/>
    <s v="22LB000F"/>
    <n v="5003"/>
    <n v="5003"/>
    <n v="5003"/>
    <n v="5003"/>
    <m/>
    <n v="0"/>
    <n v="0"/>
    <n v="0"/>
    <n v="50"/>
    <n v="0"/>
    <n v="0"/>
    <n v="0"/>
    <n v="0"/>
    <n v="0"/>
    <n v="50"/>
    <n v="2"/>
  </r>
  <r>
    <x v="1"/>
    <x v="44"/>
    <s v="1"/>
    <s v="01"/>
    <s v="15041RESIN159232022"/>
    <s v="22LB000F"/>
    <n v="5004"/>
    <n v="5004"/>
    <n v="5004"/>
    <n v="5004"/>
    <m/>
    <n v="0"/>
    <n v="0"/>
    <n v="0"/>
    <n v="33"/>
    <n v="0"/>
    <n v="0"/>
    <n v="0"/>
    <n v="0"/>
    <n v="0"/>
    <n v="33"/>
    <n v="2"/>
  </r>
  <r>
    <x v="1"/>
    <x v="44"/>
    <s v="1"/>
    <s v="01"/>
    <s v="15041RESIN159232022"/>
    <s v="22LB000F"/>
    <n v="5005"/>
    <n v="5005"/>
    <n v="5005"/>
    <n v="5005"/>
    <m/>
    <n v="0"/>
    <n v="0"/>
    <n v="0"/>
    <n v="321.5"/>
    <n v="0"/>
    <n v="0"/>
    <n v="0"/>
    <n v="0"/>
    <n v="0"/>
    <n v="321.5"/>
    <n v="2"/>
  </r>
  <r>
    <x v="1"/>
    <x v="44"/>
    <s v="1"/>
    <s v="01"/>
    <s v="15041RESIN159232022"/>
    <s v="22LB000F"/>
    <n v="5006"/>
    <n v="5006"/>
    <n v="5006"/>
    <n v="5006"/>
    <m/>
    <n v="0"/>
    <n v="0"/>
    <n v="0"/>
    <n v="52.5"/>
    <n v="0"/>
    <n v="0"/>
    <n v="0"/>
    <n v="0"/>
    <n v="0"/>
    <n v="52.5"/>
    <n v="2"/>
  </r>
  <r>
    <x v="1"/>
    <x v="45"/>
    <s v="1"/>
    <s v="01"/>
    <s v="15041RESIN159232022"/>
    <s v="22LB000F"/>
    <n v="5007"/>
    <n v="5007"/>
    <n v="5007"/>
    <n v="5007"/>
    <m/>
    <n v="0"/>
    <n v="0"/>
    <n v="0"/>
    <n v="344.6"/>
    <n v="0"/>
    <n v="0"/>
    <n v="0"/>
    <n v="0"/>
    <n v="0"/>
    <n v="344.6"/>
    <n v="2"/>
  </r>
  <r>
    <x v="1"/>
    <x v="45"/>
    <s v="1"/>
    <s v="01"/>
    <s v="15041RESIN159232022"/>
    <s v="22LB000F"/>
    <n v="5008"/>
    <n v="5008"/>
    <n v="5008"/>
    <n v="5008"/>
    <m/>
    <n v="0"/>
    <n v="0"/>
    <n v="0"/>
    <n v="0"/>
    <n v="0"/>
    <n v="0"/>
    <n v="0"/>
    <n v="0"/>
    <n v="0"/>
    <n v="0"/>
    <n v="2"/>
  </r>
  <r>
    <x v="1"/>
    <x v="45"/>
    <s v="1"/>
    <s v="01"/>
    <s v="15041RESIN159232022"/>
    <s v="22LB000F"/>
    <n v="5009"/>
    <n v="5009"/>
    <n v="5009"/>
    <n v="5009"/>
    <m/>
    <n v="0"/>
    <n v="0"/>
    <n v="0"/>
    <n v="526.75"/>
    <n v="0"/>
    <n v="0"/>
    <n v="0"/>
    <n v="0"/>
    <n v="0"/>
    <n v="526.75"/>
    <n v="2"/>
  </r>
  <r>
    <x v="1"/>
    <x v="45"/>
    <s v="1"/>
    <s v="01"/>
    <s v="15041RESIN159232022"/>
    <s v="22LB000F"/>
    <n v="5010"/>
    <n v="5010"/>
    <n v="5010"/>
    <n v="5010"/>
    <m/>
    <n v="0"/>
    <n v="0"/>
    <n v="0"/>
    <n v="110.04"/>
    <n v="0"/>
    <n v="0"/>
    <n v="0"/>
    <n v="0"/>
    <n v="0"/>
    <n v="110.04"/>
    <n v="2"/>
  </r>
  <r>
    <x v="1"/>
    <x v="45"/>
    <s v="1"/>
    <s v="01"/>
    <s v="15041RESIN159232022"/>
    <s v="22LB000F"/>
    <n v="5011"/>
    <n v="5011"/>
    <n v="5011"/>
    <n v="5011"/>
    <m/>
    <n v="0"/>
    <n v="0"/>
    <n v="0"/>
    <n v="11.25"/>
    <n v="0"/>
    <n v="0"/>
    <n v="0"/>
    <n v="0"/>
    <n v="0"/>
    <n v="11.25"/>
    <n v="2"/>
  </r>
  <r>
    <x v="1"/>
    <x v="45"/>
    <s v="1"/>
    <s v="01"/>
    <s v="15041RESIN159232022"/>
    <s v="22LB000F"/>
    <n v="5012"/>
    <n v="5012"/>
    <n v="5012"/>
    <n v="5012"/>
    <m/>
    <n v="0"/>
    <n v="0"/>
    <n v="0"/>
    <n v="26.5"/>
    <n v="0"/>
    <n v="0"/>
    <n v="0"/>
    <n v="0"/>
    <n v="0"/>
    <n v="26.5"/>
    <n v="2"/>
  </r>
  <r>
    <x v="1"/>
    <x v="45"/>
    <s v="1"/>
    <s v="01"/>
    <s v="15041RESIN159232022"/>
    <s v="22LB000F"/>
    <n v="5013"/>
    <n v="5013"/>
    <n v="5013"/>
    <n v="5013"/>
    <m/>
    <n v="0"/>
    <n v="0"/>
    <n v="0"/>
    <n v="0"/>
    <n v="0"/>
    <n v="0"/>
    <n v="0"/>
    <n v="0"/>
    <n v="0"/>
    <n v="0"/>
    <n v="2"/>
  </r>
  <r>
    <x v="1"/>
    <x v="45"/>
    <s v="1"/>
    <s v="01"/>
    <s v="15041RESIN159232022"/>
    <s v="22LB000F"/>
    <n v="5014"/>
    <n v="5014"/>
    <n v="5014"/>
    <n v="5014"/>
    <m/>
    <n v="0"/>
    <n v="0"/>
    <n v="0"/>
    <n v="155"/>
    <n v="0"/>
    <n v="0"/>
    <n v="0"/>
    <n v="0"/>
    <n v="0"/>
    <n v="155"/>
    <n v="2"/>
  </r>
  <r>
    <x v="1"/>
    <x v="45"/>
    <s v="1"/>
    <s v="01"/>
    <s v="15041RESIN159232022"/>
    <s v="22LB000F"/>
    <n v="5015"/>
    <n v="5015"/>
    <n v="5015"/>
    <n v="5015"/>
    <m/>
    <n v="0"/>
    <n v="0"/>
    <n v="0"/>
    <n v="13.2"/>
    <n v="0"/>
    <n v="0"/>
    <n v="0"/>
    <n v="0"/>
    <n v="0"/>
    <n v="13.2"/>
    <n v="2"/>
  </r>
  <r>
    <x v="1"/>
    <x v="45"/>
    <s v="1"/>
    <s v="01"/>
    <s v="15041RESIN159232022"/>
    <s v="22LB000F"/>
    <n v="5016"/>
    <n v="5016"/>
    <n v="5016"/>
    <n v="5016"/>
    <m/>
    <n v="0"/>
    <n v="0"/>
    <n v="0"/>
    <n v="74.5"/>
    <n v="0"/>
    <n v="0"/>
    <n v="0"/>
    <n v="0"/>
    <n v="0"/>
    <n v="74.5"/>
    <n v="2"/>
  </r>
  <r>
    <x v="1"/>
    <x v="45"/>
    <s v="1"/>
    <s v="01"/>
    <s v="15041RESIN159232022"/>
    <s v="22LB000F"/>
    <n v="5017"/>
    <n v="5017"/>
    <n v="5017"/>
    <n v="5017"/>
    <m/>
    <n v="0"/>
    <n v="0"/>
    <n v="0"/>
    <n v="34.4"/>
    <n v="0"/>
    <n v="0"/>
    <n v="0"/>
    <n v="0"/>
    <n v="0"/>
    <n v="34.4"/>
    <n v="2"/>
  </r>
  <r>
    <x v="1"/>
    <x v="45"/>
    <s v="1"/>
    <s v="01"/>
    <s v="15041RESIN159232022"/>
    <s v="22LB000F"/>
    <n v="5018"/>
    <n v="5018"/>
    <n v="5018"/>
    <n v="5018"/>
    <m/>
    <n v="0"/>
    <n v="0"/>
    <n v="0"/>
    <n v="83.6"/>
    <n v="0"/>
    <n v="0"/>
    <n v="0"/>
    <n v="0"/>
    <n v="0"/>
    <n v="83.6"/>
    <n v="2"/>
  </r>
  <r>
    <x v="1"/>
    <x v="45"/>
    <s v="1"/>
    <s v="01"/>
    <s v="15041RESIN159232022"/>
    <s v="22LB000F"/>
    <n v="5019"/>
    <n v="5019"/>
    <n v="5019"/>
    <n v="5019"/>
    <m/>
    <n v="0"/>
    <n v="0"/>
    <n v="0"/>
    <n v="43.4"/>
    <n v="0"/>
    <n v="0"/>
    <n v="0"/>
    <n v="0"/>
    <n v="0"/>
    <n v="43.4"/>
    <n v="2"/>
  </r>
  <r>
    <x v="1"/>
    <x v="45"/>
    <s v="1"/>
    <s v="01"/>
    <s v="15041RESIN159232022"/>
    <s v="22LB000F"/>
    <n v="5020"/>
    <n v="5020"/>
    <n v="5020"/>
    <n v="5020"/>
    <m/>
    <n v="0"/>
    <n v="0"/>
    <n v="0"/>
    <n v="27.35"/>
    <n v="0"/>
    <n v="0"/>
    <n v="0"/>
    <n v="0"/>
    <n v="0"/>
    <n v="27.35"/>
    <n v="2"/>
  </r>
  <r>
    <x v="1"/>
    <x v="45"/>
    <s v="1"/>
    <s v="01"/>
    <s v="15041RESIN159232022"/>
    <s v="22LB000F"/>
    <n v="5021"/>
    <n v="5021"/>
    <n v="5021"/>
    <n v="5021"/>
    <m/>
    <n v="0"/>
    <n v="0"/>
    <n v="0"/>
    <n v="18"/>
    <n v="0"/>
    <n v="0"/>
    <n v="0"/>
    <n v="0"/>
    <n v="0"/>
    <n v="18"/>
    <n v="2"/>
  </r>
  <r>
    <x v="1"/>
    <x v="45"/>
    <s v="1"/>
    <s v="01"/>
    <s v="15041RESIN159232022"/>
    <s v="22LB000F"/>
    <n v="5022"/>
    <n v="5022"/>
    <n v="5022"/>
    <n v="5022"/>
    <m/>
    <n v="0"/>
    <n v="0"/>
    <n v="0"/>
    <n v="3.5"/>
    <n v="0"/>
    <n v="0"/>
    <n v="0"/>
    <n v="0"/>
    <n v="0"/>
    <n v="3.5"/>
    <n v="2"/>
  </r>
  <r>
    <x v="1"/>
    <x v="45"/>
    <s v="1"/>
    <s v="01"/>
    <s v="15041RESIN159232022"/>
    <s v="22LB000F"/>
    <n v="5023"/>
    <n v="5023"/>
    <n v="5023"/>
    <n v="5023"/>
    <m/>
    <n v="0"/>
    <n v="0"/>
    <n v="0"/>
    <n v="224"/>
    <n v="0"/>
    <n v="0"/>
    <n v="0"/>
    <n v="0"/>
    <n v="0"/>
    <n v="224"/>
    <n v="2"/>
  </r>
  <r>
    <x v="1"/>
    <x v="45"/>
    <s v="1"/>
    <s v="01"/>
    <s v="15041RESIN159232022"/>
    <s v="22LB000F"/>
    <n v="5024"/>
    <n v="5024"/>
    <n v="5024"/>
    <n v="5024"/>
    <m/>
    <n v="0"/>
    <n v="0"/>
    <n v="0"/>
    <n v="63.95"/>
    <n v="0"/>
    <n v="0"/>
    <n v="0"/>
    <n v="0"/>
    <n v="0"/>
    <n v="63.95"/>
    <n v="2"/>
  </r>
  <r>
    <x v="1"/>
    <x v="46"/>
    <s v="1"/>
    <s v="01"/>
    <s v="15041RESIN159232022"/>
    <s v="22LB000F"/>
    <n v="5025"/>
    <n v="5025"/>
    <n v="5025"/>
    <n v="5025"/>
    <m/>
    <n v="0"/>
    <n v="0"/>
    <n v="0"/>
    <n v="548"/>
    <n v="0"/>
    <n v="0"/>
    <n v="0"/>
    <n v="0"/>
    <n v="0"/>
    <n v="548"/>
    <n v="2"/>
  </r>
  <r>
    <x v="1"/>
    <x v="46"/>
    <s v="1"/>
    <s v="01"/>
    <s v="15041RESIN159232022"/>
    <s v="22LB000F"/>
    <n v="5026"/>
    <n v="5026"/>
    <n v="5026"/>
    <n v="5026"/>
    <m/>
    <n v="0"/>
    <n v="0"/>
    <n v="0"/>
    <n v="218.59"/>
    <n v="0"/>
    <n v="0"/>
    <n v="0"/>
    <n v="0"/>
    <n v="0"/>
    <n v="218.59"/>
    <n v="2"/>
  </r>
  <r>
    <x v="1"/>
    <x v="46"/>
    <s v="1"/>
    <s v="01"/>
    <s v="15041RESIN159232022"/>
    <s v="22LB000F"/>
    <n v="5027"/>
    <n v="5027"/>
    <n v="5027"/>
    <n v="5027"/>
    <m/>
    <n v="0"/>
    <n v="0"/>
    <n v="0"/>
    <n v="123"/>
    <n v="0"/>
    <n v="0"/>
    <n v="0"/>
    <n v="0"/>
    <n v="0"/>
    <n v="123"/>
    <n v="2"/>
  </r>
  <r>
    <x v="1"/>
    <x v="46"/>
    <s v="1"/>
    <s v="01"/>
    <s v="15041RESIN159232022"/>
    <s v="22LB000F"/>
    <n v="5028"/>
    <n v="5028"/>
    <n v="5028"/>
    <n v="5028"/>
    <m/>
    <n v="0"/>
    <n v="0"/>
    <n v="0"/>
    <n v="268"/>
    <n v="0"/>
    <n v="0"/>
    <n v="0"/>
    <n v="0"/>
    <n v="0"/>
    <n v="268"/>
    <n v="2"/>
  </r>
  <r>
    <x v="1"/>
    <x v="46"/>
    <s v="1"/>
    <s v="01"/>
    <s v="15041RESIN159232022"/>
    <s v="22LB000F"/>
    <n v="5029"/>
    <n v="5029"/>
    <n v="5029"/>
    <n v="5029"/>
    <m/>
    <n v="0"/>
    <n v="0"/>
    <n v="0"/>
    <n v="529.79999999999995"/>
    <n v="0"/>
    <n v="0"/>
    <n v="0"/>
    <n v="0"/>
    <n v="0"/>
    <n v="529.79999999999995"/>
    <n v="2"/>
  </r>
  <r>
    <x v="1"/>
    <x v="46"/>
    <s v="1"/>
    <s v="01"/>
    <s v="15041RESIN159232022"/>
    <s v="22LB000F"/>
    <n v="5030"/>
    <n v="5030"/>
    <n v="5030"/>
    <n v="5030"/>
    <m/>
    <n v="0"/>
    <n v="0"/>
    <n v="0"/>
    <n v="137"/>
    <n v="0"/>
    <n v="0"/>
    <n v="0"/>
    <n v="0"/>
    <n v="0"/>
    <n v="137"/>
    <n v="2"/>
  </r>
  <r>
    <x v="1"/>
    <x v="46"/>
    <s v="1"/>
    <s v="01"/>
    <s v="15041RESIN159232022"/>
    <s v="22LB000F"/>
    <n v="5031"/>
    <n v="5031"/>
    <n v="5031"/>
    <n v="5031"/>
    <m/>
    <n v="0"/>
    <n v="0"/>
    <n v="0"/>
    <n v="55"/>
    <n v="0"/>
    <n v="0"/>
    <n v="0"/>
    <n v="0"/>
    <n v="0"/>
    <n v="55"/>
    <n v="2"/>
  </r>
  <r>
    <x v="1"/>
    <x v="46"/>
    <s v="1"/>
    <s v="01"/>
    <s v="15041RESIN159232022"/>
    <s v="22LB000F"/>
    <n v="5032"/>
    <n v="5032"/>
    <n v="5032"/>
    <n v="5032"/>
    <m/>
    <n v="0"/>
    <n v="0"/>
    <n v="0"/>
    <n v="414"/>
    <n v="0"/>
    <n v="0"/>
    <n v="0"/>
    <n v="0"/>
    <n v="0"/>
    <n v="414"/>
    <n v="2"/>
  </r>
  <r>
    <x v="1"/>
    <x v="46"/>
    <s v="1"/>
    <s v="01"/>
    <s v="15041RESIN159232022"/>
    <s v="22LB000F"/>
    <n v="5033"/>
    <n v="5033"/>
    <n v="5033"/>
    <n v="5033"/>
    <m/>
    <n v="0"/>
    <n v="0"/>
    <n v="0"/>
    <n v="130"/>
    <n v="0"/>
    <n v="0"/>
    <n v="0"/>
    <n v="0"/>
    <n v="0"/>
    <n v="130"/>
    <n v="2"/>
  </r>
  <r>
    <x v="1"/>
    <x v="46"/>
    <s v="1"/>
    <s v="01"/>
    <s v="15041RESIN159232022"/>
    <s v="22LB000F"/>
    <n v="5034"/>
    <n v="5034"/>
    <n v="5034"/>
    <n v="5034"/>
    <m/>
    <n v="0"/>
    <n v="0"/>
    <n v="0"/>
    <n v="17"/>
    <n v="0"/>
    <n v="0"/>
    <n v="0"/>
    <n v="0"/>
    <n v="0"/>
    <n v="17"/>
    <n v="2"/>
  </r>
  <r>
    <x v="1"/>
    <x v="46"/>
    <s v="1"/>
    <s v="01"/>
    <s v="15041RESIN159232022"/>
    <s v="22LB000F"/>
    <n v="5035"/>
    <n v="5035"/>
    <n v="5035"/>
    <n v="5035"/>
    <m/>
    <n v="0"/>
    <n v="0"/>
    <n v="0"/>
    <n v="125.5"/>
    <n v="0"/>
    <n v="0"/>
    <n v="0"/>
    <n v="0"/>
    <n v="0"/>
    <n v="125.5"/>
    <n v="2"/>
  </r>
  <r>
    <x v="1"/>
    <x v="46"/>
    <s v="1"/>
    <s v="01"/>
    <s v="15041RESIN159232022"/>
    <s v="22LB000F"/>
    <n v="5036"/>
    <n v="5036"/>
    <n v="5036"/>
    <n v="5036"/>
    <m/>
    <n v="0"/>
    <n v="0"/>
    <n v="0"/>
    <n v="29.5"/>
    <n v="0"/>
    <n v="0"/>
    <n v="0"/>
    <n v="0"/>
    <n v="0"/>
    <n v="29.5"/>
    <n v="2"/>
  </r>
  <r>
    <x v="1"/>
    <x v="46"/>
    <s v="1"/>
    <s v="01"/>
    <s v="15041RESIN159232022"/>
    <s v="22LB000F"/>
    <n v="5037"/>
    <n v="5037"/>
    <n v="5037"/>
    <n v="5037"/>
    <m/>
    <n v="0"/>
    <n v="0"/>
    <n v="0"/>
    <n v="392.9"/>
    <n v="0"/>
    <n v="0"/>
    <n v="0"/>
    <n v="0"/>
    <n v="0"/>
    <n v="392.9"/>
    <n v="2"/>
  </r>
  <r>
    <x v="1"/>
    <x v="46"/>
    <s v="1"/>
    <s v="01"/>
    <s v="15041RESIN159232022"/>
    <s v="22LB000F"/>
    <n v="5038"/>
    <n v="5038"/>
    <n v="5038"/>
    <n v="5038"/>
    <m/>
    <n v="0"/>
    <n v="0"/>
    <n v="0"/>
    <n v="45"/>
    <n v="0"/>
    <n v="0"/>
    <n v="0"/>
    <n v="0"/>
    <n v="0"/>
    <n v="45"/>
    <n v="2"/>
  </r>
  <r>
    <x v="1"/>
    <x v="46"/>
    <s v="1"/>
    <s v="01"/>
    <s v="15041RESIN159232022"/>
    <s v="22LB000F"/>
    <n v="5039"/>
    <n v="5039"/>
    <n v="5039"/>
    <n v="5039"/>
    <m/>
    <n v="0"/>
    <n v="0"/>
    <n v="0"/>
    <n v="444.5"/>
    <n v="0"/>
    <n v="0"/>
    <n v="0"/>
    <n v="0"/>
    <n v="0"/>
    <n v="444.5"/>
    <n v="2"/>
  </r>
  <r>
    <x v="1"/>
    <x v="46"/>
    <s v="1"/>
    <s v="01"/>
    <s v="15041RESIN159232022"/>
    <s v="22LB000F"/>
    <n v="5040"/>
    <n v="5040"/>
    <n v="5040"/>
    <n v="5040"/>
    <m/>
    <n v="0"/>
    <n v="0"/>
    <n v="0"/>
    <n v="511"/>
    <n v="0"/>
    <n v="0"/>
    <n v="0"/>
    <n v="0"/>
    <n v="0"/>
    <n v="511"/>
    <n v="2"/>
  </r>
  <r>
    <x v="1"/>
    <x v="46"/>
    <s v="1"/>
    <s v="01"/>
    <s v="15041RESIN159232022"/>
    <s v="22LB000F"/>
    <n v="5041"/>
    <n v="5041"/>
    <n v="5041"/>
    <n v="5041"/>
    <m/>
    <n v="0"/>
    <n v="0"/>
    <n v="0"/>
    <n v="13.5"/>
    <n v="0"/>
    <n v="0"/>
    <n v="0"/>
    <n v="0"/>
    <n v="0"/>
    <n v="13.5"/>
    <n v="2"/>
  </r>
  <r>
    <x v="1"/>
    <x v="46"/>
    <s v="1"/>
    <s v="01"/>
    <s v="15041RESIN159232022"/>
    <s v="22LB000F"/>
    <n v="5042"/>
    <n v="5042"/>
    <n v="5042"/>
    <n v="5042"/>
    <m/>
    <n v="0"/>
    <n v="0"/>
    <n v="0"/>
    <n v="75.900000000000006"/>
    <n v="0"/>
    <n v="0"/>
    <n v="0"/>
    <n v="0"/>
    <n v="0"/>
    <n v="75.900000000000006"/>
    <n v="2"/>
  </r>
  <r>
    <x v="1"/>
    <x v="46"/>
    <s v="1"/>
    <s v="01"/>
    <s v="15041RESIN159232022"/>
    <s v="22LB000F"/>
    <n v="5043"/>
    <n v="5043"/>
    <n v="5043"/>
    <n v="5043"/>
    <m/>
    <n v="0"/>
    <n v="0"/>
    <n v="0"/>
    <n v="25.4"/>
    <n v="0"/>
    <n v="0"/>
    <n v="0"/>
    <n v="0"/>
    <n v="0"/>
    <n v="25.4"/>
    <n v="2"/>
  </r>
  <r>
    <x v="1"/>
    <x v="46"/>
    <s v="1"/>
    <s v="01"/>
    <s v="15041RESIN159232022"/>
    <s v="22LB000F"/>
    <n v="5044"/>
    <n v="5044"/>
    <n v="5044"/>
    <n v="5044"/>
    <m/>
    <n v="0"/>
    <n v="0"/>
    <n v="0"/>
    <n v="32.6"/>
    <n v="0"/>
    <n v="0"/>
    <n v="0"/>
    <n v="0"/>
    <n v="0"/>
    <n v="32.6"/>
    <n v="2"/>
  </r>
  <r>
    <x v="1"/>
    <x v="46"/>
    <s v="1"/>
    <s v="01"/>
    <s v="15041RESIN159232022"/>
    <s v="22LB000F"/>
    <n v="5045"/>
    <n v="5045"/>
    <n v="5045"/>
    <n v="5045"/>
    <m/>
    <n v="0"/>
    <n v="0"/>
    <n v="0"/>
    <n v="100"/>
    <n v="0"/>
    <n v="0"/>
    <n v="0"/>
    <n v="0"/>
    <n v="0"/>
    <n v="100"/>
    <n v="2"/>
  </r>
  <r>
    <x v="1"/>
    <x v="46"/>
    <s v="1"/>
    <s v="01"/>
    <s v="15041RESIN159232022"/>
    <s v="22LB000F"/>
    <n v="5046"/>
    <n v="5046"/>
    <n v="5046"/>
    <n v="5046"/>
    <m/>
    <n v="0"/>
    <n v="0"/>
    <n v="0"/>
    <n v="106.24"/>
    <n v="0"/>
    <n v="0"/>
    <n v="0"/>
    <n v="0"/>
    <n v="0"/>
    <n v="106.24"/>
    <n v="2"/>
  </r>
  <r>
    <x v="1"/>
    <x v="46"/>
    <s v="1"/>
    <s v="01"/>
    <s v="15041RESIN159232022"/>
    <s v="22LB000F"/>
    <n v="5047"/>
    <n v="5047"/>
    <n v="5047"/>
    <n v="5047"/>
    <m/>
    <n v="0"/>
    <n v="0"/>
    <n v="0"/>
    <n v="651.35"/>
    <n v="0"/>
    <n v="0"/>
    <n v="0"/>
    <n v="0"/>
    <n v="0"/>
    <n v="651.35"/>
    <n v="2"/>
  </r>
  <r>
    <x v="1"/>
    <x v="46"/>
    <s v="1"/>
    <s v="01"/>
    <s v="15041RESIN159232022"/>
    <s v="22LB000F"/>
    <n v="5048"/>
    <n v="5048"/>
    <n v="5048"/>
    <n v="5048"/>
    <m/>
    <n v="0"/>
    <n v="0"/>
    <n v="0"/>
    <n v="25"/>
    <n v="0"/>
    <n v="0"/>
    <n v="0"/>
    <n v="0"/>
    <n v="0"/>
    <n v="25"/>
    <n v="2"/>
  </r>
  <r>
    <x v="1"/>
    <x v="46"/>
    <s v="1"/>
    <s v="01"/>
    <s v="15041RESIN159232022"/>
    <s v="22LB000F"/>
    <n v="5049"/>
    <n v="5049"/>
    <n v="5049"/>
    <n v="5049"/>
    <m/>
    <n v="0"/>
    <n v="0"/>
    <n v="0"/>
    <n v="486.5"/>
    <n v="0"/>
    <n v="0"/>
    <n v="0"/>
    <n v="0"/>
    <n v="0"/>
    <n v="486.5"/>
    <n v="2"/>
  </r>
  <r>
    <x v="1"/>
    <x v="46"/>
    <s v="1"/>
    <s v="01"/>
    <s v="15041RESIN159232022"/>
    <s v="22LB000F"/>
    <n v="5050"/>
    <n v="5050"/>
    <n v="5050"/>
    <n v="5050"/>
    <m/>
    <n v="0"/>
    <n v="0"/>
    <n v="0"/>
    <n v="30"/>
    <n v="0"/>
    <n v="0"/>
    <n v="0"/>
    <n v="0"/>
    <n v="0"/>
    <n v="30"/>
    <n v="2"/>
  </r>
  <r>
    <x v="1"/>
    <x v="46"/>
    <s v="1"/>
    <s v="01"/>
    <s v="15041RESIN159232022"/>
    <s v="22LB000F"/>
    <n v="5051"/>
    <n v="5051"/>
    <n v="5051"/>
    <n v="5051"/>
    <m/>
    <n v="0"/>
    <n v="0"/>
    <n v="0"/>
    <n v="510"/>
    <n v="0"/>
    <n v="0"/>
    <n v="0"/>
    <n v="0"/>
    <n v="0"/>
    <n v="510"/>
    <n v="2"/>
  </r>
  <r>
    <x v="1"/>
    <x v="46"/>
    <s v="1"/>
    <s v="01"/>
    <s v="15041RESIN159232022"/>
    <s v="22LB000F"/>
    <n v="5052"/>
    <n v="5052"/>
    <n v="5052"/>
    <n v="5052"/>
    <m/>
    <n v="0"/>
    <n v="0"/>
    <n v="0"/>
    <n v="289.5"/>
    <n v="0"/>
    <n v="0"/>
    <n v="0"/>
    <n v="0"/>
    <n v="0"/>
    <n v="289.5"/>
    <n v="2"/>
  </r>
  <r>
    <x v="1"/>
    <x v="47"/>
    <s v="1"/>
    <s v="01"/>
    <s v="15041RESIN159232022"/>
    <s v="22LB000F"/>
    <n v="5053"/>
    <n v="5053"/>
    <n v="5053"/>
    <n v="5053"/>
    <m/>
    <n v="0"/>
    <n v="0"/>
    <n v="0"/>
    <n v="495"/>
    <n v="0"/>
    <n v="0"/>
    <n v="0"/>
    <n v="0"/>
    <n v="0"/>
    <n v="495"/>
    <n v="2"/>
  </r>
  <r>
    <x v="1"/>
    <x v="47"/>
    <s v="1"/>
    <s v="01"/>
    <s v="15041RESIN159232022"/>
    <s v="22LB000F"/>
    <n v="5054"/>
    <n v="5054"/>
    <n v="5054"/>
    <n v="5054"/>
    <m/>
    <n v="0"/>
    <n v="0"/>
    <n v="0"/>
    <n v="322.10000000000002"/>
    <n v="0"/>
    <n v="0"/>
    <n v="0"/>
    <n v="0"/>
    <n v="0"/>
    <n v="322.10000000000002"/>
    <n v="2"/>
  </r>
  <r>
    <x v="1"/>
    <x v="47"/>
    <s v="1"/>
    <s v="01"/>
    <s v="15041RESIN159232022"/>
    <s v="22LB000F"/>
    <n v="5055"/>
    <n v="5055"/>
    <n v="5055"/>
    <n v="5055"/>
    <m/>
    <n v="0"/>
    <n v="0"/>
    <n v="0"/>
    <n v="26.4"/>
    <n v="0"/>
    <n v="0"/>
    <n v="0"/>
    <n v="0"/>
    <n v="0"/>
    <n v="26.4"/>
    <n v="2"/>
  </r>
  <r>
    <x v="1"/>
    <x v="47"/>
    <s v="1"/>
    <s v="01"/>
    <s v="15041RESIN159232022"/>
    <s v="22LB000F"/>
    <n v="5056"/>
    <n v="5056"/>
    <n v="5056"/>
    <n v="5056"/>
    <m/>
    <n v="0"/>
    <n v="0"/>
    <n v="0"/>
    <n v="37.1"/>
    <n v="0"/>
    <n v="0"/>
    <n v="0"/>
    <n v="0"/>
    <n v="0"/>
    <n v="37.1"/>
    <n v="2"/>
  </r>
  <r>
    <x v="1"/>
    <x v="47"/>
    <s v="1"/>
    <s v="01"/>
    <s v="15041RESIN159232022"/>
    <s v="22LB000F"/>
    <n v="5057"/>
    <n v="5057"/>
    <n v="5057"/>
    <n v="5057"/>
    <m/>
    <n v="0"/>
    <n v="0"/>
    <n v="0"/>
    <n v="53.4"/>
    <n v="0"/>
    <n v="0"/>
    <n v="0"/>
    <n v="0"/>
    <n v="0"/>
    <n v="53.4"/>
    <n v="2"/>
  </r>
  <r>
    <x v="1"/>
    <x v="47"/>
    <s v="1"/>
    <s v="01"/>
    <s v="15041RESIN159232022"/>
    <s v="22LB000F"/>
    <n v="5058"/>
    <n v="5058"/>
    <n v="5058"/>
    <n v="5058"/>
    <m/>
    <n v="0"/>
    <n v="0"/>
    <n v="0"/>
    <n v="162.5"/>
    <n v="0"/>
    <n v="0"/>
    <n v="0"/>
    <n v="0"/>
    <n v="0"/>
    <n v="162.5"/>
    <n v="2"/>
  </r>
  <r>
    <x v="1"/>
    <x v="47"/>
    <s v="1"/>
    <s v="01"/>
    <s v="15041RESIN159232022"/>
    <s v="22LB000F"/>
    <n v="5059"/>
    <n v="5059"/>
    <n v="5059"/>
    <n v="5059"/>
    <m/>
    <n v="0"/>
    <n v="0"/>
    <n v="0"/>
    <n v="375"/>
    <n v="0"/>
    <n v="0"/>
    <n v="0"/>
    <n v="0"/>
    <n v="0"/>
    <n v="375"/>
    <n v="2"/>
  </r>
  <r>
    <x v="1"/>
    <x v="47"/>
    <s v="1"/>
    <s v="01"/>
    <s v="15041RESIN159232022"/>
    <s v="22LB000F"/>
    <n v="5060"/>
    <n v="5060"/>
    <n v="5060"/>
    <n v="5060"/>
    <m/>
    <n v="0"/>
    <n v="0"/>
    <n v="0"/>
    <n v="437"/>
    <n v="0"/>
    <n v="0"/>
    <n v="0"/>
    <n v="0"/>
    <n v="0"/>
    <n v="437"/>
    <n v="2"/>
  </r>
  <r>
    <x v="1"/>
    <x v="47"/>
    <s v="1"/>
    <s v="01"/>
    <s v="15041RESIN159232022"/>
    <s v="22LB000F"/>
    <n v="5061"/>
    <n v="5061"/>
    <n v="5061"/>
    <n v="5061"/>
    <m/>
    <n v="0"/>
    <n v="0"/>
    <n v="0"/>
    <n v="42"/>
    <n v="0"/>
    <n v="0"/>
    <n v="0"/>
    <n v="0"/>
    <n v="0"/>
    <n v="42"/>
    <n v="2"/>
  </r>
  <r>
    <x v="1"/>
    <x v="47"/>
    <s v="1"/>
    <s v="01"/>
    <s v="15041RESIN159232022"/>
    <s v="22LB000F"/>
    <n v="5062"/>
    <n v="5062"/>
    <n v="5062"/>
    <n v="5062"/>
    <m/>
    <n v="0"/>
    <n v="0"/>
    <n v="0"/>
    <n v="40"/>
    <n v="0"/>
    <n v="0"/>
    <n v="0"/>
    <n v="0"/>
    <n v="0"/>
    <n v="40"/>
    <n v="2"/>
  </r>
  <r>
    <x v="1"/>
    <x v="47"/>
    <s v="1"/>
    <s v="01"/>
    <s v="15041RESIN159232022"/>
    <s v="22LB000F"/>
    <n v="5063"/>
    <n v="5063"/>
    <n v="5063"/>
    <n v="5063"/>
    <m/>
    <n v="0"/>
    <n v="0"/>
    <n v="0"/>
    <n v="15"/>
    <n v="0"/>
    <n v="0"/>
    <n v="0"/>
    <n v="0"/>
    <n v="0"/>
    <n v="15"/>
    <n v="2"/>
  </r>
  <r>
    <x v="1"/>
    <x v="47"/>
    <s v="1"/>
    <s v="01"/>
    <s v="15041RESIN159232022"/>
    <s v="22LB000F"/>
    <n v="5064"/>
    <n v="5064"/>
    <n v="5064"/>
    <n v="5064"/>
    <m/>
    <n v="0"/>
    <n v="0"/>
    <n v="0"/>
    <n v="41.25"/>
    <n v="0"/>
    <n v="0"/>
    <n v="0"/>
    <n v="0"/>
    <n v="0"/>
    <n v="41.25"/>
    <n v="2"/>
  </r>
  <r>
    <x v="1"/>
    <x v="47"/>
    <s v="1"/>
    <s v="01"/>
    <s v="15041RESIN159232022"/>
    <s v="22LB000F"/>
    <n v="5065"/>
    <n v="5065"/>
    <n v="5065"/>
    <n v="5065"/>
    <m/>
    <n v="0"/>
    <n v="0"/>
    <n v="0"/>
    <n v="56.2"/>
    <n v="0"/>
    <n v="0"/>
    <n v="0"/>
    <n v="0"/>
    <n v="0"/>
    <n v="56.2"/>
    <n v="2"/>
  </r>
  <r>
    <x v="1"/>
    <x v="47"/>
    <s v="1"/>
    <s v="01"/>
    <s v="15041RESIN159232022"/>
    <s v="22LB000F"/>
    <n v="5066"/>
    <n v="5066"/>
    <n v="5066"/>
    <n v="5066"/>
    <m/>
    <n v="0"/>
    <n v="0"/>
    <n v="0"/>
    <n v="27.2"/>
    <n v="0"/>
    <n v="0"/>
    <n v="0"/>
    <n v="0"/>
    <n v="0"/>
    <n v="27.2"/>
    <n v="2"/>
  </r>
  <r>
    <x v="1"/>
    <x v="47"/>
    <s v="1"/>
    <s v="01"/>
    <s v="15041RESIN159232022"/>
    <s v="22LB000F"/>
    <n v="5067"/>
    <n v="5067"/>
    <n v="5067"/>
    <n v="5067"/>
    <m/>
    <n v="0"/>
    <n v="0"/>
    <n v="0"/>
    <n v="500.5"/>
    <n v="0"/>
    <n v="0"/>
    <n v="0"/>
    <n v="0"/>
    <n v="0"/>
    <n v="500.5"/>
    <n v="2"/>
  </r>
  <r>
    <x v="1"/>
    <x v="47"/>
    <s v="1"/>
    <s v="01"/>
    <s v="15041RESIN159232022"/>
    <s v="22LB000F"/>
    <n v="5068"/>
    <n v="5068"/>
    <n v="5068"/>
    <n v="5068"/>
    <m/>
    <n v="0"/>
    <n v="0"/>
    <n v="0"/>
    <n v="7.2"/>
    <n v="0"/>
    <n v="0"/>
    <n v="0"/>
    <n v="0"/>
    <n v="0"/>
    <n v="7.2"/>
    <n v="2"/>
  </r>
  <r>
    <x v="1"/>
    <x v="47"/>
    <s v="1"/>
    <s v="01"/>
    <s v="15041RESIN159232022"/>
    <s v="22LB000F"/>
    <n v="5069"/>
    <n v="5069"/>
    <n v="5069"/>
    <n v="5069"/>
    <m/>
    <n v="0"/>
    <n v="0"/>
    <n v="0"/>
    <n v="36.549999999999997"/>
    <n v="0"/>
    <n v="0"/>
    <n v="0"/>
    <n v="0"/>
    <n v="0"/>
    <n v="36.549999999999997"/>
    <n v="2"/>
  </r>
  <r>
    <x v="1"/>
    <x v="47"/>
    <s v="1"/>
    <s v="01"/>
    <s v="15041RESIN159232022"/>
    <s v="22LB000F"/>
    <n v="5070"/>
    <n v="5070"/>
    <n v="5070"/>
    <n v="5070"/>
    <m/>
    <n v="0"/>
    <n v="0"/>
    <n v="0"/>
    <n v="37.25"/>
    <n v="0"/>
    <n v="0"/>
    <n v="0"/>
    <n v="0"/>
    <n v="0"/>
    <n v="37.25"/>
    <n v="2"/>
  </r>
  <r>
    <x v="1"/>
    <x v="47"/>
    <s v="1"/>
    <s v="01"/>
    <s v="15041RESIN159232022"/>
    <s v="22LB000F"/>
    <n v="5071"/>
    <n v="5071"/>
    <n v="5071"/>
    <n v="5071"/>
    <m/>
    <n v="0"/>
    <n v="0"/>
    <n v="0"/>
    <n v="1096.5"/>
    <n v="0"/>
    <n v="0"/>
    <n v="0"/>
    <n v="0"/>
    <n v="0"/>
    <n v="1096.5"/>
    <n v="2"/>
  </r>
  <r>
    <x v="1"/>
    <x v="47"/>
    <s v="1"/>
    <s v="01"/>
    <s v="15041RESIN159232022"/>
    <s v="22LB000F"/>
    <n v="5072"/>
    <n v="5072"/>
    <n v="5072"/>
    <n v="5072"/>
    <m/>
    <n v="0"/>
    <n v="0"/>
    <n v="0"/>
    <n v="42"/>
    <n v="0"/>
    <n v="0"/>
    <n v="0"/>
    <n v="0"/>
    <n v="0"/>
    <n v="42"/>
    <n v="2"/>
  </r>
  <r>
    <x v="1"/>
    <x v="47"/>
    <s v="1"/>
    <s v="01"/>
    <s v="15041RESIN159232022"/>
    <s v="22LB000F"/>
    <n v="5073"/>
    <n v="5073"/>
    <n v="5073"/>
    <n v="5073"/>
    <m/>
    <n v="0"/>
    <n v="0"/>
    <n v="0"/>
    <n v="243.42"/>
    <n v="0"/>
    <n v="0"/>
    <n v="0"/>
    <n v="0"/>
    <n v="0"/>
    <n v="243.42"/>
    <n v="2"/>
  </r>
  <r>
    <x v="1"/>
    <x v="47"/>
    <s v="1"/>
    <s v="01"/>
    <s v="15041RESIN159232022"/>
    <s v="22LB000F"/>
    <n v="5074"/>
    <n v="5074"/>
    <n v="5074"/>
    <n v="5074"/>
    <m/>
    <n v="0"/>
    <n v="0"/>
    <n v="0"/>
    <n v="410.1"/>
    <n v="0"/>
    <n v="0"/>
    <n v="0"/>
    <n v="0"/>
    <n v="0"/>
    <n v="410.1"/>
    <n v="2"/>
  </r>
  <r>
    <x v="1"/>
    <x v="47"/>
    <s v="1"/>
    <s v="01"/>
    <s v="15041RESIN159232022"/>
    <s v="22LB000F"/>
    <n v="5075"/>
    <n v="5075"/>
    <n v="5075"/>
    <n v="5075"/>
    <m/>
    <n v="0"/>
    <n v="0"/>
    <n v="0"/>
    <n v="522"/>
    <n v="0"/>
    <n v="0"/>
    <n v="0"/>
    <n v="0"/>
    <n v="0"/>
    <n v="522"/>
    <n v="2"/>
  </r>
  <r>
    <x v="1"/>
    <x v="47"/>
    <s v="1"/>
    <s v="01"/>
    <s v="15041RESIN159232022"/>
    <s v="22LB000F"/>
    <n v="5076"/>
    <n v="5076"/>
    <n v="5076"/>
    <n v="5076"/>
    <m/>
    <n v="0"/>
    <n v="0"/>
    <n v="0"/>
    <n v="174"/>
    <n v="0"/>
    <n v="0"/>
    <n v="0"/>
    <n v="0"/>
    <n v="0"/>
    <n v="174"/>
    <n v="2"/>
  </r>
  <r>
    <x v="1"/>
    <x v="47"/>
    <s v="1"/>
    <s v="01"/>
    <s v="15041RESIN159232022"/>
    <s v="22LB000F"/>
    <n v="5077"/>
    <n v="5077"/>
    <n v="5077"/>
    <n v="5077"/>
    <m/>
    <n v="0"/>
    <n v="0"/>
    <n v="0"/>
    <n v="480"/>
    <n v="0"/>
    <n v="0"/>
    <n v="0"/>
    <n v="0"/>
    <n v="0"/>
    <n v="480"/>
    <n v="2"/>
  </r>
  <r>
    <x v="2"/>
    <x v="48"/>
    <s v="1"/>
    <s v="01"/>
    <s v="15041RESIN159232022"/>
    <s v="22LB000F"/>
    <n v="5078"/>
    <n v="5078"/>
    <n v="5078"/>
    <n v="5078"/>
    <m/>
    <n v="0"/>
    <n v="0"/>
    <n v="0"/>
    <n v="1211"/>
    <n v="0"/>
    <n v="0"/>
    <n v="0"/>
    <n v="0"/>
    <n v="0"/>
    <n v="1211"/>
    <n v="2"/>
  </r>
  <r>
    <x v="2"/>
    <x v="48"/>
    <s v="1"/>
    <s v="01"/>
    <s v="15041RESIN159232022"/>
    <s v="22LB000F"/>
    <n v="5079"/>
    <n v="5079"/>
    <n v="5079"/>
    <n v="5079"/>
    <m/>
    <n v="0"/>
    <n v="0"/>
    <n v="0"/>
    <n v="548.6"/>
    <n v="0"/>
    <n v="0"/>
    <n v="0"/>
    <n v="0"/>
    <n v="0"/>
    <n v="548.6"/>
    <n v="2"/>
  </r>
  <r>
    <x v="2"/>
    <x v="48"/>
    <s v="1"/>
    <s v="01"/>
    <s v="15041RESIN159232022"/>
    <s v="22LB000F"/>
    <n v="5080"/>
    <n v="5080"/>
    <n v="5080"/>
    <n v="5080"/>
    <m/>
    <n v="0"/>
    <n v="0"/>
    <n v="0"/>
    <n v="460"/>
    <n v="0"/>
    <n v="0"/>
    <n v="0"/>
    <n v="0"/>
    <n v="0"/>
    <n v="460"/>
    <n v="2"/>
  </r>
  <r>
    <x v="2"/>
    <x v="48"/>
    <s v="1"/>
    <s v="01"/>
    <s v="15041RESIN159232022"/>
    <s v="22LB000F"/>
    <n v="5081"/>
    <n v="5081"/>
    <n v="5081"/>
    <n v="5081"/>
    <m/>
    <n v="0"/>
    <n v="0"/>
    <n v="0"/>
    <n v="18.899999999999999"/>
    <n v="0"/>
    <n v="0"/>
    <n v="0"/>
    <n v="0"/>
    <n v="0"/>
    <n v="18.899999999999999"/>
    <n v="2"/>
  </r>
  <r>
    <x v="2"/>
    <x v="48"/>
    <s v="1"/>
    <s v="01"/>
    <s v="15041RESIN159232022"/>
    <s v="22LB000F"/>
    <n v="5082"/>
    <n v="5082"/>
    <n v="5082"/>
    <n v="5082"/>
    <m/>
    <n v="0"/>
    <n v="0"/>
    <n v="0"/>
    <n v="11"/>
    <n v="0"/>
    <n v="0"/>
    <n v="0"/>
    <n v="0"/>
    <n v="0"/>
    <n v="11"/>
    <n v="2"/>
  </r>
  <r>
    <x v="2"/>
    <x v="48"/>
    <s v="1"/>
    <s v="01"/>
    <s v="15041RESIN159232022"/>
    <s v="22LB000F"/>
    <n v="5083"/>
    <n v="5083"/>
    <n v="5083"/>
    <n v="5083"/>
    <m/>
    <n v="0"/>
    <n v="0"/>
    <n v="0"/>
    <n v="564"/>
    <n v="0"/>
    <n v="0"/>
    <n v="0"/>
    <n v="0"/>
    <n v="0"/>
    <n v="564"/>
    <n v="2"/>
  </r>
  <r>
    <x v="2"/>
    <x v="48"/>
    <s v="1"/>
    <s v="01"/>
    <s v="15041RESIN159232022"/>
    <s v="22LB000F"/>
    <n v="5084"/>
    <n v="5084"/>
    <n v="5084"/>
    <n v="5084"/>
    <m/>
    <n v="0"/>
    <n v="0"/>
    <n v="0"/>
    <n v="410"/>
    <n v="0"/>
    <n v="0"/>
    <n v="0"/>
    <n v="0"/>
    <n v="0"/>
    <n v="410"/>
    <n v="2"/>
  </r>
  <r>
    <x v="2"/>
    <x v="48"/>
    <s v="1"/>
    <s v="01"/>
    <s v="15041RESIN159232022"/>
    <s v="22LB000F"/>
    <n v="5085"/>
    <n v="5085"/>
    <n v="5085"/>
    <n v="5085"/>
    <m/>
    <n v="0"/>
    <n v="0"/>
    <n v="0"/>
    <n v="61.6"/>
    <n v="0"/>
    <n v="0"/>
    <n v="0"/>
    <n v="0"/>
    <n v="0"/>
    <n v="61.6"/>
    <n v="2"/>
  </r>
  <r>
    <x v="2"/>
    <x v="48"/>
    <s v="1"/>
    <s v="01"/>
    <s v="15041RESIN159232022"/>
    <s v="22LB000F"/>
    <n v="5086"/>
    <n v="5086"/>
    <n v="5086"/>
    <n v="5086"/>
    <m/>
    <n v="0"/>
    <n v="0"/>
    <n v="0"/>
    <n v="460"/>
    <n v="0"/>
    <n v="0"/>
    <n v="0"/>
    <n v="0"/>
    <n v="0"/>
    <n v="460"/>
    <n v="2"/>
  </r>
  <r>
    <x v="2"/>
    <x v="48"/>
    <s v="1"/>
    <s v="01"/>
    <s v="15041RESIN159232022"/>
    <s v="22LB000F"/>
    <n v="5087"/>
    <n v="5087"/>
    <n v="5087"/>
    <n v="5087"/>
    <m/>
    <n v="0"/>
    <n v="0"/>
    <n v="0"/>
    <n v="110"/>
    <n v="0"/>
    <n v="0"/>
    <n v="0"/>
    <n v="0"/>
    <n v="0"/>
    <n v="110"/>
    <n v="2"/>
  </r>
  <r>
    <x v="2"/>
    <x v="48"/>
    <s v="1"/>
    <s v="01"/>
    <s v="15041RESIN159232022"/>
    <s v="22LB000F"/>
    <n v="5088"/>
    <n v="5088"/>
    <n v="5088"/>
    <n v="5088"/>
    <m/>
    <n v="0"/>
    <n v="0"/>
    <n v="0"/>
    <n v="41.65"/>
    <n v="0"/>
    <n v="0"/>
    <n v="0"/>
    <n v="0"/>
    <n v="0"/>
    <n v="41.65"/>
    <n v="2"/>
  </r>
  <r>
    <x v="2"/>
    <x v="48"/>
    <s v="1"/>
    <s v="01"/>
    <s v="15041RESIN159232022"/>
    <s v="22LB000F"/>
    <n v="5089"/>
    <n v="5089"/>
    <n v="5089"/>
    <n v="5089"/>
    <m/>
    <n v="0"/>
    <n v="0"/>
    <n v="0"/>
    <n v="135"/>
    <n v="0"/>
    <n v="0"/>
    <n v="0"/>
    <n v="0"/>
    <n v="0"/>
    <n v="135"/>
    <n v="2"/>
  </r>
  <r>
    <x v="2"/>
    <x v="48"/>
    <s v="1"/>
    <s v="01"/>
    <s v="15041RESIN159232022"/>
    <s v="22LB000F"/>
    <n v="5090"/>
    <n v="5090"/>
    <n v="5090"/>
    <n v="5090"/>
    <m/>
    <n v="0"/>
    <n v="0"/>
    <n v="0"/>
    <n v="132.5"/>
    <n v="0"/>
    <n v="0"/>
    <n v="0"/>
    <n v="0"/>
    <n v="0"/>
    <n v="132.5"/>
    <n v="2"/>
  </r>
  <r>
    <x v="2"/>
    <x v="48"/>
    <s v="1"/>
    <s v="01"/>
    <s v="15041RESIN159232022"/>
    <s v="22LB000F"/>
    <n v="5091"/>
    <n v="5091"/>
    <n v="5091"/>
    <n v="5091"/>
    <m/>
    <n v="0"/>
    <n v="0"/>
    <n v="0"/>
    <n v="90"/>
    <n v="0"/>
    <n v="0"/>
    <n v="0"/>
    <n v="0"/>
    <n v="0"/>
    <n v="90"/>
    <n v="2"/>
  </r>
  <r>
    <x v="2"/>
    <x v="48"/>
    <s v="1"/>
    <s v="01"/>
    <s v="15041RESIN159232022"/>
    <s v="22LB000F"/>
    <n v="5092"/>
    <n v="5092"/>
    <n v="5092"/>
    <n v="5092"/>
    <m/>
    <n v="0"/>
    <n v="0"/>
    <n v="0"/>
    <n v="153.9"/>
    <n v="0"/>
    <n v="0"/>
    <n v="0"/>
    <n v="0"/>
    <n v="0"/>
    <n v="153.9"/>
    <n v="2"/>
  </r>
  <r>
    <x v="2"/>
    <x v="48"/>
    <s v="1"/>
    <s v="01"/>
    <s v="15041RESIN159232022"/>
    <s v="22LB000F"/>
    <n v="5093"/>
    <n v="5093"/>
    <n v="5093"/>
    <n v="5093"/>
    <m/>
    <n v="0"/>
    <n v="0"/>
    <n v="0"/>
    <n v="22.5"/>
    <n v="0"/>
    <n v="0"/>
    <n v="0"/>
    <n v="0"/>
    <n v="0"/>
    <n v="22.5"/>
    <n v="2"/>
  </r>
  <r>
    <x v="2"/>
    <x v="48"/>
    <s v="1"/>
    <s v="01"/>
    <s v="15041RESIN159232022"/>
    <s v="22LB000F"/>
    <n v="5094"/>
    <n v="5094"/>
    <n v="5094"/>
    <n v="5094"/>
    <m/>
    <n v="0"/>
    <n v="0"/>
    <n v="0"/>
    <n v="0"/>
    <n v="0"/>
    <n v="0"/>
    <n v="0"/>
    <n v="0"/>
    <n v="0"/>
    <n v="0"/>
    <n v="2"/>
  </r>
  <r>
    <x v="2"/>
    <x v="48"/>
    <s v="1"/>
    <s v="01"/>
    <s v="15041RESIN159232022"/>
    <s v="22LB000F"/>
    <n v="5095"/>
    <n v="5095"/>
    <n v="5095"/>
    <n v="5095"/>
    <m/>
    <n v="0"/>
    <n v="0"/>
    <n v="0"/>
    <n v="18.899999999999999"/>
    <n v="0"/>
    <n v="0"/>
    <n v="0"/>
    <n v="0"/>
    <n v="0"/>
    <n v="18.899999999999999"/>
    <n v="2"/>
  </r>
  <r>
    <x v="2"/>
    <x v="48"/>
    <s v="1"/>
    <s v="01"/>
    <s v="15041RESIN159232022"/>
    <s v="22LB000F"/>
    <n v="5096"/>
    <n v="5096"/>
    <n v="5096"/>
    <n v="5096"/>
    <m/>
    <n v="0"/>
    <n v="0"/>
    <n v="0"/>
    <n v="63"/>
    <n v="0"/>
    <n v="0"/>
    <n v="0"/>
    <n v="0"/>
    <n v="0"/>
    <n v="63"/>
    <n v="2"/>
  </r>
  <r>
    <x v="2"/>
    <x v="48"/>
    <s v="1"/>
    <s v="01"/>
    <s v="15041RESIN159232022"/>
    <s v="22LB000F"/>
    <n v="5097"/>
    <n v="5097"/>
    <n v="5097"/>
    <n v="5097"/>
    <m/>
    <n v="0"/>
    <n v="0"/>
    <n v="0"/>
    <n v="14.85"/>
    <n v="0"/>
    <n v="0"/>
    <n v="0"/>
    <n v="0"/>
    <n v="0"/>
    <n v="14.85"/>
    <n v="2"/>
  </r>
  <r>
    <x v="2"/>
    <x v="48"/>
    <s v="1"/>
    <s v="01"/>
    <s v="15041RESIN159232022"/>
    <s v="22LB000F"/>
    <n v="5098"/>
    <n v="5098"/>
    <n v="5098"/>
    <n v="5098"/>
    <m/>
    <n v="0"/>
    <n v="0"/>
    <n v="0"/>
    <n v="84"/>
    <n v="0"/>
    <n v="0"/>
    <n v="0"/>
    <n v="0"/>
    <n v="0"/>
    <n v="84"/>
    <n v="2"/>
  </r>
  <r>
    <x v="2"/>
    <x v="48"/>
    <s v="1"/>
    <s v="01"/>
    <s v="15041RESIN159232022"/>
    <s v="22LB000F"/>
    <n v="5099"/>
    <n v="5099"/>
    <n v="5099"/>
    <n v="5099"/>
    <m/>
    <n v="0"/>
    <n v="0"/>
    <n v="0"/>
    <n v="273.60000000000002"/>
    <n v="0"/>
    <n v="0"/>
    <n v="0"/>
    <n v="0"/>
    <n v="0"/>
    <n v="273.60000000000002"/>
    <n v="2"/>
  </r>
  <r>
    <x v="2"/>
    <x v="48"/>
    <s v="1"/>
    <s v="01"/>
    <s v="15041RESIN159232022"/>
    <s v="22LB000F"/>
    <n v="5100"/>
    <n v="5100"/>
    <n v="5100"/>
    <n v="5100"/>
    <m/>
    <n v="0"/>
    <n v="0"/>
    <n v="0"/>
    <n v="33.75"/>
    <n v="0"/>
    <n v="0"/>
    <n v="0"/>
    <n v="0"/>
    <n v="0"/>
    <n v="33.75"/>
    <n v="2"/>
  </r>
  <r>
    <x v="2"/>
    <x v="48"/>
    <s v="1"/>
    <s v="01"/>
    <s v="15041RESIN159232022"/>
    <s v="22LB000F"/>
    <n v="5101"/>
    <n v="5101"/>
    <n v="5101"/>
    <n v="5101"/>
    <m/>
    <n v="0"/>
    <n v="0"/>
    <n v="0"/>
    <n v="61.75"/>
    <n v="0"/>
    <n v="0"/>
    <n v="0"/>
    <n v="0"/>
    <n v="0"/>
    <n v="61.75"/>
    <n v="2"/>
  </r>
  <r>
    <x v="2"/>
    <x v="48"/>
    <s v="1"/>
    <s v="01"/>
    <s v="15041RESIN159232022"/>
    <s v="22LB000F"/>
    <n v="5102"/>
    <n v="5102"/>
    <n v="5102"/>
    <n v="5102"/>
    <m/>
    <n v="0"/>
    <n v="0"/>
    <n v="0"/>
    <n v="317.35000000000002"/>
    <n v="0"/>
    <n v="0"/>
    <n v="0"/>
    <n v="0"/>
    <n v="0"/>
    <n v="317.35000000000002"/>
    <n v="2"/>
  </r>
  <r>
    <x v="2"/>
    <x v="48"/>
    <s v="1"/>
    <s v="01"/>
    <s v="15041RESIN159232022"/>
    <s v="22LB000F"/>
    <n v="5103"/>
    <n v="5103"/>
    <n v="5103"/>
    <n v="5103"/>
    <m/>
    <n v="0"/>
    <n v="0"/>
    <n v="0"/>
    <n v="66.3"/>
    <n v="0"/>
    <n v="0"/>
    <n v="0"/>
    <n v="0"/>
    <n v="0"/>
    <n v="66.3"/>
    <n v="2"/>
  </r>
  <r>
    <x v="2"/>
    <x v="48"/>
    <s v="1"/>
    <s v="01"/>
    <s v="15041RESIN159232022"/>
    <s v="22LB000F"/>
    <n v="5104"/>
    <n v="5104"/>
    <n v="5104"/>
    <n v="5104"/>
    <m/>
    <n v="0"/>
    <n v="0"/>
    <n v="0"/>
    <n v="51.7"/>
    <n v="0"/>
    <n v="0"/>
    <n v="0"/>
    <n v="0"/>
    <n v="0"/>
    <n v="51.7"/>
    <n v="2"/>
  </r>
  <r>
    <x v="2"/>
    <x v="48"/>
    <s v="1"/>
    <s v="01"/>
    <s v="15041RESIN159232022"/>
    <s v="22LB000F"/>
    <n v="5105"/>
    <n v="5105"/>
    <n v="5105"/>
    <n v="5105"/>
    <m/>
    <n v="0"/>
    <n v="0"/>
    <n v="0"/>
    <n v="15"/>
    <n v="0"/>
    <n v="0"/>
    <n v="0"/>
    <n v="0"/>
    <n v="0"/>
    <n v="15"/>
    <n v="2"/>
  </r>
  <r>
    <x v="2"/>
    <x v="48"/>
    <s v="1"/>
    <s v="01"/>
    <s v="15041RESIN159232022"/>
    <s v="22LB000F"/>
    <n v="5106"/>
    <n v="5106"/>
    <n v="5106"/>
    <n v="5106"/>
    <m/>
    <n v="0"/>
    <n v="0"/>
    <n v="0"/>
    <n v="31.2"/>
    <n v="0"/>
    <n v="0"/>
    <n v="0"/>
    <n v="0"/>
    <n v="0"/>
    <n v="31.2"/>
    <n v="2"/>
  </r>
  <r>
    <x v="2"/>
    <x v="48"/>
    <s v="1"/>
    <s v="01"/>
    <s v="15041RESIN159232022"/>
    <s v="22LB000F"/>
    <n v="5107"/>
    <n v="5107"/>
    <n v="5107"/>
    <n v="5107"/>
    <m/>
    <n v="0"/>
    <n v="0"/>
    <n v="0"/>
    <n v="18"/>
    <n v="0"/>
    <n v="0"/>
    <n v="0"/>
    <n v="0"/>
    <n v="0"/>
    <n v="18"/>
    <n v="2"/>
  </r>
  <r>
    <x v="2"/>
    <x v="48"/>
    <s v="1"/>
    <s v="01"/>
    <s v="15041RESIN159232022"/>
    <s v="22LB000F"/>
    <n v="5108"/>
    <n v="5108"/>
    <n v="5108"/>
    <n v="5108"/>
    <m/>
    <n v="0"/>
    <n v="0"/>
    <n v="0"/>
    <n v="25"/>
    <n v="0"/>
    <n v="0"/>
    <n v="0"/>
    <n v="0"/>
    <n v="0"/>
    <n v="25"/>
    <n v="2"/>
  </r>
  <r>
    <x v="2"/>
    <x v="48"/>
    <s v="1"/>
    <s v="01"/>
    <s v="15041RESIN159232022"/>
    <s v="22LB000F"/>
    <n v="5109"/>
    <n v="5109"/>
    <n v="5109"/>
    <n v="5109"/>
    <m/>
    <n v="0"/>
    <n v="0"/>
    <n v="0"/>
    <n v="5"/>
    <n v="0"/>
    <n v="0"/>
    <n v="0"/>
    <n v="0"/>
    <n v="0"/>
    <n v="5"/>
    <n v="2"/>
  </r>
  <r>
    <x v="2"/>
    <x v="48"/>
    <s v="1"/>
    <s v="01"/>
    <s v="15041RESIN159232022"/>
    <s v="22LB000F"/>
    <n v="5110"/>
    <n v="5110"/>
    <n v="5110"/>
    <n v="5110"/>
    <m/>
    <n v="0"/>
    <n v="0"/>
    <n v="0"/>
    <n v="50"/>
    <n v="0"/>
    <n v="0"/>
    <n v="0"/>
    <n v="0"/>
    <n v="0"/>
    <n v="50"/>
    <n v="2"/>
  </r>
  <r>
    <x v="2"/>
    <x v="48"/>
    <s v="1"/>
    <s v="01"/>
    <s v="15041RESIN159232022"/>
    <s v="22LB000F"/>
    <n v="5111"/>
    <n v="5111"/>
    <n v="5111"/>
    <n v="5111"/>
    <m/>
    <n v="0"/>
    <n v="0"/>
    <n v="0"/>
    <n v="225.7"/>
    <n v="0"/>
    <n v="0"/>
    <n v="0"/>
    <n v="0"/>
    <n v="0"/>
    <n v="225.7"/>
    <n v="2"/>
  </r>
  <r>
    <x v="2"/>
    <x v="48"/>
    <s v="1"/>
    <s v="01"/>
    <s v="15041RESIN159232022"/>
    <s v="22LB000F"/>
    <n v="5112"/>
    <n v="5112"/>
    <n v="5112"/>
    <n v="5112"/>
    <m/>
    <n v="0"/>
    <n v="0"/>
    <n v="0"/>
    <n v="23"/>
    <n v="0"/>
    <n v="0"/>
    <n v="0"/>
    <n v="0"/>
    <n v="0"/>
    <n v="23"/>
    <n v="2"/>
  </r>
  <r>
    <x v="2"/>
    <x v="48"/>
    <s v="1"/>
    <s v="01"/>
    <s v="15041RESIN159232022"/>
    <s v="22LB000F"/>
    <n v="5113"/>
    <n v="5113"/>
    <n v="5113"/>
    <n v="5113"/>
    <m/>
    <n v="0"/>
    <n v="0"/>
    <n v="0"/>
    <n v="24"/>
    <n v="0"/>
    <n v="0"/>
    <n v="0"/>
    <n v="0"/>
    <n v="0"/>
    <n v="24"/>
    <n v="2"/>
  </r>
  <r>
    <x v="2"/>
    <x v="48"/>
    <s v="1"/>
    <s v="01"/>
    <s v="15041RESIN159232022"/>
    <s v="22LB000F"/>
    <n v="5114"/>
    <n v="5114"/>
    <n v="5114"/>
    <n v="5114"/>
    <m/>
    <n v="0"/>
    <n v="0"/>
    <n v="0"/>
    <n v="30"/>
    <n v="0"/>
    <n v="0"/>
    <n v="0"/>
    <n v="0"/>
    <n v="0"/>
    <n v="30"/>
    <n v="2"/>
  </r>
  <r>
    <x v="2"/>
    <x v="49"/>
    <s v="1"/>
    <s v="01"/>
    <s v="15041RESIN159232022"/>
    <s v="22LB000F"/>
    <n v="5115"/>
    <n v="5115"/>
    <n v="5115"/>
    <n v="5115"/>
    <m/>
    <n v="0"/>
    <n v="0"/>
    <n v="0"/>
    <n v="110.9"/>
    <n v="0"/>
    <n v="0"/>
    <n v="0"/>
    <n v="0"/>
    <n v="0"/>
    <n v="110.9"/>
    <n v="2"/>
  </r>
  <r>
    <x v="2"/>
    <x v="49"/>
    <s v="1"/>
    <s v="01"/>
    <s v="15041RESIN159232022"/>
    <s v="22LB000F"/>
    <n v="5116"/>
    <n v="5116"/>
    <n v="5116"/>
    <n v="5116"/>
    <m/>
    <n v="0"/>
    <n v="0"/>
    <n v="0"/>
    <n v="39.9"/>
    <n v="0"/>
    <n v="0"/>
    <n v="0"/>
    <n v="0"/>
    <n v="0"/>
    <n v="39.9"/>
    <n v="2"/>
  </r>
  <r>
    <x v="2"/>
    <x v="49"/>
    <s v="1"/>
    <s v="01"/>
    <s v="15041RESIN159232022"/>
    <s v="22LB000F"/>
    <n v="5117"/>
    <n v="5117"/>
    <n v="5117"/>
    <n v="5117"/>
    <m/>
    <n v="0"/>
    <n v="0"/>
    <n v="0"/>
    <n v="534.20000000000005"/>
    <n v="0"/>
    <n v="0"/>
    <n v="0"/>
    <n v="0"/>
    <n v="0"/>
    <n v="534.20000000000005"/>
    <n v="2"/>
  </r>
  <r>
    <x v="2"/>
    <x v="49"/>
    <s v="1"/>
    <s v="01"/>
    <s v="15041RESIN159232022"/>
    <s v="22LB000F"/>
    <n v="5118"/>
    <n v="5118"/>
    <n v="5118"/>
    <n v="5118"/>
    <m/>
    <n v="0"/>
    <n v="0"/>
    <n v="0"/>
    <n v="48.8"/>
    <n v="0"/>
    <n v="0"/>
    <n v="0"/>
    <n v="0"/>
    <n v="0"/>
    <n v="48.8"/>
    <n v="2"/>
  </r>
  <r>
    <x v="2"/>
    <x v="49"/>
    <s v="1"/>
    <s v="01"/>
    <s v="15041RESIN159232022"/>
    <s v="22LB000F"/>
    <n v="5119"/>
    <n v="5119"/>
    <n v="5119"/>
    <n v="5119"/>
    <m/>
    <n v="0"/>
    <n v="0"/>
    <n v="0"/>
    <n v="462.7"/>
    <n v="0"/>
    <n v="0"/>
    <n v="0"/>
    <n v="0"/>
    <n v="0"/>
    <n v="462.7"/>
    <n v="2"/>
  </r>
  <r>
    <x v="2"/>
    <x v="49"/>
    <s v="1"/>
    <s v="01"/>
    <s v="15041RESIN159232022"/>
    <s v="22LB000F"/>
    <n v="5120"/>
    <n v="5120"/>
    <n v="5120"/>
    <n v="5120"/>
    <m/>
    <n v="0"/>
    <n v="0"/>
    <n v="0"/>
    <n v="112.5"/>
    <n v="0"/>
    <n v="0"/>
    <n v="0"/>
    <n v="0"/>
    <n v="0"/>
    <n v="112.5"/>
    <n v="2"/>
  </r>
  <r>
    <x v="2"/>
    <x v="49"/>
    <s v="1"/>
    <s v="01"/>
    <s v="15041RESIN159232022"/>
    <s v="22LB000F"/>
    <n v="5121"/>
    <n v="5121"/>
    <n v="5121"/>
    <n v="5121"/>
    <m/>
    <n v="0"/>
    <n v="0"/>
    <n v="0"/>
    <n v="55"/>
    <n v="0"/>
    <n v="0"/>
    <n v="0"/>
    <n v="0"/>
    <n v="0"/>
    <n v="55"/>
    <n v="2"/>
  </r>
  <r>
    <x v="2"/>
    <x v="49"/>
    <s v="1"/>
    <s v="01"/>
    <s v="15041RESIN159232022"/>
    <s v="22LB000F"/>
    <n v="5122"/>
    <n v="5122"/>
    <n v="5122"/>
    <n v="5122"/>
    <m/>
    <n v="0"/>
    <n v="0"/>
    <n v="0"/>
    <n v="1035.05"/>
    <n v="0"/>
    <n v="0"/>
    <n v="0"/>
    <n v="0"/>
    <n v="0"/>
    <n v="1035.05"/>
    <n v="2"/>
  </r>
  <r>
    <x v="2"/>
    <x v="49"/>
    <s v="1"/>
    <s v="01"/>
    <s v="15041RESIN159232022"/>
    <s v="22LB000F"/>
    <n v="5123"/>
    <n v="5123"/>
    <n v="5123"/>
    <n v="5123"/>
    <m/>
    <n v="0"/>
    <n v="0"/>
    <n v="0"/>
    <n v="169"/>
    <n v="0"/>
    <n v="0"/>
    <n v="0"/>
    <n v="0"/>
    <n v="0"/>
    <n v="169"/>
    <n v="2"/>
  </r>
  <r>
    <x v="2"/>
    <x v="49"/>
    <s v="1"/>
    <s v="01"/>
    <s v="15041RESIN159232022"/>
    <s v="22LB000F"/>
    <n v="5124"/>
    <n v="5124"/>
    <n v="5124"/>
    <n v="5124"/>
    <m/>
    <n v="0"/>
    <n v="0"/>
    <n v="0"/>
    <n v="157.5"/>
    <n v="0"/>
    <n v="0"/>
    <n v="0"/>
    <n v="0"/>
    <n v="0"/>
    <n v="157.5"/>
    <n v="2"/>
  </r>
  <r>
    <x v="2"/>
    <x v="49"/>
    <s v="1"/>
    <s v="01"/>
    <s v="15041RESIN159232022"/>
    <s v="22LB000F"/>
    <n v="5125"/>
    <n v="5125"/>
    <n v="5125"/>
    <n v="5125"/>
    <m/>
    <n v="0"/>
    <n v="0"/>
    <n v="0"/>
    <n v="42"/>
    <n v="0"/>
    <n v="0"/>
    <n v="0"/>
    <n v="0"/>
    <n v="0"/>
    <n v="42"/>
    <n v="2"/>
  </r>
  <r>
    <x v="2"/>
    <x v="49"/>
    <s v="1"/>
    <s v="01"/>
    <s v="15041RESIN159232022"/>
    <s v="22LB000F"/>
    <n v="5126"/>
    <n v="5126"/>
    <n v="5126"/>
    <n v="5126"/>
    <m/>
    <n v="0"/>
    <n v="0"/>
    <n v="0"/>
    <n v="165"/>
    <n v="0"/>
    <n v="0"/>
    <n v="0"/>
    <n v="0"/>
    <n v="0"/>
    <n v="165"/>
    <n v="2"/>
  </r>
  <r>
    <x v="2"/>
    <x v="49"/>
    <s v="1"/>
    <s v="01"/>
    <s v="15041RESIN159232022"/>
    <s v="22LB000F"/>
    <n v="5127"/>
    <n v="5127"/>
    <n v="5127"/>
    <n v="5127"/>
    <m/>
    <n v="0"/>
    <n v="0"/>
    <n v="0"/>
    <n v="440"/>
    <n v="0"/>
    <n v="0"/>
    <n v="0"/>
    <n v="0"/>
    <n v="0"/>
    <n v="440"/>
    <n v="2"/>
  </r>
  <r>
    <x v="2"/>
    <x v="49"/>
    <s v="1"/>
    <s v="01"/>
    <s v="15041RESIN159232022"/>
    <s v="22LB000F"/>
    <n v="5128"/>
    <n v="5128"/>
    <n v="5128"/>
    <n v="5128"/>
    <m/>
    <n v="0"/>
    <n v="0"/>
    <n v="0"/>
    <n v="183"/>
    <n v="0"/>
    <n v="0"/>
    <n v="0"/>
    <n v="0"/>
    <n v="0"/>
    <n v="183"/>
    <n v="2"/>
  </r>
  <r>
    <x v="2"/>
    <x v="49"/>
    <s v="1"/>
    <s v="01"/>
    <s v="15041RESIN159232022"/>
    <s v="22LB000F"/>
    <n v="5129"/>
    <n v="5129"/>
    <n v="5129"/>
    <n v="5129"/>
    <m/>
    <n v="0"/>
    <n v="0"/>
    <n v="0"/>
    <n v="47.8"/>
    <n v="0"/>
    <n v="0"/>
    <n v="0"/>
    <n v="0"/>
    <n v="0"/>
    <n v="47.8"/>
    <n v="2"/>
  </r>
  <r>
    <x v="2"/>
    <x v="49"/>
    <s v="1"/>
    <s v="01"/>
    <s v="15041RESIN159232022"/>
    <s v="22LB000F"/>
    <n v="5130"/>
    <n v="5130"/>
    <n v="5130"/>
    <n v="5130"/>
    <m/>
    <n v="0"/>
    <n v="0"/>
    <n v="0"/>
    <n v="3.7"/>
    <n v="0"/>
    <n v="0"/>
    <n v="0"/>
    <n v="0"/>
    <n v="0"/>
    <n v="3.7"/>
    <n v="2"/>
  </r>
  <r>
    <x v="2"/>
    <x v="49"/>
    <s v="1"/>
    <s v="01"/>
    <s v="15041RESIN159232022"/>
    <s v="22LB000F"/>
    <n v="5131"/>
    <n v="5131"/>
    <n v="5131"/>
    <n v="5131"/>
    <m/>
    <n v="0"/>
    <n v="0"/>
    <n v="0"/>
    <n v="93.3"/>
    <n v="0"/>
    <n v="0"/>
    <n v="0"/>
    <n v="0"/>
    <n v="0"/>
    <n v="93.3"/>
    <n v="2"/>
  </r>
  <r>
    <x v="2"/>
    <x v="49"/>
    <s v="1"/>
    <s v="01"/>
    <s v="15041RESIN159232022"/>
    <s v="22LB000F"/>
    <n v="5132"/>
    <n v="5132"/>
    <n v="5132"/>
    <n v="5132"/>
    <m/>
    <n v="0"/>
    <n v="0"/>
    <n v="0"/>
    <n v="36"/>
    <n v="0"/>
    <n v="0"/>
    <n v="0"/>
    <n v="0"/>
    <n v="0"/>
    <n v="36"/>
    <n v="2"/>
  </r>
  <r>
    <x v="2"/>
    <x v="49"/>
    <s v="1"/>
    <s v="01"/>
    <s v="15041RESIN159232022"/>
    <s v="22LB000F"/>
    <n v="5133"/>
    <n v="5133"/>
    <n v="5133"/>
    <n v="5133"/>
    <m/>
    <n v="0"/>
    <n v="0"/>
    <n v="0"/>
    <n v="40"/>
    <n v="0"/>
    <n v="0"/>
    <n v="0"/>
    <n v="0"/>
    <n v="0"/>
    <n v="40"/>
    <n v="2"/>
  </r>
  <r>
    <x v="2"/>
    <x v="49"/>
    <s v="1"/>
    <s v="01"/>
    <s v="15041RESIN159232022"/>
    <s v="22LB000F"/>
    <n v="5134"/>
    <n v="5134"/>
    <n v="5134"/>
    <n v="5134"/>
    <m/>
    <n v="0"/>
    <n v="0"/>
    <n v="0"/>
    <n v="262.29000000000002"/>
    <n v="0"/>
    <n v="0"/>
    <n v="0"/>
    <n v="0"/>
    <n v="0"/>
    <n v="262.29000000000002"/>
    <n v="2"/>
  </r>
  <r>
    <x v="2"/>
    <x v="49"/>
    <s v="1"/>
    <s v="01"/>
    <s v="15041RESIN159232022"/>
    <s v="22LB000F"/>
    <n v="5135"/>
    <n v="5135"/>
    <n v="5135"/>
    <n v="5135"/>
    <m/>
    <n v="0"/>
    <n v="0"/>
    <n v="0"/>
    <n v="5.3"/>
    <n v="0"/>
    <n v="0"/>
    <n v="0"/>
    <n v="0"/>
    <n v="0"/>
    <n v="5.3"/>
    <n v="2"/>
  </r>
  <r>
    <x v="2"/>
    <x v="49"/>
    <s v="1"/>
    <s v="01"/>
    <s v="15041RESIN159232022"/>
    <s v="22LB000F"/>
    <n v="5136"/>
    <n v="5136"/>
    <n v="5136"/>
    <n v="5136"/>
    <m/>
    <n v="0"/>
    <n v="0"/>
    <n v="0"/>
    <n v="579.29999999999995"/>
    <n v="0"/>
    <n v="0"/>
    <n v="0"/>
    <n v="0"/>
    <n v="0"/>
    <n v="579.29999999999995"/>
    <n v="2"/>
  </r>
  <r>
    <x v="2"/>
    <x v="49"/>
    <s v="1"/>
    <s v="01"/>
    <s v="15041RESIN159232022"/>
    <s v="22LB000F"/>
    <n v="5137"/>
    <n v="5137"/>
    <n v="5137"/>
    <n v="5137"/>
    <m/>
    <n v="0"/>
    <n v="0"/>
    <n v="0"/>
    <n v="112.5"/>
    <n v="0"/>
    <n v="0"/>
    <n v="0"/>
    <n v="0"/>
    <n v="0"/>
    <n v="112.5"/>
    <n v="2"/>
  </r>
  <r>
    <x v="2"/>
    <x v="49"/>
    <s v="1"/>
    <s v="01"/>
    <s v="15041RESIN159232022"/>
    <s v="22LB000F"/>
    <n v="5138"/>
    <n v="5138"/>
    <n v="5138"/>
    <n v="5138"/>
    <m/>
    <n v="0"/>
    <n v="0"/>
    <n v="0"/>
    <n v="45"/>
    <n v="0"/>
    <n v="0"/>
    <n v="0"/>
    <n v="0"/>
    <n v="0"/>
    <n v="45"/>
    <n v="2"/>
  </r>
  <r>
    <x v="2"/>
    <x v="50"/>
    <s v="1"/>
    <s v="01"/>
    <s v="15041RESIN159232022"/>
    <s v="22LB000F"/>
    <n v="5139"/>
    <n v="5139"/>
    <n v="5139"/>
    <n v="5139"/>
    <m/>
    <n v="0"/>
    <n v="0"/>
    <n v="0"/>
    <n v="368"/>
    <n v="0"/>
    <n v="0"/>
    <n v="0"/>
    <n v="0"/>
    <n v="0"/>
    <n v="368"/>
    <n v="2"/>
  </r>
  <r>
    <x v="2"/>
    <x v="50"/>
    <s v="1"/>
    <s v="01"/>
    <s v="15041RESIN159232022"/>
    <s v="22LB000F"/>
    <n v="5140"/>
    <n v="5140"/>
    <n v="5140"/>
    <n v="5140"/>
    <m/>
    <n v="0"/>
    <n v="0"/>
    <n v="0"/>
    <n v="524"/>
    <n v="0"/>
    <n v="0"/>
    <n v="0"/>
    <n v="0"/>
    <n v="0"/>
    <n v="524"/>
    <n v="2"/>
  </r>
  <r>
    <x v="2"/>
    <x v="50"/>
    <s v="1"/>
    <s v="01"/>
    <s v="15041RESIN159232022"/>
    <s v="22LB000F"/>
    <n v="5141"/>
    <n v="5141"/>
    <n v="5141"/>
    <n v="5141"/>
    <m/>
    <n v="0"/>
    <n v="0"/>
    <n v="0"/>
    <n v="346.5"/>
    <n v="0"/>
    <n v="0"/>
    <n v="0"/>
    <n v="0"/>
    <n v="0"/>
    <n v="346.5"/>
    <n v="2"/>
  </r>
  <r>
    <x v="2"/>
    <x v="50"/>
    <s v="1"/>
    <s v="01"/>
    <s v="15041RESIN159232022"/>
    <s v="22LB000F"/>
    <n v="5142"/>
    <n v="5142"/>
    <n v="5142"/>
    <n v="5142"/>
    <m/>
    <n v="0"/>
    <n v="0"/>
    <n v="0"/>
    <n v="52.5"/>
    <n v="0"/>
    <n v="0"/>
    <n v="0"/>
    <n v="0"/>
    <n v="0"/>
    <n v="52.5"/>
    <n v="2"/>
  </r>
  <r>
    <x v="2"/>
    <x v="50"/>
    <s v="1"/>
    <s v="01"/>
    <s v="15041RESIN159232022"/>
    <s v="22LB000F"/>
    <n v="5143"/>
    <n v="5143"/>
    <n v="5143"/>
    <n v="5143"/>
    <m/>
    <n v="0"/>
    <n v="0"/>
    <n v="0"/>
    <n v="463"/>
    <n v="0"/>
    <n v="0"/>
    <n v="0"/>
    <n v="0"/>
    <n v="0"/>
    <n v="463"/>
    <n v="2"/>
  </r>
  <r>
    <x v="2"/>
    <x v="50"/>
    <s v="1"/>
    <s v="01"/>
    <s v="15041RESIN159232022"/>
    <s v="22LB000F"/>
    <n v="5144"/>
    <n v="5144"/>
    <n v="5144"/>
    <n v="5144"/>
    <m/>
    <n v="0"/>
    <n v="0"/>
    <n v="0"/>
    <n v="116.6"/>
    <n v="0"/>
    <n v="0"/>
    <n v="0"/>
    <n v="0"/>
    <n v="0"/>
    <n v="116.6"/>
    <n v="2"/>
  </r>
  <r>
    <x v="2"/>
    <x v="50"/>
    <s v="1"/>
    <s v="01"/>
    <s v="15041RESIN159232022"/>
    <s v="22LB000F"/>
    <n v="5145"/>
    <n v="5145"/>
    <n v="5145"/>
    <n v="5145"/>
    <m/>
    <n v="0"/>
    <n v="0"/>
    <n v="0"/>
    <n v="487.5"/>
    <n v="0"/>
    <n v="0"/>
    <n v="0"/>
    <n v="0"/>
    <n v="0"/>
    <n v="487.5"/>
    <n v="2"/>
  </r>
  <r>
    <x v="2"/>
    <x v="50"/>
    <s v="1"/>
    <s v="01"/>
    <s v="15041RESIN159232022"/>
    <s v="22LB000F"/>
    <n v="5146"/>
    <n v="5146"/>
    <n v="5146"/>
    <n v="5146"/>
    <m/>
    <n v="0"/>
    <n v="0"/>
    <n v="0"/>
    <n v="507.6"/>
    <n v="0"/>
    <n v="0"/>
    <n v="0"/>
    <n v="0"/>
    <n v="0"/>
    <n v="507.6"/>
    <n v="2"/>
  </r>
  <r>
    <x v="2"/>
    <x v="50"/>
    <s v="1"/>
    <s v="01"/>
    <s v="15041RESIN159232022"/>
    <s v="22LB000F"/>
    <n v="5147"/>
    <n v="5147"/>
    <n v="5147"/>
    <n v="5147"/>
    <m/>
    <n v="0"/>
    <n v="0"/>
    <n v="0"/>
    <n v="73.48"/>
    <n v="0"/>
    <n v="0"/>
    <n v="0"/>
    <n v="0"/>
    <n v="0"/>
    <n v="73.48"/>
    <n v="2"/>
  </r>
  <r>
    <x v="2"/>
    <x v="50"/>
    <s v="1"/>
    <s v="01"/>
    <s v="15041RESIN159232022"/>
    <s v="22LB000F"/>
    <n v="5148"/>
    <n v="5148"/>
    <n v="5148"/>
    <n v="5148"/>
    <m/>
    <n v="0"/>
    <n v="0"/>
    <n v="0"/>
    <n v="470"/>
    <n v="0"/>
    <n v="0"/>
    <n v="0"/>
    <n v="0"/>
    <n v="0"/>
    <n v="470"/>
    <n v="2"/>
  </r>
  <r>
    <x v="2"/>
    <x v="50"/>
    <s v="1"/>
    <s v="01"/>
    <s v="15041RESIN159232022"/>
    <s v="22LB000F"/>
    <n v="5149"/>
    <n v="5149"/>
    <n v="5149"/>
    <n v="5149"/>
    <m/>
    <n v="0"/>
    <n v="0"/>
    <n v="0"/>
    <n v="465"/>
    <n v="0"/>
    <n v="0"/>
    <n v="0"/>
    <n v="0"/>
    <n v="0"/>
    <n v="465"/>
    <n v="2"/>
  </r>
  <r>
    <x v="2"/>
    <x v="50"/>
    <s v="1"/>
    <s v="01"/>
    <s v="15041RESIN159232022"/>
    <s v="22LB000F"/>
    <n v="5150"/>
    <n v="5150"/>
    <n v="5150"/>
    <n v="5150"/>
    <m/>
    <n v="0"/>
    <n v="0"/>
    <n v="0"/>
    <n v="60"/>
    <n v="0"/>
    <n v="0"/>
    <n v="0"/>
    <n v="0"/>
    <n v="0"/>
    <n v="60"/>
    <n v="2"/>
  </r>
  <r>
    <x v="2"/>
    <x v="50"/>
    <s v="1"/>
    <s v="01"/>
    <s v="15041RESIN159232022"/>
    <s v="22LB000F"/>
    <n v="5151"/>
    <n v="5151"/>
    <n v="5151"/>
    <n v="5151"/>
    <m/>
    <n v="0"/>
    <n v="0"/>
    <n v="0"/>
    <n v="7.93"/>
    <n v="0"/>
    <n v="0"/>
    <n v="0"/>
    <n v="0"/>
    <n v="0"/>
    <n v="7.93"/>
    <n v="2"/>
  </r>
  <r>
    <x v="2"/>
    <x v="50"/>
    <s v="1"/>
    <s v="01"/>
    <s v="15041RESIN159232022"/>
    <s v="22LB000F"/>
    <n v="5152"/>
    <n v="5152"/>
    <n v="5152"/>
    <n v="5152"/>
    <m/>
    <n v="0"/>
    <n v="0"/>
    <n v="0"/>
    <n v="40.450000000000003"/>
    <n v="0"/>
    <n v="0"/>
    <n v="0"/>
    <n v="0"/>
    <n v="0"/>
    <n v="40.450000000000003"/>
    <n v="2"/>
  </r>
  <r>
    <x v="2"/>
    <x v="50"/>
    <s v="1"/>
    <s v="01"/>
    <s v="15041RESIN159232022"/>
    <s v="22LB000F"/>
    <n v="5153"/>
    <n v="5153"/>
    <n v="5153"/>
    <n v="5153"/>
    <m/>
    <n v="0"/>
    <n v="0"/>
    <n v="0"/>
    <n v="26.42"/>
    <n v="0"/>
    <n v="0"/>
    <n v="0"/>
    <n v="0"/>
    <n v="0"/>
    <n v="26.42"/>
    <n v="2"/>
  </r>
  <r>
    <x v="2"/>
    <x v="50"/>
    <s v="1"/>
    <s v="01"/>
    <s v="15041RESIN159232022"/>
    <s v="22LB000F"/>
    <n v="5154"/>
    <n v="5154"/>
    <n v="5154"/>
    <n v="5154"/>
    <m/>
    <n v="0"/>
    <n v="0"/>
    <n v="0"/>
    <n v="37.5"/>
    <n v="0"/>
    <n v="0"/>
    <n v="0"/>
    <n v="0"/>
    <n v="0"/>
    <n v="37.5"/>
    <n v="2"/>
  </r>
  <r>
    <x v="2"/>
    <x v="50"/>
    <s v="1"/>
    <s v="01"/>
    <s v="15041RESIN159232022"/>
    <s v="22LB000F"/>
    <n v="5155"/>
    <n v="5155"/>
    <n v="5155"/>
    <n v="5155"/>
    <m/>
    <n v="0"/>
    <n v="0"/>
    <n v="0"/>
    <n v="133.82"/>
    <n v="0"/>
    <n v="0"/>
    <n v="0"/>
    <n v="0"/>
    <n v="0"/>
    <n v="133.82"/>
    <n v="2"/>
  </r>
  <r>
    <x v="2"/>
    <x v="50"/>
    <s v="1"/>
    <s v="01"/>
    <s v="15041RESIN159232022"/>
    <s v="22LB000F"/>
    <n v="5156"/>
    <n v="5156"/>
    <n v="5156"/>
    <n v="5156"/>
    <m/>
    <n v="0"/>
    <n v="0"/>
    <n v="0"/>
    <n v="69.400000000000006"/>
    <n v="0"/>
    <n v="0"/>
    <n v="0"/>
    <n v="0"/>
    <n v="0"/>
    <n v="69.400000000000006"/>
    <n v="2"/>
  </r>
  <r>
    <x v="2"/>
    <x v="50"/>
    <s v="1"/>
    <s v="01"/>
    <s v="15041RESIN159232022"/>
    <s v="22LB000F"/>
    <n v="5157"/>
    <n v="5157"/>
    <n v="5157"/>
    <n v="5157"/>
    <m/>
    <n v="0"/>
    <n v="0"/>
    <n v="0"/>
    <n v="27.5"/>
    <n v="0"/>
    <n v="0"/>
    <n v="0"/>
    <n v="0"/>
    <n v="0"/>
    <n v="27.5"/>
    <n v="2"/>
  </r>
  <r>
    <x v="2"/>
    <x v="50"/>
    <s v="1"/>
    <s v="01"/>
    <s v="15041RESIN159232022"/>
    <s v="22LB000F"/>
    <n v="5158"/>
    <n v="5158"/>
    <n v="5158"/>
    <n v="5158"/>
    <m/>
    <n v="0"/>
    <n v="0"/>
    <n v="0"/>
    <n v="1521.85"/>
    <n v="0"/>
    <n v="0"/>
    <n v="0"/>
    <n v="0"/>
    <n v="0"/>
    <n v="1521.85"/>
    <n v="2"/>
  </r>
  <r>
    <x v="2"/>
    <x v="50"/>
    <s v="1"/>
    <s v="01"/>
    <s v="15041RESIN159232022"/>
    <s v="22LB000F"/>
    <n v="5159"/>
    <n v="5159"/>
    <n v="5159"/>
    <n v="5159"/>
    <m/>
    <n v="0"/>
    <n v="0"/>
    <n v="0"/>
    <n v="25.2"/>
    <n v="0"/>
    <n v="0"/>
    <n v="0"/>
    <n v="0"/>
    <n v="0"/>
    <n v="25.2"/>
    <n v="2"/>
  </r>
  <r>
    <x v="2"/>
    <x v="50"/>
    <s v="1"/>
    <s v="01"/>
    <s v="15041RESIN159232022"/>
    <s v="22LB000F"/>
    <n v="5160"/>
    <n v="5160"/>
    <n v="5160"/>
    <n v="5160"/>
    <m/>
    <n v="0"/>
    <n v="0"/>
    <n v="0"/>
    <n v="20.28"/>
    <n v="0"/>
    <n v="0"/>
    <n v="0"/>
    <n v="0"/>
    <n v="0"/>
    <n v="20.28"/>
    <n v="2"/>
  </r>
  <r>
    <x v="2"/>
    <x v="51"/>
    <s v="1"/>
    <s v="01"/>
    <s v="15041RESIN159232022"/>
    <s v="22LB000F"/>
    <n v="5161"/>
    <n v="5161"/>
    <n v="5161"/>
    <n v="5161"/>
    <m/>
    <n v="0"/>
    <n v="0"/>
    <n v="0"/>
    <n v="531.20000000000005"/>
    <n v="0"/>
    <n v="0"/>
    <n v="0"/>
    <n v="0"/>
    <n v="0"/>
    <n v="531.20000000000005"/>
    <n v="2"/>
  </r>
  <r>
    <x v="2"/>
    <x v="51"/>
    <s v="1"/>
    <s v="01"/>
    <s v="15041RESIN159232022"/>
    <s v="22LB000F"/>
    <n v="5162"/>
    <n v="5162"/>
    <n v="5162"/>
    <n v="5162"/>
    <m/>
    <n v="0"/>
    <n v="0"/>
    <n v="0"/>
    <n v="303.75"/>
    <n v="0"/>
    <n v="0"/>
    <n v="0"/>
    <n v="0"/>
    <n v="0"/>
    <n v="303.75"/>
    <n v="2"/>
  </r>
  <r>
    <x v="2"/>
    <x v="51"/>
    <s v="1"/>
    <s v="01"/>
    <s v="15041RESIN159232022"/>
    <s v="22LB000F"/>
    <n v="5163"/>
    <n v="5163"/>
    <n v="5163"/>
    <n v="5163"/>
    <m/>
    <n v="0"/>
    <n v="0"/>
    <n v="0"/>
    <n v="361.79"/>
    <n v="0"/>
    <n v="0"/>
    <n v="0"/>
    <n v="0"/>
    <n v="0"/>
    <n v="361.79"/>
    <n v="2"/>
  </r>
  <r>
    <x v="2"/>
    <x v="51"/>
    <s v="1"/>
    <s v="01"/>
    <s v="15041RESIN159232022"/>
    <s v="22LB000F"/>
    <n v="5164"/>
    <n v="5164"/>
    <n v="5164"/>
    <n v="5164"/>
    <m/>
    <n v="0"/>
    <n v="0"/>
    <n v="0"/>
    <n v="339"/>
    <n v="0"/>
    <n v="0"/>
    <n v="0"/>
    <n v="0"/>
    <n v="0"/>
    <n v="339"/>
    <n v="2"/>
  </r>
  <r>
    <x v="2"/>
    <x v="51"/>
    <s v="1"/>
    <s v="01"/>
    <s v="15041RESIN159232022"/>
    <s v="22LB000F"/>
    <n v="5165"/>
    <n v="5165"/>
    <n v="5165"/>
    <n v="5165"/>
    <m/>
    <n v="0"/>
    <n v="0"/>
    <n v="0"/>
    <n v="1655.65"/>
    <n v="0"/>
    <n v="0"/>
    <n v="0"/>
    <n v="0"/>
    <n v="0"/>
    <n v="1655.65"/>
    <n v="2"/>
  </r>
  <r>
    <x v="2"/>
    <x v="51"/>
    <s v="1"/>
    <s v="01"/>
    <s v="15041RESIN159232022"/>
    <s v="22LB000F"/>
    <n v="5166"/>
    <n v="5166"/>
    <n v="5166"/>
    <n v="5166"/>
    <m/>
    <n v="0"/>
    <n v="0"/>
    <n v="0"/>
    <n v="49"/>
    <n v="0"/>
    <n v="0"/>
    <n v="0"/>
    <n v="0"/>
    <n v="0"/>
    <n v="49"/>
    <n v="2"/>
  </r>
  <r>
    <x v="2"/>
    <x v="51"/>
    <s v="1"/>
    <s v="01"/>
    <s v="15041RESIN159232022"/>
    <s v="22LB000F"/>
    <n v="5167"/>
    <n v="5167"/>
    <n v="5167"/>
    <n v="5167"/>
    <m/>
    <n v="0"/>
    <n v="0"/>
    <n v="0"/>
    <n v="102.4"/>
    <n v="0"/>
    <n v="0"/>
    <n v="0"/>
    <n v="0"/>
    <n v="0"/>
    <n v="102.4"/>
    <n v="2"/>
  </r>
  <r>
    <x v="2"/>
    <x v="51"/>
    <s v="1"/>
    <s v="01"/>
    <s v="15041RESIN159232022"/>
    <s v="22LB000F"/>
    <n v="5168"/>
    <n v="5168"/>
    <n v="5168"/>
    <n v="5168"/>
    <m/>
    <n v="0"/>
    <n v="0"/>
    <n v="0"/>
    <n v="15"/>
    <n v="0"/>
    <n v="0"/>
    <n v="0"/>
    <n v="0"/>
    <n v="0"/>
    <n v="15"/>
    <n v="2"/>
  </r>
  <r>
    <x v="2"/>
    <x v="51"/>
    <s v="1"/>
    <s v="01"/>
    <s v="15041RESIN159232022"/>
    <s v="22LB000F"/>
    <n v="5169"/>
    <n v="5169"/>
    <n v="5169"/>
    <n v="5169"/>
    <m/>
    <n v="0"/>
    <n v="0"/>
    <n v="0"/>
    <n v="67.5"/>
    <n v="0"/>
    <n v="0"/>
    <n v="0"/>
    <n v="0"/>
    <n v="0"/>
    <n v="67.5"/>
    <n v="2"/>
  </r>
  <r>
    <x v="2"/>
    <x v="51"/>
    <s v="1"/>
    <s v="01"/>
    <s v="15041RESIN159232022"/>
    <s v="22LB000F"/>
    <n v="5170"/>
    <n v="5170"/>
    <n v="5170"/>
    <n v="5170"/>
    <m/>
    <n v="0"/>
    <n v="0"/>
    <n v="0"/>
    <n v="582.4"/>
    <n v="0"/>
    <n v="0"/>
    <n v="0"/>
    <n v="0"/>
    <n v="0"/>
    <n v="582.4"/>
    <n v="2"/>
  </r>
  <r>
    <x v="2"/>
    <x v="51"/>
    <s v="1"/>
    <s v="01"/>
    <s v="15041RESIN159232022"/>
    <s v="22LB000F"/>
    <n v="5171"/>
    <n v="5171"/>
    <n v="5171"/>
    <n v="5171"/>
    <m/>
    <n v="0"/>
    <n v="0"/>
    <n v="0"/>
    <n v="19.68"/>
    <n v="0"/>
    <n v="0"/>
    <n v="0"/>
    <n v="0"/>
    <n v="0"/>
    <n v="19.68"/>
    <n v="2"/>
  </r>
  <r>
    <x v="2"/>
    <x v="51"/>
    <s v="1"/>
    <s v="01"/>
    <s v="15041RESIN159232022"/>
    <s v="22LB000F"/>
    <n v="5172"/>
    <n v="5172"/>
    <n v="5172"/>
    <n v="5172"/>
    <m/>
    <n v="0"/>
    <n v="0"/>
    <n v="0"/>
    <n v="47.8"/>
    <n v="0"/>
    <n v="0"/>
    <n v="0"/>
    <n v="0"/>
    <n v="0"/>
    <n v="47.8"/>
    <n v="2"/>
  </r>
  <r>
    <x v="2"/>
    <x v="51"/>
    <s v="1"/>
    <s v="01"/>
    <s v="15041RESIN159232022"/>
    <s v="22LB000F"/>
    <n v="5173"/>
    <n v="5173"/>
    <n v="5173"/>
    <n v="5173"/>
    <m/>
    <n v="0"/>
    <n v="0"/>
    <n v="0"/>
    <n v="314.14999999999998"/>
    <n v="0"/>
    <n v="0"/>
    <n v="0"/>
    <n v="0"/>
    <n v="0"/>
    <n v="314.14999999999998"/>
    <n v="2"/>
  </r>
  <r>
    <x v="2"/>
    <x v="51"/>
    <s v="1"/>
    <s v="01"/>
    <s v="15041RESIN159232022"/>
    <s v="22LB000F"/>
    <n v="5174"/>
    <n v="5174"/>
    <n v="5174"/>
    <n v="5174"/>
    <m/>
    <n v="0"/>
    <n v="0"/>
    <n v="0"/>
    <n v="290"/>
    <n v="0"/>
    <n v="0"/>
    <n v="0"/>
    <n v="0"/>
    <n v="0"/>
    <n v="290"/>
    <n v="2"/>
  </r>
  <r>
    <x v="2"/>
    <x v="51"/>
    <s v="1"/>
    <s v="01"/>
    <s v="15041RESIN159232022"/>
    <s v="22LB000F"/>
    <n v="5175"/>
    <n v="5175"/>
    <n v="5175"/>
    <n v="5175"/>
    <m/>
    <n v="0"/>
    <n v="0"/>
    <n v="0"/>
    <n v="105"/>
    <n v="0"/>
    <n v="0"/>
    <n v="0"/>
    <n v="0"/>
    <n v="0"/>
    <n v="105"/>
    <n v="2"/>
  </r>
  <r>
    <x v="2"/>
    <x v="51"/>
    <s v="1"/>
    <s v="01"/>
    <s v="15041RESIN159232022"/>
    <s v="22LB000F"/>
    <n v="5176"/>
    <n v="5176"/>
    <n v="5176"/>
    <n v="5176"/>
    <m/>
    <n v="0"/>
    <n v="0"/>
    <n v="0"/>
    <n v="0"/>
    <n v="0"/>
    <n v="0"/>
    <n v="0"/>
    <n v="0"/>
    <n v="0"/>
    <n v="0"/>
    <n v="2"/>
  </r>
  <r>
    <x v="2"/>
    <x v="51"/>
    <s v="1"/>
    <s v="01"/>
    <s v="15041RESIN159232022"/>
    <s v="22LB000F"/>
    <n v="5177"/>
    <n v="5177"/>
    <n v="5177"/>
    <n v="5177"/>
    <m/>
    <n v="0"/>
    <n v="0"/>
    <n v="0"/>
    <n v="50.6"/>
    <n v="0"/>
    <n v="0"/>
    <n v="0"/>
    <n v="0"/>
    <n v="0"/>
    <n v="50.6"/>
    <n v="2"/>
  </r>
  <r>
    <x v="2"/>
    <x v="51"/>
    <s v="1"/>
    <s v="01"/>
    <s v="15041RESIN159232022"/>
    <s v="22LB000F"/>
    <n v="5178"/>
    <n v="5178"/>
    <n v="5178"/>
    <n v="5178"/>
    <m/>
    <n v="0"/>
    <n v="0"/>
    <n v="0"/>
    <n v="514.9"/>
    <n v="0"/>
    <n v="0"/>
    <n v="0"/>
    <n v="0"/>
    <n v="0"/>
    <n v="514.9"/>
    <n v="2"/>
  </r>
  <r>
    <x v="2"/>
    <x v="51"/>
    <s v="1"/>
    <s v="01"/>
    <s v="15041RESIN159232022"/>
    <s v="22LB000F"/>
    <n v="5179"/>
    <n v="5179"/>
    <n v="5179"/>
    <n v="5179"/>
    <m/>
    <n v="0"/>
    <n v="0"/>
    <n v="0"/>
    <n v="189"/>
    <n v="0"/>
    <n v="0"/>
    <n v="0"/>
    <n v="0"/>
    <n v="0"/>
    <n v="189"/>
    <n v="2"/>
  </r>
  <r>
    <x v="2"/>
    <x v="51"/>
    <s v="1"/>
    <s v="01"/>
    <s v="15041RESIN159232022"/>
    <s v="22LB000F"/>
    <n v="5180"/>
    <n v="5180"/>
    <n v="5180"/>
    <n v="5180"/>
    <m/>
    <n v="0"/>
    <n v="0"/>
    <n v="0"/>
    <n v="308"/>
    <n v="0"/>
    <n v="0"/>
    <n v="0"/>
    <n v="0"/>
    <n v="0"/>
    <n v="308"/>
    <n v="2"/>
  </r>
  <r>
    <x v="2"/>
    <x v="51"/>
    <s v="1"/>
    <s v="01"/>
    <s v="15041RESIN159232022"/>
    <s v="22LB000F"/>
    <n v="5181"/>
    <n v="5181"/>
    <n v="5181"/>
    <n v="5181"/>
    <m/>
    <n v="0"/>
    <n v="0"/>
    <n v="0"/>
    <n v="20.5"/>
    <n v="0"/>
    <n v="0"/>
    <n v="0"/>
    <n v="0"/>
    <n v="0"/>
    <n v="20.5"/>
    <n v="2"/>
  </r>
  <r>
    <x v="2"/>
    <x v="51"/>
    <s v="1"/>
    <s v="01"/>
    <s v="15041RESIN159232022"/>
    <s v="22LB000F"/>
    <n v="5182"/>
    <n v="5182"/>
    <n v="5182"/>
    <n v="5182"/>
    <m/>
    <n v="0"/>
    <n v="0"/>
    <n v="0"/>
    <n v="39.5"/>
    <n v="0"/>
    <n v="0"/>
    <n v="0"/>
    <n v="0"/>
    <n v="0"/>
    <n v="39.5"/>
    <n v="2"/>
  </r>
  <r>
    <x v="2"/>
    <x v="51"/>
    <s v="1"/>
    <s v="01"/>
    <s v="15041RESIN159232022"/>
    <s v="22LB000F"/>
    <n v="5183"/>
    <n v="5183"/>
    <n v="5183"/>
    <n v="5183"/>
    <m/>
    <n v="0"/>
    <n v="0"/>
    <n v="0"/>
    <n v="370.98"/>
    <n v="0"/>
    <n v="0"/>
    <n v="0"/>
    <n v="0"/>
    <n v="0"/>
    <n v="370.98"/>
    <n v="2"/>
  </r>
  <r>
    <x v="2"/>
    <x v="52"/>
    <s v="1"/>
    <s v="01"/>
    <s v="15041RESIN159232022"/>
    <s v="22LB000F"/>
    <n v="5184"/>
    <n v="5184"/>
    <n v="5184"/>
    <n v="5184"/>
    <m/>
    <n v="0"/>
    <n v="0"/>
    <n v="0"/>
    <n v="496"/>
    <n v="0"/>
    <n v="0"/>
    <n v="0"/>
    <n v="0"/>
    <n v="0"/>
    <n v="496"/>
    <n v="2"/>
  </r>
  <r>
    <x v="2"/>
    <x v="52"/>
    <s v="1"/>
    <s v="01"/>
    <s v="15041RESIN159232022"/>
    <s v="22LB000F"/>
    <n v="5185"/>
    <n v="5185"/>
    <n v="5185"/>
    <n v="5185"/>
    <m/>
    <n v="0"/>
    <n v="0"/>
    <n v="0"/>
    <n v="511"/>
    <n v="0"/>
    <n v="0"/>
    <n v="0"/>
    <n v="0"/>
    <n v="0"/>
    <n v="511"/>
    <n v="2"/>
  </r>
  <r>
    <x v="2"/>
    <x v="52"/>
    <s v="1"/>
    <s v="01"/>
    <s v="15041RESIN159232022"/>
    <s v="22LB000F"/>
    <n v="5186"/>
    <n v="5186"/>
    <n v="5186"/>
    <n v="5186"/>
    <m/>
    <n v="0"/>
    <n v="0"/>
    <n v="0"/>
    <n v="536.5"/>
    <n v="0"/>
    <n v="0"/>
    <n v="0"/>
    <n v="0"/>
    <n v="0"/>
    <n v="536.5"/>
    <n v="2"/>
  </r>
  <r>
    <x v="2"/>
    <x v="52"/>
    <s v="1"/>
    <s v="01"/>
    <s v="15041RESIN159232022"/>
    <s v="22LB000F"/>
    <n v="5187"/>
    <n v="5187"/>
    <n v="5187"/>
    <n v="5187"/>
    <m/>
    <n v="0"/>
    <n v="0"/>
    <n v="0"/>
    <n v="541"/>
    <n v="0"/>
    <n v="0"/>
    <n v="0"/>
    <n v="0"/>
    <n v="0"/>
    <n v="541"/>
    <n v="2"/>
  </r>
  <r>
    <x v="2"/>
    <x v="52"/>
    <s v="1"/>
    <s v="01"/>
    <s v="15041RESIN159232022"/>
    <s v="22LB000F"/>
    <n v="5188"/>
    <n v="5188"/>
    <n v="5188"/>
    <n v="5188"/>
    <m/>
    <n v="0"/>
    <n v="0"/>
    <n v="0"/>
    <n v="90"/>
    <n v="0"/>
    <n v="0"/>
    <n v="0"/>
    <n v="0"/>
    <n v="0"/>
    <n v="90"/>
    <n v="2"/>
  </r>
  <r>
    <x v="2"/>
    <x v="52"/>
    <s v="1"/>
    <s v="01"/>
    <s v="15041RESIN159232022"/>
    <s v="22LB000F"/>
    <n v="5189"/>
    <n v="5189"/>
    <n v="5189"/>
    <n v="5189"/>
    <m/>
    <n v="0"/>
    <n v="0"/>
    <n v="0"/>
    <n v="22.5"/>
    <n v="0"/>
    <n v="0"/>
    <n v="0"/>
    <n v="0"/>
    <n v="0"/>
    <n v="22.5"/>
    <n v="2"/>
  </r>
  <r>
    <x v="2"/>
    <x v="52"/>
    <s v="1"/>
    <s v="01"/>
    <s v="15041RESIN159232022"/>
    <s v="22LB000F"/>
    <n v="5190"/>
    <n v="5190"/>
    <n v="5190"/>
    <n v="5190"/>
    <m/>
    <n v="0"/>
    <n v="0"/>
    <n v="0"/>
    <n v="157.80000000000001"/>
    <n v="0"/>
    <n v="0"/>
    <n v="0"/>
    <n v="0"/>
    <n v="0"/>
    <n v="157.80000000000001"/>
    <n v="2"/>
  </r>
  <r>
    <x v="2"/>
    <x v="52"/>
    <s v="1"/>
    <s v="01"/>
    <s v="15041RESIN159232022"/>
    <s v="22LB000F"/>
    <n v="5191"/>
    <n v="5191"/>
    <n v="5191"/>
    <n v="5191"/>
    <m/>
    <n v="0"/>
    <n v="0"/>
    <n v="0"/>
    <n v="300"/>
    <n v="0"/>
    <n v="0"/>
    <n v="0"/>
    <n v="0"/>
    <n v="0"/>
    <n v="300"/>
    <n v="2"/>
  </r>
  <r>
    <x v="2"/>
    <x v="52"/>
    <s v="1"/>
    <s v="01"/>
    <s v="15041RESIN159232022"/>
    <s v="22LB000F"/>
    <n v="5192"/>
    <n v="5192"/>
    <n v="5192"/>
    <n v="5192"/>
    <m/>
    <n v="0"/>
    <n v="0"/>
    <n v="0"/>
    <n v="165"/>
    <n v="0"/>
    <n v="0"/>
    <n v="0"/>
    <n v="0"/>
    <n v="0"/>
    <n v="165"/>
    <n v="2"/>
  </r>
  <r>
    <x v="2"/>
    <x v="52"/>
    <s v="1"/>
    <s v="01"/>
    <s v="15041RESIN159232022"/>
    <s v="22LB000F"/>
    <n v="5193"/>
    <n v="5193"/>
    <n v="5193"/>
    <n v="5193"/>
    <m/>
    <n v="0"/>
    <n v="0"/>
    <n v="0"/>
    <n v="83.6"/>
    <n v="0"/>
    <n v="0"/>
    <n v="0"/>
    <n v="0"/>
    <n v="0"/>
    <n v="83.6"/>
    <n v="2"/>
  </r>
  <r>
    <x v="2"/>
    <x v="52"/>
    <s v="1"/>
    <s v="01"/>
    <s v="15041RESIN159232022"/>
    <s v="22LB000F"/>
    <n v="5194"/>
    <n v="5194"/>
    <n v="5194"/>
    <n v="5194"/>
    <m/>
    <n v="0"/>
    <n v="0"/>
    <n v="0"/>
    <n v="689"/>
    <n v="0"/>
    <n v="0"/>
    <n v="0"/>
    <n v="0"/>
    <n v="0"/>
    <n v="689"/>
    <n v="2"/>
  </r>
  <r>
    <x v="2"/>
    <x v="52"/>
    <s v="1"/>
    <s v="01"/>
    <s v="15041RESIN159232022"/>
    <s v="22LB000F"/>
    <n v="5195"/>
    <n v="5195"/>
    <n v="5195"/>
    <n v="5195"/>
    <m/>
    <n v="0"/>
    <n v="0"/>
    <n v="0"/>
    <n v="68.400000000000006"/>
    <n v="0"/>
    <n v="0"/>
    <n v="0"/>
    <n v="0"/>
    <n v="0"/>
    <n v="68.400000000000006"/>
    <n v="2"/>
  </r>
  <r>
    <x v="2"/>
    <x v="52"/>
    <s v="1"/>
    <s v="01"/>
    <s v="15041RESIN159232022"/>
    <s v="22LB000F"/>
    <n v="5196"/>
    <n v="5196"/>
    <n v="5196"/>
    <n v="5196"/>
    <m/>
    <n v="0"/>
    <n v="0"/>
    <n v="0"/>
    <n v="1347.25"/>
    <n v="0"/>
    <n v="0"/>
    <n v="0"/>
    <n v="0"/>
    <n v="0"/>
    <n v="1347.25"/>
    <n v="2"/>
  </r>
  <r>
    <x v="2"/>
    <x v="52"/>
    <s v="1"/>
    <s v="01"/>
    <s v="15041RESIN159232022"/>
    <s v="22LB000F"/>
    <n v="5197"/>
    <n v="5197"/>
    <n v="5197"/>
    <n v="5197"/>
    <m/>
    <n v="0"/>
    <n v="0"/>
    <n v="0"/>
    <n v="39"/>
    <n v="0"/>
    <n v="0"/>
    <n v="0"/>
    <n v="0"/>
    <n v="0"/>
    <n v="39"/>
    <n v="2"/>
  </r>
  <r>
    <x v="2"/>
    <x v="52"/>
    <s v="1"/>
    <s v="01"/>
    <s v="15041RESIN159232022"/>
    <s v="22LB000F"/>
    <n v="5198"/>
    <n v="5198"/>
    <n v="5198"/>
    <n v="5198"/>
    <m/>
    <n v="0"/>
    <n v="0"/>
    <n v="0"/>
    <n v="25"/>
    <n v="0"/>
    <n v="0"/>
    <n v="0"/>
    <n v="0"/>
    <n v="0"/>
    <n v="25"/>
    <n v="2"/>
  </r>
  <r>
    <x v="2"/>
    <x v="52"/>
    <s v="1"/>
    <s v="01"/>
    <s v="15041RESIN159232022"/>
    <s v="22LB000F"/>
    <n v="5199"/>
    <n v="5199"/>
    <n v="5199"/>
    <n v="5199"/>
    <m/>
    <n v="0"/>
    <n v="0"/>
    <n v="0"/>
    <n v="441.5"/>
    <n v="0"/>
    <n v="0"/>
    <n v="0"/>
    <n v="0"/>
    <n v="0"/>
    <n v="441.5"/>
    <n v="2"/>
  </r>
  <r>
    <x v="2"/>
    <x v="52"/>
    <s v="1"/>
    <s v="01"/>
    <s v="15041RESIN159232022"/>
    <s v="22LB000F"/>
    <n v="5200"/>
    <n v="5200"/>
    <n v="5200"/>
    <n v="5200"/>
    <m/>
    <n v="0"/>
    <n v="0"/>
    <n v="0"/>
    <n v="50"/>
    <n v="0"/>
    <n v="0"/>
    <n v="0"/>
    <n v="0"/>
    <n v="0"/>
    <n v="50"/>
    <n v="2"/>
  </r>
  <r>
    <x v="2"/>
    <x v="52"/>
    <s v="1"/>
    <s v="01"/>
    <s v="15041RESIN159232022"/>
    <s v="22LB000F"/>
    <n v="5201"/>
    <n v="5201"/>
    <n v="5201"/>
    <n v="5201"/>
    <m/>
    <n v="0"/>
    <n v="0"/>
    <n v="0"/>
    <n v="24"/>
    <n v="0"/>
    <n v="0"/>
    <n v="0"/>
    <n v="0"/>
    <n v="0"/>
    <n v="24"/>
    <n v="2"/>
  </r>
  <r>
    <x v="2"/>
    <x v="52"/>
    <s v="1"/>
    <s v="01"/>
    <s v="15041RESIN159232022"/>
    <s v="22LB000F"/>
    <n v="5202"/>
    <n v="5202"/>
    <n v="5202"/>
    <n v="5202"/>
    <m/>
    <n v="0"/>
    <n v="0"/>
    <n v="0"/>
    <n v="182.6"/>
    <n v="0"/>
    <n v="0"/>
    <n v="0"/>
    <n v="0"/>
    <n v="0"/>
    <n v="182.6"/>
    <n v="2"/>
  </r>
  <r>
    <x v="2"/>
    <x v="52"/>
    <s v="1"/>
    <s v="01"/>
    <s v="15041RESIN159232022"/>
    <s v="22LB000F"/>
    <n v="5203"/>
    <n v="5203"/>
    <n v="5203"/>
    <n v="5203"/>
    <m/>
    <n v="0"/>
    <n v="0"/>
    <n v="0"/>
    <n v="470"/>
    <n v="0"/>
    <n v="0"/>
    <n v="0"/>
    <n v="0"/>
    <n v="0"/>
    <n v="470"/>
    <n v="2"/>
  </r>
  <r>
    <x v="2"/>
    <x v="52"/>
    <s v="1"/>
    <s v="01"/>
    <s v="15041RESIN159232022"/>
    <s v="22LB000F"/>
    <n v="5204"/>
    <n v="5204"/>
    <n v="5204"/>
    <n v="5204"/>
    <m/>
    <n v="0"/>
    <n v="0"/>
    <n v="0"/>
    <n v="20"/>
    <n v="0"/>
    <n v="0"/>
    <n v="0"/>
    <n v="0"/>
    <n v="0"/>
    <n v="20"/>
    <n v="2"/>
  </r>
  <r>
    <x v="2"/>
    <x v="52"/>
    <s v="1"/>
    <s v="01"/>
    <s v="15041RESIN159232022"/>
    <s v="22LB000F"/>
    <n v="5205"/>
    <n v="5205"/>
    <n v="5205"/>
    <n v="5205"/>
    <m/>
    <n v="0"/>
    <n v="0"/>
    <n v="0"/>
    <n v="68.819999999999993"/>
    <n v="0"/>
    <n v="0"/>
    <n v="0"/>
    <n v="0"/>
    <n v="0"/>
    <n v="68.819999999999993"/>
    <n v="2"/>
  </r>
  <r>
    <x v="2"/>
    <x v="52"/>
    <s v="1"/>
    <s v="01"/>
    <s v="15041RESIN159232022"/>
    <s v="22LB000F"/>
    <n v="5206"/>
    <n v="5206"/>
    <n v="5206"/>
    <n v="5206"/>
    <m/>
    <n v="0"/>
    <n v="0"/>
    <n v="0"/>
    <n v="58.8"/>
    <n v="0"/>
    <n v="0"/>
    <n v="0"/>
    <n v="0"/>
    <n v="0"/>
    <n v="58.8"/>
    <n v="2"/>
  </r>
  <r>
    <x v="2"/>
    <x v="52"/>
    <s v="1"/>
    <s v="01"/>
    <s v="15041RESIN159232022"/>
    <s v="22LB000F"/>
    <n v="5207"/>
    <n v="5207"/>
    <n v="5207"/>
    <n v="5207"/>
    <m/>
    <n v="0"/>
    <n v="0"/>
    <n v="0"/>
    <n v="84"/>
    <n v="0"/>
    <n v="0"/>
    <n v="0"/>
    <n v="0"/>
    <n v="0"/>
    <n v="84"/>
    <n v="2"/>
  </r>
  <r>
    <x v="2"/>
    <x v="52"/>
    <s v="1"/>
    <s v="01"/>
    <s v="15041RESIN159232022"/>
    <s v="22LB000F"/>
    <n v="5208"/>
    <n v="5208"/>
    <n v="5208"/>
    <n v="5208"/>
    <m/>
    <n v="0"/>
    <n v="0"/>
    <n v="0"/>
    <n v="129.97"/>
    <n v="0"/>
    <n v="0"/>
    <n v="0"/>
    <n v="0"/>
    <n v="0"/>
    <n v="129.97"/>
    <n v="2"/>
  </r>
  <r>
    <x v="2"/>
    <x v="52"/>
    <s v="1"/>
    <s v="01"/>
    <s v="15041RESIN159232022"/>
    <s v="22LB000F"/>
    <n v="5209"/>
    <n v="5209"/>
    <n v="5209"/>
    <n v="5209"/>
    <m/>
    <n v="0"/>
    <n v="0"/>
    <n v="0"/>
    <n v="312.8"/>
    <n v="0"/>
    <n v="0"/>
    <n v="0"/>
    <n v="0"/>
    <n v="0"/>
    <n v="312.8"/>
    <n v="2"/>
  </r>
  <r>
    <x v="2"/>
    <x v="52"/>
    <s v="1"/>
    <s v="01"/>
    <s v="15041RESIN159232022"/>
    <s v="22LB000F"/>
    <n v="5210"/>
    <n v="5210"/>
    <n v="5210"/>
    <n v="5210"/>
    <m/>
    <n v="0"/>
    <n v="0"/>
    <n v="0"/>
    <n v="344"/>
    <n v="0"/>
    <n v="0"/>
    <n v="0"/>
    <n v="0"/>
    <n v="0"/>
    <n v="344"/>
    <n v="2"/>
  </r>
  <r>
    <x v="2"/>
    <x v="52"/>
    <s v="1"/>
    <s v="01"/>
    <s v="15041RESIN159232022"/>
    <s v="22LB000F"/>
    <n v="5211"/>
    <n v="5211"/>
    <n v="5211"/>
    <n v="5211"/>
    <m/>
    <n v="0"/>
    <n v="0"/>
    <n v="0"/>
    <n v="18.41"/>
    <n v="0"/>
    <n v="0"/>
    <n v="0"/>
    <n v="0"/>
    <n v="0"/>
    <n v="18.41"/>
    <n v="2"/>
  </r>
  <r>
    <x v="2"/>
    <x v="52"/>
    <s v="1"/>
    <s v="01"/>
    <s v="15041RESIN159232022"/>
    <s v="22LB000F"/>
    <n v="5212"/>
    <n v="5212"/>
    <n v="5212"/>
    <n v="5212"/>
    <m/>
    <n v="0"/>
    <n v="0"/>
    <n v="0"/>
    <n v="57.5"/>
    <n v="0"/>
    <n v="0"/>
    <n v="0"/>
    <n v="0"/>
    <n v="0"/>
    <n v="57.5"/>
    <n v="2"/>
  </r>
  <r>
    <x v="2"/>
    <x v="52"/>
    <s v="1"/>
    <s v="01"/>
    <s v="15041RESIN159232022"/>
    <s v="22LB000F"/>
    <n v="5213"/>
    <n v="5213"/>
    <n v="5213"/>
    <n v="5213"/>
    <m/>
    <n v="0"/>
    <n v="0"/>
    <n v="0"/>
    <n v="52"/>
    <n v="0"/>
    <n v="0"/>
    <n v="0"/>
    <n v="0"/>
    <n v="0"/>
    <n v="52"/>
    <n v="2"/>
  </r>
  <r>
    <x v="2"/>
    <x v="52"/>
    <s v="1"/>
    <s v="01"/>
    <s v="15041RESIN159232022"/>
    <s v="22LB000F"/>
    <n v="5214"/>
    <n v="5214"/>
    <n v="5214"/>
    <n v="5214"/>
    <m/>
    <n v="0"/>
    <n v="0"/>
    <n v="0"/>
    <n v="136.5"/>
    <n v="0"/>
    <n v="0"/>
    <n v="0"/>
    <n v="0"/>
    <n v="0"/>
    <n v="136.5"/>
    <n v="2"/>
  </r>
  <r>
    <x v="2"/>
    <x v="52"/>
    <s v="1"/>
    <s v="01"/>
    <s v="15041RESIN159232022"/>
    <s v="22LB000F"/>
    <n v="5215"/>
    <n v="5215"/>
    <n v="5215"/>
    <n v="5215"/>
    <m/>
    <n v="0"/>
    <n v="0"/>
    <n v="0"/>
    <n v="89.36"/>
    <n v="0"/>
    <n v="0"/>
    <n v="0"/>
    <n v="0"/>
    <n v="0"/>
    <n v="89.36"/>
    <n v="2"/>
  </r>
  <r>
    <x v="2"/>
    <x v="53"/>
    <s v="1"/>
    <s v="01"/>
    <s v="15041RESIN159232022"/>
    <s v="22LB000F"/>
    <n v="5216"/>
    <n v="5216"/>
    <n v="5216"/>
    <n v="5216"/>
    <m/>
    <n v="0"/>
    <n v="0"/>
    <n v="0"/>
    <n v="547"/>
    <n v="0"/>
    <n v="0"/>
    <n v="0"/>
    <n v="0"/>
    <n v="0"/>
    <n v="547"/>
    <n v="2"/>
  </r>
  <r>
    <x v="2"/>
    <x v="53"/>
    <s v="1"/>
    <s v="01"/>
    <s v="15041RESIN159232022"/>
    <s v="22LB000F"/>
    <n v="5217"/>
    <n v="5217"/>
    <n v="5217"/>
    <n v="5217"/>
    <m/>
    <n v="0"/>
    <n v="0"/>
    <n v="0"/>
    <n v="160.19999999999999"/>
    <n v="0"/>
    <n v="0"/>
    <n v="0"/>
    <n v="0"/>
    <n v="0"/>
    <n v="160.19999999999999"/>
    <n v="2"/>
  </r>
  <r>
    <x v="2"/>
    <x v="53"/>
    <s v="1"/>
    <s v="01"/>
    <s v="15041RESIN159232022"/>
    <s v="22LB000F"/>
    <n v="5218"/>
    <n v="5218"/>
    <n v="5218"/>
    <n v="5218"/>
    <m/>
    <n v="0"/>
    <n v="0"/>
    <n v="0"/>
    <n v="363"/>
    <n v="0"/>
    <n v="0"/>
    <n v="0"/>
    <n v="0"/>
    <n v="0"/>
    <n v="363"/>
    <n v="2"/>
  </r>
  <r>
    <x v="2"/>
    <x v="53"/>
    <s v="1"/>
    <s v="01"/>
    <s v="15041RESIN159232022"/>
    <s v="22LB000F"/>
    <n v="5219"/>
    <n v="5219"/>
    <n v="5219"/>
    <n v="5219"/>
    <m/>
    <n v="0"/>
    <n v="0"/>
    <n v="0"/>
    <n v="211.55"/>
    <n v="0"/>
    <n v="0"/>
    <n v="0"/>
    <n v="0"/>
    <n v="0"/>
    <n v="211.55"/>
    <n v="2"/>
  </r>
  <r>
    <x v="2"/>
    <x v="53"/>
    <s v="1"/>
    <s v="01"/>
    <s v="15041RESIN159232022"/>
    <s v="22LB000F"/>
    <n v="5220"/>
    <n v="5220"/>
    <n v="5220"/>
    <n v="5220"/>
    <m/>
    <n v="0"/>
    <n v="0"/>
    <n v="0"/>
    <n v="286"/>
    <n v="0"/>
    <n v="0"/>
    <n v="0"/>
    <n v="0"/>
    <n v="0"/>
    <n v="286"/>
    <n v="2"/>
  </r>
  <r>
    <x v="2"/>
    <x v="53"/>
    <s v="1"/>
    <s v="01"/>
    <s v="15041RESIN159232022"/>
    <s v="22LB000F"/>
    <n v="5221"/>
    <n v="5221"/>
    <n v="5221"/>
    <n v="5221"/>
    <m/>
    <n v="0"/>
    <n v="0"/>
    <n v="0"/>
    <n v="80.8"/>
    <n v="0"/>
    <n v="0"/>
    <n v="0"/>
    <n v="0"/>
    <n v="0"/>
    <n v="80.8"/>
    <n v="2"/>
  </r>
  <r>
    <x v="2"/>
    <x v="53"/>
    <s v="1"/>
    <s v="01"/>
    <s v="15041RESIN159232022"/>
    <s v="22LB000F"/>
    <n v="5222"/>
    <n v="5222"/>
    <n v="5222"/>
    <n v="5222"/>
    <m/>
    <n v="0"/>
    <n v="0"/>
    <n v="0"/>
    <n v="69.5"/>
    <n v="0"/>
    <n v="0"/>
    <n v="0"/>
    <n v="0"/>
    <n v="0"/>
    <n v="69.5"/>
    <n v="2"/>
  </r>
  <r>
    <x v="2"/>
    <x v="53"/>
    <s v="1"/>
    <s v="01"/>
    <s v="15041RESIN159232022"/>
    <s v="22LB000F"/>
    <n v="5223"/>
    <n v="5223"/>
    <n v="5223"/>
    <n v="5223"/>
    <m/>
    <n v="0"/>
    <n v="0"/>
    <n v="0"/>
    <n v="41.52"/>
    <n v="0"/>
    <n v="0"/>
    <n v="0"/>
    <n v="0"/>
    <n v="0"/>
    <n v="41.52"/>
    <n v="2"/>
  </r>
  <r>
    <x v="2"/>
    <x v="53"/>
    <s v="1"/>
    <s v="01"/>
    <s v="15041RESIN159232022"/>
    <s v="22LB000F"/>
    <n v="5224"/>
    <n v="5224"/>
    <n v="5224"/>
    <n v="5224"/>
    <m/>
    <n v="0"/>
    <n v="0"/>
    <n v="0"/>
    <n v="507"/>
    <n v="0"/>
    <n v="0"/>
    <n v="0"/>
    <n v="0"/>
    <n v="0"/>
    <n v="507"/>
    <n v="2"/>
  </r>
  <r>
    <x v="2"/>
    <x v="53"/>
    <s v="1"/>
    <s v="01"/>
    <s v="15041RESIN159232022"/>
    <s v="22LB000F"/>
    <n v="5225"/>
    <n v="5225"/>
    <n v="5225"/>
    <n v="5225"/>
    <m/>
    <n v="0"/>
    <n v="0"/>
    <n v="0"/>
    <n v="159.43"/>
    <n v="0"/>
    <n v="0"/>
    <n v="0"/>
    <n v="0"/>
    <n v="0"/>
    <n v="159.43"/>
    <n v="2"/>
  </r>
  <r>
    <x v="2"/>
    <x v="53"/>
    <s v="1"/>
    <s v="01"/>
    <s v="15041RESIN159232022"/>
    <s v="22LB000F"/>
    <n v="5226"/>
    <n v="5226"/>
    <n v="5226"/>
    <n v="5226"/>
    <m/>
    <n v="0"/>
    <n v="0"/>
    <n v="0"/>
    <n v="97.09"/>
    <n v="0"/>
    <n v="0"/>
    <n v="0"/>
    <n v="0"/>
    <n v="0"/>
    <n v="97.09"/>
    <n v="2"/>
  </r>
  <r>
    <x v="2"/>
    <x v="53"/>
    <s v="1"/>
    <s v="01"/>
    <s v="15041RESIN159232022"/>
    <s v="22LB000F"/>
    <n v="5227"/>
    <n v="5227"/>
    <n v="5227"/>
    <n v="5227"/>
    <m/>
    <n v="0"/>
    <n v="0"/>
    <n v="0"/>
    <n v="321"/>
    <n v="0"/>
    <n v="0"/>
    <n v="0"/>
    <n v="0"/>
    <n v="0"/>
    <n v="321"/>
    <n v="2"/>
  </r>
  <r>
    <x v="2"/>
    <x v="53"/>
    <s v="1"/>
    <s v="01"/>
    <s v="15041RESIN159232022"/>
    <s v="22LB000F"/>
    <n v="5228"/>
    <n v="5228"/>
    <n v="5228"/>
    <n v="5228"/>
    <m/>
    <n v="0"/>
    <n v="0"/>
    <n v="0"/>
    <n v="18.600000000000001"/>
    <n v="0"/>
    <n v="0"/>
    <n v="0"/>
    <n v="0"/>
    <n v="0"/>
    <n v="18.600000000000001"/>
    <n v="2"/>
  </r>
  <r>
    <x v="2"/>
    <x v="53"/>
    <s v="1"/>
    <s v="01"/>
    <s v="15041RESIN159232022"/>
    <s v="22LB000F"/>
    <n v="5229"/>
    <n v="5229"/>
    <n v="5229"/>
    <n v="5229"/>
    <m/>
    <n v="0"/>
    <n v="0"/>
    <n v="0"/>
    <n v="34.1"/>
    <n v="0"/>
    <n v="0"/>
    <n v="0"/>
    <n v="0"/>
    <n v="0"/>
    <n v="34.1"/>
    <n v="2"/>
  </r>
  <r>
    <x v="2"/>
    <x v="53"/>
    <s v="1"/>
    <s v="01"/>
    <s v="15041RESIN159232022"/>
    <s v="22LB000F"/>
    <n v="5230"/>
    <n v="5230"/>
    <n v="5230"/>
    <n v="5230"/>
    <m/>
    <n v="0"/>
    <n v="0"/>
    <n v="0"/>
    <n v="22.5"/>
    <n v="0"/>
    <n v="0"/>
    <n v="0"/>
    <n v="0"/>
    <n v="0"/>
    <n v="22.5"/>
    <n v="2"/>
  </r>
  <r>
    <x v="2"/>
    <x v="53"/>
    <s v="1"/>
    <s v="01"/>
    <s v="15041RESIN159232022"/>
    <s v="22LB000F"/>
    <n v="5231"/>
    <n v="5231"/>
    <n v="5231"/>
    <n v="5231"/>
    <m/>
    <n v="0"/>
    <n v="0"/>
    <n v="0"/>
    <n v="277.49"/>
    <n v="0"/>
    <n v="0"/>
    <n v="0"/>
    <n v="0"/>
    <n v="0"/>
    <n v="277.49"/>
    <n v="2"/>
  </r>
  <r>
    <x v="2"/>
    <x v="53"/>
    <s v="1"/>
    <s v="01"/>
    <s v="15041RESIN159232022"/>
    <s v="22LB000F"/>
    <n v="5232"/>
    <n v="5232"/>
    <n v="5232"/>
    <n v="5232"/>
    <m/>
    <n v="0"/>
    <n v="0"/>
    <n v="0"/>
    <n v="449.2"/>
    <n v="0"/>
    <n v="0"/>
    <n v="0"/>
    <n v="0"/>
    <n v="0"/>
    <n v="449.2"/>
    <n v="2"/>
  </r>
  <r>
    <x v="2"/>
    <x v="53"/>
    <s v="1"/>
    <s v="01"/>
    <s v="15041RESIN159232022"/>
    <s v="22LB000F"/>
    <n v="5233"/>
    <n v="5233"/>
    <n v="5233"/>
    <n v="5233"/>
    <m/>
    <n v="0"/>
    <n v="0"/>
    <n v="0"/>
    <n v="38.85"/>
    <n v="0"/>
    <n v="0"/>
    <n v="0"/>
    <n v="0"/>
    <n v="0"/>
    <n v="38.85"/>
    <n v="2"/>
  </r>
  <r>
    <x v="2"/>
    <x v="53"/>
    <s v="1"/>
    <s v="01"/>
    <s v="15041RESIN159232022"/>
    <s v="22LB000F"/>
    <n v="5234"/>
    <n v="5234"/>
    <n v="5234"/>
    <n v="5234"/>
    <m/>
    <n v="0"/>
    <n v="0"/>
    <n v="0"/>
    <n v="99.8"/>
    <n v="0"/>
    <n v="0"/>
    <n v="0"/>
    <n v="0"/>
    <n v="0"/>
    <n v="99.8"/>
    <n v="2"/>
  </r>
  <r>
    <x v="2"/>
    <x v="53"/>
    <s v="1"/>
    <s v="01"/>
    <s v="15041RESIN159232022"/>
    <s v="22LB000F"/>
    <n v="5235"/>
    <n v="5235"/>
    <n v="5235"/>
    <n v="5235"/>
    <m/>
    <n v="0"/>
    <n v="0"/>
    <n v="0"/>
    <n v="94.5"/>
    <n v="0"/>
    <n v="0"/>
    <n v="0"/>
    <n v="0"/>
    <n v="0"/>
    <n v="94.5"/>
    <n v="2"/>
  </r>
  <r>
    <x v="2"/>
    <x v="53"/>
    <s v="1"/>
    <s v="01"/>
    <s v="15041RESIN159232022"/>
    <s v="22LB000F"/>
    <n v="5236"/>
    <n v="5236"/>
    <n v="5236"/>
    <n v="5236"/>
    <m/>
    <n v="0"/>
    <n v="0"/>
    <n v="0"/>
    <n v="528"/>
    <n v="0"/>
    <n v="0"/>
    <n v="0"/>
    <n v="0"/>
    <n v="0"/>
    <n v="528"/>
    <n v="2"/>
  </r>
  <r>
    <x v="2"/>
    <x v="53"/>
    <s v="1"/>
    <s v="01"/>
    <s v="15041RESIN159232022"/>
    <s v="22LB000F"/>
    <n v="5237"/>
    <n v="5237"/>
    <n v="5237"/>
    <n v="5237"/>
    <m/>
    <n v="0"/>
    <n v="0"/>
    <n v="0"/>
    <n v="313"/>
    <n v="0"/>
    <n v="0"/>
    <n v="0"/>
    <n v="0"/>
    <n v="0"/>
    <n v="313"/>
    <n v="2"/>
  </r>
  <r>
    <x v="2"/>
    <x v="53"/>
    <s v="1"/>
    <s v="01"/>
    <s v="15041RESIN159232022"/>
    <s v="22LB000F"/>
    <n v="5238"/>
    <n v="5238"/>
    <n v="5238"/>
    <n v="5238"/>
    <m/>
    <n v="0"/>
    <n v="0"/>
    <n v="0"/>
    <n v="32.4"/>
    <n v="0"/>
    <n v="0"/>
    <n v="0"/>
    <n v="0"/>
    <n v="0"/>
    <n v="32.4"/>
    <n v="2"/>
  </r>
  <r>
    <x v="2"/>
    <x v="53"/>
    <s v="1"/>
    <s v="01"/>
    <s v="15041RESIN159232022"/>
    <s v="22LB000F"/>
    <n v="5239"/>
    <n v="5239"/>
    <n v="5239"/>
    <n v="5239"/>
    <m/>
    <n v="0"/>
    <n v="0"/>
    <n v="0"/>
    <n v="180"/>
    <n v="0"/>
    <n v="0"/>
    <n v="0"/>
    <n v="0"/>
    <n v="0"/>
    <n v="180"/>
    <n v="2"/>
  </r>
  <r>
    <x v="2"/>
    <x v="53"/>
    <s v="1"/>
    <s v="01"/>
    <s v="15041RESIN159232022"/>
    <s v="22LB000F"/>
    <n v="5240"/>
    <n v="5240"/>
    <n v="5240"/>
    <n v="5240"/>
    <m/>
    <n v="0"/>
    <n v="0"/>
    <n v="0"/>
    <n v="22"/>
    <n v="0"/>
    <n v="0"/>
    <n v="0"/>
    <n v="0"/>
    <n v="0"/>
    <n v="22"/>
    <n v="2"/>
  </r>
  <r>
    <x v="2"/>
    <x v="53"/>
    <s v="1"/>
    <s v="01"/>
    <s v="15041RESIN159232022"/>
    <s v="22LB000F"/>
    <n v="5241"/>
    <n v="5241"/>
    <n v="5241"/>
    <n v="5241"/>
    <m/>
    <n v="0"/>
    <n v="0"/>
    <n v="0"/>
    <n v="5.75"/>
    <n v="0"/>
    <n v="0"/>
    <n v="0"/>
    <n v="0"/>
    <n v="0"/>
    <n v="5.75"/>
    <n v="2"/>
  </r>
  <r>
    <x v="2"/>
    <x v="53"/>
    <s v="1"/>
    <s v="01"/>
    <s v="15041RESIN159232022"/>
    <s v="22LB000F"/>
    <n v="5242"/>
    <n v="5242"/>
    <n v="5242"/>
    <n v="5242"/>
    <m/>
    <n v="0"/>
    <n v="0"/>
    <n v="0"/>
    <n v="28.8"/>
    <n v="0"/>
    <n v="0"/>
    <n v="0"/>
    <n v="0"/>
    <n v="0"/>
    <n v="28.8"/>
    <n v="2"/>
  </r>
  <r>
    <x v="2"/>
    <x v="53"/>
    <s v="1"/>
    <s v="01"/>
    <s v="15041RESIN159232022"/>
    <s v="22LB000F"/>
    <n v="5243"/>
    <n v="5243"/>
    <n v="5243"/>
    <n v="5243"/>
    <m/>
    <n v="0"/>
    <n v="0"/>
    <n v="0"/>
    <n v="642.20000000000005"/>
    <n v="0"/>
    <n v="0"/>
    <n v="0"/>
    <n v="0"/>
    <n v="0"/>
    <n v="642.20000000000005"/>
    <n v="2"/>
  </r>
  <r>
    <x v="2"/>
    <x v="53"/>
    <s v="1"/>
    <s v="01"/>
    <s v="15041RESIN159232022"/>
    <s v="22LB000F"/>
    <n v="5244"/>
    <n v="5244"/>
    <n v="5244"/>
    <n v="5244"/>
    <m/>
    <n v="0"/>
    <n v="0"/>
    <n v="0"/>
    <n v="115.55"/>
    <n v="0"/>
    <n v="0"/>
    <n v="0"/>
    <n v="0"/>
    <n v="0"/>
    <n v="115.55"/>
    <n v="2"/>
  </r>
  <r>
    <x v="2"/>
    <x v="53"/>
    <s v="1"/>
    <s v="01"/>
    <s v="15041RESIN159232022"/>
    <s v="22LB000F"/>
    <n v="5245"/>
    <n v="5245"/>
    <n v="5245"/>
    <n v="5245"/>
    <m/>
    <n v="0"/>
    <n v="0"/>
    <n v="0"/>
    <n v="48"/>
    <n v="0"/>
    <n v="0"/>
    <n v="0"/>
    <n v="0"/>
    <n v="0"/>
    <n v="48"/>
    <n v="2"/>
  </r>
  <r>
    <x v="2"/>
    <x v="53"/>
    <s v="1"/>
    <s v="01"/>
    <s v="15041RESIN159232022"/>
    <s v="22LB000F"/>
    <n v="5246"/>
    <n v="5246"/>
    <n v="5246"/>
    <n v="5246"/>
    <m/>
    <n v="0"/>
    <n v="0"/>
    <n v="0"/>
    <n v="37.5"/>
    <n v="0"/>
    <n v="0"/>
    <n v="0"/>
    <n v="0"/>
    <n v="0"/>
    <n v="37.5"/>
    <n v="2"/>
  </r>
  <r>
    <x v="2"/>
    <x v="54"/>
    <s v="1"/>
    <s v="01"/>
    <s v="15041RESIN159232022"/>
    <s v="22LB000F"/>
    <n v="5247"/>
    <n v="5247"/>
    <n v="5247"/>
    <n v="5247"/>
    <m/>
    <n v="0"/>
    <n v="0"/>
    <n v="0"/>
    <n v="101.85"/>
    <n v="0"/>
    <n v="0"/>
    <n v="0"/>
    <n v="0"/>
    <n v="0"/>
    <n v="101.85"/>
    <n v="2"/>
  </r>
  <r>
    <x v="2"/>
    <x v="54"/>
    <s v="1"/>
    <s v="01"/>
    <s v="15041RESIN159232022"/>
    <s v="22LB000F"/>
    <n v="5248"/>
    <n v="5248"/>
    <n v="5248"/>
    <n v="5248"/>
    <m/>
    <n v="0"/>
    <n v="0"/>
    <n v="0"/>
    <n v="528"/>
    <n v="0"/>
    <n v="0"/>
    <n v="0"/>
    <n v="0"/>
    <n v="0"/>
    <n v="528"/>
    <n v="2"/>
  </r>
  <r>
    <x v="2"/>
    <x v="54"/>
    <s v="1"/>
    <s v="01"/>
    <s v="15041RESIN159232022"/>
    <s v="22LB000F"/>
    <n v="5249"/>
    <n v="5249"/>
    <n v="5249"/>
    <n v="5249"/>
    <m/>
    <n v="0"/>
    <n v="0"/>
    <n v="0"/>
    <n v="25.5"/>
    <n v="0"/>
    <n v="0"/>
    <n v="0"/>
    <n v="0"/>
    <n v="0"/>
    <n v="25.5"/>
    <n v="2"/>
  </r>
  <r>
    <x v="2"/>
    <x v="54"/>
    <s v="1"/>
    <s v="01"/>
    <s v="15041RESIN159232022"/>
    <s v="22LB000F"/>
    <n v="5250"/>
    <n v="5250"/>
    <n v="5250"/>
    <n v="5250"/>
    <m/>
    <n v="0"/>
    <n v="0"/>
    <n v="0"/>
    <n v="49"/>
    <n v="0"/>
    <n v="0"/>
    <n v="0"/>
    <n v="0"/>
    <n v="0"/>
    <n v="49"/>
    <n v="2"/>
  </r>
  <r>
    <x v="2"/>
    <x v="54"/>
    <s v="1"/>
    <s v="01"/>
    <s v="15041RESIN159232022"/>
    <s v="22LB000F"/>
    <n v="5251"/>
    <n v="5251"/>
    <n v="5251"/>
    <n v="5251"/>
    <m/>
    <n v="0"/>
    <n v="0"/>
    <n v="0"/>
    <n v="87.6"/>
    <n v="0"/>
    <n v="0"/>
    <n v="0"/>
    <n v="0"/>
    <n v="0"/>
    <n v="87.6"/>
    <n v="2"/>
  </r>
  <r>
    <x v="2"/>
    <x v="54"/>
    <s v="1"/>
    <s v="01"/>
    <s v="15041RESIN159232022"/>
    <s v="22LB000F"/>
    <n v="5252"/>
    <n v="5252"/>
    <n v="5252"/>
    <n v="5252"/>
    <m/>
    <n v="0"/>
    <n v="0"/>
    <n v="0"/>
    <n v="10.8"/>
    <n v="0"/>
    <n v="0"/>
    <n v="0"/>
    <n v="0"/>
    <n v="0"/>
    <n v="10.8"/>
    <n v="2"/>
  </r>
  <r>
    <x v="2"/>
    <x v="54"/>
    <s v="1"/>
    <s v="01"/>
    <s v="15041RESIN159232022"/>
    <s v="22LB000F"/>
    <n v="5253"/>
    <n v="5253"/>
    <n v="5253"/>
    <n v="5253"/>
    <m/>
    <n v="0"/>
    <n v="0"/>
    <n v="0"/>
    <n v="80.5"/>
    <n v="0"/>
    <n v="0"/>
    <n v="0"/>
    <n v="0"/>
    <n v="0"/>
    <n v="80.5"/>
    <n v="2"/>
  </r>
  <r>
    <x v="2"/>
    <x v="54"/>
    <s v="1"/>
    <s v="01"/>
    <s v="15041RESIN159232022"/>
    <s v="22LB000F"/>
    <n v="5254"/>
    <n v="5254"/>
    <n v="5254"/>
    <n v="5254"/>
    <m/>
    <n v="0"/>
    <n v="0"/>
    <n v="0"/>
    <n v="247.5"/>
    <n v="0"/>
    <n v="0"/>
    <n v="0"/>
    <n v="0"/>
    <n v="0"/>
    <n v="247.5"/>
    <n v="2"/>
  </r>
  <r>
    <x v="2"/>
    <x v="54"/>
    <s v="1"/>
    <s v="01"/>
    <s v="15041RESIN159232022"/>
    <s v="22LB000F"/>
    <n v="5255"/>
    <n v="5255"/>
    <n v="5255"/>
    <n v="5255"/>
    <m/>
    <n v="0"/>
    <n v="0"/>
    <n v="0"/>
    <n v="520.35"/>
    <n v="0"/>
    <n v="0"/>
    <n v="0"/>
    <n v="0"/>
    <n v="0"/>
    <n v="520.35"/>
    <n v="2"/>
  </r>
  <r>
    <x v="2"/>
    <x v="54"/>
    <s v="1"/>
    <s v="01"/>
    <s v="15041RESIN159232022"/>
    <s v="22LB000F"/>
    <n v="5256"/>
    <n v="5256"/>
    <n v="5256"/>
    <n v="5256"/>
    <m/>
    <n v="0"/>
    <n v="0"/>
    <n v="0"/>
    <n v="467.8"/>
    <n v="0"/>
    <n v="0"/>
    <n v="0"/>
    <n v="0"/>
    <n v="0"/>
    <n v="467.8"/>
    <n v="2"/>
  </r>
  <r>
    <x v="2"/>
    <x v="54"/>
    <s v="1"/>
    <s v="01"/>
    <s v="15041RESIN159232022"/>
    <s v="22LB000F"/>
    <n v="5257"/>
    <n v="5257"/>
    <n v="5257"/>
    <n v="5257"/>
    <m/>
    <n v="0"/>
    <n v="0"/>
    <n v="0"/>
    <n v="55.5"/>
    <n v="0"/>
    <n v="0"/>
    <n v="0"/>
    <n v="0"/>
    <n v="0"/>
    <n v="55.5"/>
    <n v="2"/>
  </r>
  <r>
    <x v="2"/>
    <x v="54"/>
    <s v="1"/>
    <s v="01"/>
    <s v="15041RESIN159232022"/>
    <s v="22LB000F"/>
    <n v="5258"/>
    <n v="5258"/>
    <n v="5258"/>
    <n v="5258"/>
    <m/>
    <n v="0"/>
    <n v="0"/>
    <n v="0"/>
    <n v="49.5"/>
    <n v="0"/>
    <n v="0"/>
    <n v="0"/>
    <n v="0"/>
    <n v="0"/>
    <n v="49.5"/>
    <n v="2"/>
  </r>
  <r>
    <x v="2"/>
    <x v="54"/>
    <s v="1"/>
    <s v="01"/>
    <s v="15041RESIN159232022"/>
    <s v="22LB000F"/>
    <n v="5259"/>
    <n v="5259"/>
    <n v="5259"/>
    <n v="5259"/>
    <m/>
    <n v="0"/>
    <n v="0"/>
    <n v="0"/>
    <n v="1051"/>
    <n v="0"/>
    <n v="0"/>
    <n v="0"/>
    <n v="0"/>
    <n v="0"/>
    <n v="1051"/>
    <n v="2"/>
  </r>
  <r>
    <x v="2"/>
    <x v="54"/>
    <s v="1"/>
    <s v="01"/>
    <s v="15041RESIN159232022"/>
    <s v="22LB000F"/>
    <n v="5260"/>
    <n v="5260"/>
    <n v="5260"/>
    <n v="5260"/>
    <m/>
    <n v="0"/>
    <n v="0"/>
    <n v="0"/>
    <n v="555"/>
    <n v="0"/>
    <n v="0"/>
    <n v="0"/>
    <n v="0"/>
    <n v="0"/>
    <n v="555"/>
    <n v="2"/>
  </r>
  <r>
    <x v="2"/>
    <x v="54"/>
    <s v="1"/>
    <s v="01"/>
    <s v="15041RESIN159232022"/>
    <s v="22LB000F"/>
    <n v="5261"/>
    <n v="5261"/>
    <n v="5261"/>
    <n v="5261"/>
    <m/>
    <n v="0"/>
    <n v="0"/>
    <n v="0"/>
    <n v="0"/>
    <n v="0"/>
    <n v="0"/>
    <n v="0"/>
    <n v="0"/>
    <n v="0"/>
    <n v="0"/>
    <n v="2"/>
  </r>
  <r>
    <x v="2"/>
    <x v="54"/>
    <s v="1"/>
    <s v="01"/>
    <s v="15041RESIN159232022"/>
    <s v="22LB000F"/>
    <n v="5262"/>
    <n v="5262"/>
    <n v="5262"/>
    <n v="5262"/>
    <m/>
    <n v="0"/>
    <n v="0"/>
    <n v="0"/>
    <n v="165"/>
    <n v="0"/>
    <n v="0"/>
    <n v="0"/>
    <n v="0"/>
    <n v="0"/>
    <n v="165"/>
    <n v="2"/>
  </r>
  <r>
    <x v="2"/>
    <x v="54"/>
    <s v="1"/>
    <s v="01"/>
    <s v="15041RESIN159232022"/>
    <s v="22LB000F"/>
    <n v="5263"/>
    <n v="5263"/>
    <n v="5263"/>
    <n v="5263"/>
    <m/>
    <n v="0"/>
    <n v="0"/>
    <n v="0"/>
    <n v="70"/>
    <n v="0"/>
    <n v="0"/>
    <n v="0"/>
    <n v="0"/>
    <n v="0"/>
    <n v="70"/>
    <n v="2"/>
  </r>
  <r>
    <x v="2"/>
    <x v="54"/>
    <s v="1"/>
    <s v="01"/>
    <s v="15041RESIN159232022"/>
    <s v="22LB000F"/>
    <n v="5264"/>
    <n v="5264"/>
    <n v="5264"/>
    <n v="5264"/>
    <m/>
    <n v="0"/>
    <n v="0"/>
    <n v="0"/>
    <n v="100"/>
    <n v="0"/>
    <n v="0"/>
    <n v="0"/>
    <n v="0"/>
    <n v="0"/>
    <n v="100"/>
    <n v="2"/>
  </r>
  <r>
    <x v="2"/>
    <x v="54"/>
    <s v="1"/>
    <s v="01"/>
    <s v="15041RESIN159232022"/>
    <s v="22LB000F"/>
    <n v="5265"/>
    <n v="5265"/>
    <n v="5265"/>
    <n v="5265"/>
    <m/>
    <n v="0"/>
    <n v="0"/>
    <n v="0"/>
    <n v="8"/>
    <n v="0"/>
    <n v="0"/>
    <n v="0"/>
    <n v="0"/>
    <n v="0"/>
    <n v="8"/>
    <n v="2"/>
  </r>
  <r>
    <x v="2"/>
    <x v="54"/>
    <s v="1"/>
    <s v="01"/>
    <s v="15041RESIN159232022"/>
    <s v="22LB000F"/>
    <n v="5266"/>
    <n v="5266"/>
    <n v="5266"/>
    <n v="5266"/>
    <m/>
    <n v="0"/>
    <n v="0"/>
    <n v="0"/>
    <n v="418.65"/>
    <n v="0"/>
    <n v="0"/>
    <n v="0"/>
    <n v="0"/>
    <n v="0"/>
    <n v="418.65"/>
    <n v="2"/>
  </r>
  <r>
    <x v="2"/>
    <x v="54"/>
    <s v="1"/>
    <s v="01"/>
    <s v="15041RESIN159232022"/>
    <s v="22LB000F"/>
    <n v="5267"/>
    <n v="5267"/>
    <n v="5267"/>
    <n v="5267"/>
    <m/>
    <n v="0"/>
    <n v="0"/>
    <n v="0"/>
    <n v="4"/>
    <n v="0"/>
    <n v="0"/>
    <n v="0"/>
    <n v="0"/>
    <n v="0"/>
    <n v="4"/>
    <n v="2"/>
  </r>
  <r>
    <x v="2"/>
    <x v="54"/>
    <s v="1"/>
    <s v="01"/>
    <s v="15041RESIN159232022"/>
    <s v="22LB000F"/>
    <n v="5268"/>
    <n v="5268"/>
    <n v="5268"/>
    <n v="5268"/>
    <m/>
    <n v="0"/>
    <n v="0"/>
    <n v="0"/>
    <n v="35.659999999999997"/>
    <n v="0"/>
    <n v="0"/>
    <n v="0"/>
    <n v="0"/>
    <n v="0"/>
    <n v="35.659999999999997"/>
    <n v="2"/>
  </r>
  <r>
    <x v="2"/>
    <x v="54"/>
    <s v="1"/>
    <s v="01"/>
    <s v="15041RESIN159232022"/>
    <s v="22LB000F"/>
    <n v="5269"/>
    <n v="5269"/>
    <n v="5269"/>
    <n v="5269"/>
    <m/>
    <n v="0"/>
    <n v="0"/>
    <n v="0"/>
    <n v="76.22"/>
    <n v="0"/>
    <n v="0"/>
    <n v="0"/>
    <n v="0"/>
    <n v="0"/>
    <n v="76.22"/>
    <n v="2"/>
  </r>
  <r>
    <x v="2"/>
    <x v="54"/>
    <s v="1"/>
    <s v="01"/>
    <s v="15041RESIN159232022"/>
    <s v="22LB000F"/>
    <n v="5270"/>
    <n v="5270"/>
    <n v="5270"/>
    <n v="5270"/>
    <m/>
    <n v="0"/>
    <n v="0"/>
    <n v="0"/>
    <n v="50"/>
    <n v="0"/>
    <n v="0"/>
    <n v="0"/>
    <n v="0"/>
    <n v="0"/>
    <n v="50"/>
    <n v="2"/>
  </r>
  <r>
    <x v="2"/>
    <x v="54"/>
    <s v="1"/>
    <s v="01"/>
    <s v="15041RESIN159232022"/>
    <s v="22LB000F"/>
    <n v="5271"/>
    <n v="5271"/>
    <n v="5271"/>
    <n v="5271"/>
    <m/>
    <n v="0"/>
    <n v="0"/>
    <n v="0"/>
    <n v="743.6"/>
    <n v="0"/>
    <n v="0"/>
    <n v="0"/>
    <n v="0"/>
    <n v="0"/>
    <n v="743.6"/>
    <n v="2"/>
  </r>
  <r>
    <x v="2"/>
    <x v="54"/>
    <s v="1"/>
    <s v="01"/>
    <s v="15041RESIN159232022"/>
    <s v="22LB000F"/>
    <n v="5272"/>
    <n v="5272"/>
    <n v="5272"/>
    <n v="5272"/>
    <m/>
    <n v="0"/>
    <n v="0"/>
    <n v="0"/>
    <n v="254.9"/>
    <n v="0"/>
    <n v="0"/>
    <n v="0"/>
    <n v="0"/>
    <n v="0"/>
    <n v="254.9"/>
    <n v="2"/>
  </r>
  <r>
    <x v="2"/>
    <x v="54"/>
    <s v="1"/>
    <s v="01"/>
    <s v="15041RESIN159232022"/>
    <s v="22LB000F"/>
    <n v="5273"/>
    <n v="5273"/>
    <n v="5273"/>
    <n v="5273"/>
    <m/>
    <n v="0"/>
    <n v="0"/>
    <n v="0"/>
    <n v="95.15"/>
    <n v="0"/>
    <n v="0"/>
    <n v="0"/>
    <n v="0"/>
    <n v="0"/>
    <n v="95.15"/>
    <n v="2"/>
  </r>
  <r>
    <x v="2"/>
    <x v="54"/>
    <s v="1"/>
    <s v="01"/>
    <s v="15041RESIN159232022"/>
    <s v="22LB000F"/>
    <n v="5274"/>
    <n v="5274"/>
    <n v="5274"/>
    <n v="5274"/>
    <m/>
    <n v="0"/>
    <n v="0"/>
    <n v="0"/>
    <n v="49.2"/>
    <n v="0"/>
    <n v="0"/>
    <n v="0"/>
    <n v="0"/>
    <n v="0"/>
    <n v="49.2"/>
    <n v="2"/>
  </r>
  <r>
    <x v="2"/>
    <x v="54"/>
    <s v="1"/>
    <s v="01"/>
    <s v="15041RESIN159232022"/>
    <s v="22LB000F"/>
    <n v="5275"/>
    <n v="5275"/>
    <n v="5275"/>
    <n v="5275"/>
    <m/>
    <n v="0"/>
    <n v="0"/>
    <n v="0"/>
    <n v="50"/>
    <n v="0"/>
    <n v="0"/>
    <n v="0"/>
    <n v="0"/>
    <n v="0"/>
    <n v="50"/>
    <n v="2"/>
  </r>
  <r>
    <x v="2"/>
    <x v="54"/>
    <s v="1"/>
    <s v="01"/>
    <s v="15041RESIN159232022"/>
    <s v="22LB000F"/>
    <n v="5276"/>
    <n v="5276"/>
    <n v="5276"/>
    <n v="5276"/>
    <m/>
    <n v="0"/>
    <n v="0"/>
    <n v="0"/>
    <n v="15"/>
    <n v="0"/>
    <n v="0"/>
    <n v="0"/>
    <n v="0"/>
    <n v="0"/>
    <n v="15"/>
    <n v="2"/>
  </r>
  <r>
    <x v="2"/>
    <x v="54"/>
    <s v="1"/>
    <s v="01"/>
    <s v="15041RESIN159232022"/>
    <s v="22LB000F"/>
    <n v="5277"/>
    <n v="5277"/>
    <n v="5277"/>
    <n v="5277"/>
    <m/>
    <n v="0"/>
    <n v="0"/>
    <n v="0"/>
    <n v="1376.4"/>
    <n v="0"/>
    <n v="0"/>
    <n v="0"/>
    <n v="0"/>
    <n v="0"/>
    <n v="1376.4"/>
    <n v="2"/>
  </r>
  <r>
    <x v="2"/>
    <x v="54"/>
    <s v="1"/>
    <s v="01"/>
    <s v="15041RESIN159232022"/>
    <s v="22LB000F"/>
    <n v="5278"/>
    <n v="5278"/>
    <n v="5278"/>
    <n v="5278"/>
    <m/>
    <n v="0"/>
    <n v="0"/>
    <n v="0"/>
    <n v="166.2"/>
    <n v="0"/>
    <n v="0"/>
    <n v="0"/>
    <n v="0"/>
    <n v="0"/>
    <n v="166.2"/>
    <n v="2"/>
  </r>
  <r>
    <x v="2"/>
    <x v="54"/>
    <s v="1"/>
    <s v="01"/>
    <s v="15041RESIN159232022"/>
    <s v="22LB000F"/>
    <n v="5279"/>
    <n v="5279"/>
    <n v="5279"/>
    <n v="5279"/>
    <m/>
    <n v="0"/>
    <n v="0"/>
    <n v="0"/>
    <n v="51.95"/>
    <n v="0"/>
    <n v="0"/>
    <n v="0"/>
    <n v="0"/>
    <n v="0"/>
    <n v="51.95"/>
    <n v="2"/>
  </r>
  <r>
    <x v="2"/>
    <x v="54"/>
    <s v="1"/>
    <s v="01"/>
    <s v="15041RESIN159232022"/>
    <s v="22LB000F"/>
    <n v="5280"/>
    <n v="5280"/>
    <n v="5280"/>
    <n v="5280"/>
    <m/>
    <n v="0"/>
    <n v="0"/>
    <n v="0"/>
    <n v="64"/>
    <n v="0"/>
    <n v="0"/>
    <n v="0"/>
    <n v="0"/>
    <n v="0"/>
    <n v="64"/>
    <n v="2"/>
  </r>
  <r>
    <x v="2"/>
    <x v="54"/>
    <s v="1"/>
    <s v="01"/>
    <s v="15041RESIN159232022"/>
    <s v="22LB000F"/>
    <n v="5281"/>
    <n v="5281"/>
    <n v="5281"/>
    <n v="5281"/>
    <m/>
    <n v="0"/>
    <n v="0"/>
    <n v="0"/>
    <n v="392.5"/>
    <n v="0"/>
    <n v="0"/>
    <n v="0"/>
    <n v="0"/>
    <n v="0"/>
    <n v="392.5"/>
    <n v="2"/>
  </r>
  <r>
    <x v="2"/>
    <x v="54"/>
    <s v="1"/>
    <s v="01"/>
    <s v="15041RESIN159232022"/>
    <s v="22LB000F"/>
    <n v="5282"/>
    <n v="5282"/>
    <n v="5282"/>
    <n v="5282"/>
    <m/>
    <n v="0"/>
    <n v="0"/>
    <n v="0"/>
    <n v="440"/>
    <n v="0"/>
    <n v="0"/>
    <n v="0"/>
    <n v="0"/>
    <n v="0"/>
    <n v="440"/>
    <n v="2"/>
  </r>
  <r>
    <x v="2"/>
    <x v="54"/>
    <s v="1"/>
    <s v="01"/>
    <s v="15041RESIN159232022"/>
    <s v="22LB000F"/>
    <n v="5283"/>
    <n v="5283"/>
    <n v="5283"/>
    <n v="5283"/>
    <m/>
    <n v="0"/>
    <n v="0"/>
    <n v="0"/>
    <n v="175.48"/>
    <n v="0"/>
    <n v="0"/>
    <n v="0"/>
    <n v="0"/>
    <n v="0"/>
    <n v="175.48"/>
    <n v="2"/>
  </r>
  <r>
    <x v="2"/>
    <x v="54"/>
    <s v="1"/>
    <s v="01"/>
    <s v="15041RESIN159232022"/>
    <s v="22LB000F"/>
    <n v="5284"/>
    <n v="5284"/>
    <n v="5284"/>
    <n v="5284"/>
    <m/>
    <n v="0"/>
    <n v="0"/>
    <n v="0"/>
    <n v="87.5"/>
    <n v="0"/>
    <n v="0"/>
    <n v="0"/>
    <n v="0"/>
    <n v="0"/>
    <n v="87.5"/>
    <n v="2"/>
  </r>
  <r>
    <x v="2"/>
    <x v="54"/>
    <s v="1"/>
    <s v="01"/>
    <s v="15041RESIN159232022"/>
    <s v="22LB000F"/>
    <n v="5285"/>
    <n v="5285"/>
    <n v="5285"/>
    <n v="5285"/>
    <m/>
    <n v="0"/>
    <n v="0"/>
    <n v="0"/>
    <n v="72"/>
    <n v="0"/>
    <n v="0"/>
    <n v="0"/>
    <n v="0"/>
    <n v="0"/>
    <n v="72"/>
    <n v="2"/>
  </r>
  <r>
    <x v="2"/>
    <x v="55"/>
    <s v="1"/>
    <s v="01"/>
    <s v="15041RESIN159232022"/>
    <s v="22LB000F"/>
    <n v="5286"/>
    <n v="5286"/>
    <n v="5286"/>
    <n v="5286"/>
    <m/>
    <n v="0"/>
    <n v="0"/>
    <n v="0"/>
    <n v="652.5"/>
    <n v="0"/>
    <n v="0"/>
    <n v="0"/>
    <n v="0"/>
    <n v="0"/>
    <n v="652.5"/>
    <n v="2"/>
  </r>
  <r>
    <x v="2"/>
    <x v="55"/>
    <s v="1"/>
    <s v="01"/>
    <s v="15041RESIN159232022"/>
    <s v="22LB000F"/>
    <n v="5287"/>
    <n v="5287"/>
    <n v="5287"/>
    <n v="5287"/>
    <m/>
    <n v="0"/>
    <n v="0"/>
    <n v="0"/>
    <n v="565"/>
    <n v="0"/>
    <n v="0"/>
    <n v="0"/>
    <n v="0"/>
    <n v="0"/>
    <n v="565"/>
    <n v="2"/>
  </r>
  <r>
    <x v="2"/>
    <x v="55"/>
    <s v="1"/>
    <s v="01"/>
    <s v="15041RESIN159232022"/>
    <s v="22LB000F"/>
    <n v="5288"/>
    <n v="5288"/>
    <n v="5288"/>
    <n v="5288"/>
    <m/>
    <n v="0"/>
    <n v="0"/>
    <n v="0"/>
    <n v="67.5"/>
    <n v="0"/>
    <n v="0"/>
    <n v="0"/>
    <n v="0"/>
    <n v="0"/>
    <n v="67.5"/>
    <n v="2"/>
  </r>
  <r>
    <x v="2"/>
    <x v="55"/>
    <s v="1"/>
    <s v="01"/>
    <s v="15041RESIN159232022"/>
    <s v="22LB000F"/>
    <n v="5289"/>
    <n v="5289"/>
    <n v="5289"/>
    <n v="5289"/>
    <m/>
    <n v="0"/>
    <n v="0"/>
    <n v="0"/>
    <n v="318"/>
    <n v="0"/>
    <n v="0"/>
    <n v="0"/>
    <n v="0"/>
    <n v="0"/>
    <n v="318"/>
    <n v="2"/>
  </r>
  <r>
    <x v="2"/>
    <x v="55"/>
    <s v="1"/>
    <s v="01"/>
    <s v="15041RESIN159232022"/>
    <s v="22LB000F"/>
    <n v="5290"/>
    <n v="5290"/>
    <n v="5290"/>
    <n v="5290"/>
    <m/>
    <n v="0"/>
    <n v="0"/>
    <n v="0"/>
    <n v="71.599999999999994"/>
    <n v="0"/>
    <n v="0"/>
    <n v="0"/>
    <n v="0"/>
    <n v="0"/>
    <n v="71.599999999999994"/>
    <n v="2"/>
  </r>
  <r>
    <x v="2"/>
    <x v="55"/>
    <s v="1"/>
    <s v="01"/>
    <s v="15041RESIN159232022"/>
    <s v="22LB000F"/>
    <n v="5291"/>
    <n v="5291"/>
    <n v="5291"/>
    <n v="5291"/>
    <m/>
    <n v="0"/>
    <n v="0"/>
    <n v="0"/>
    <n v="98.3"/>
    <n v="0"/>
    <n v="0"/>
    <n v="0"/>
    <n v="0"/>
    <n v="0"/>
    <n v="98.3"/>
    <n v="2"/>
  </r>
  <r>
    <x v="2"/>
    <x v="55"/>
    <s v="1"/>
    <s v="01"/>
    <s v="15041RESIN159232022"/>
    <s v="22LB000F"/>
    <n v="5292"/>
    <n v="5292"/>
    <n v="5292"/>
    <n v="5292"/>
    <m/>
    <n v="0"/>
    <n v="0"/>
    <n v="0"/>
    <n v="76.209999999999994"/>
    <n v="0"/>
    <n v="0"/>
    <n v="0"/>
    <n v="0"/>
    <n v="0"/>
    <n v="76.209999999999994"/>
    <n v="2"/>
  </r>
  <r>
    <x v="2"/>
    <x v="55"/>
    <s v="1"/>
    <s v="01"/>
    <s v="15041RESIN159232022"/>
    <s v="22LB000F"/>
    <n v="5293"/>
    <n v="5293"/>
    <n v="5293"/>
    <n v="5293"/>
    <m/>
    <n v="0"/>
    <n v="0"/>
    <n v="0"/>
    <n v="380"/>
    <n v="0"/>
    <n v="0"/>
    <n v="0"/>
    <n v="0"/>
    <n v="0"/>
    <n v="380"/>
    <n v="2"/>
  </r>
  <r>
    <x v="2"/>
    <x v="55"/>
    <s v="1"/>
    <s v="01"/>
    <s v="15041RESIN159232022"/>
    <s v="22LB000F"/>
    <n v="5294"/>
    <n v="5294"/>
    <n v="5294"/>
    <n v="5294"/>
    <m/>
    <n v="0"/>
    <n v="0"/>
    <n v="0"/>
    <n v="1033.5999999999999"/>
    <n v="0"/>
    <n v="0"/>
    <n v="0"/>
    <n v="0"/>
    <n v="0"/>
    <n v="1033.5999999999999"/>
    <n v="2"/>
  </r>
  <r>
    <x v="2"/>
    <x v="55"/>
    <s v="1"/>
    <s v="01"/>
    <s v="15041RESIN159232022"/>
    <s v="22LB000F"/>
    <n v="5295"/>
    <n v="5295"/>
    <n v="5295"/>
    <n v="5295"/>
    <m/>
    <n v="0"/>
    <n v="0"/>
    <n v="0"/>
    <n v="474"/>
    <n v="0"/>
    <n v="0"/>
    <n v="0"/>
    <n v="0"/>
    <n v="0"/>
    <n v="474"/>
    <n v="2"/>
  </r>
  <r>
    <x v="2"/>
    <x v="55"/>
    <s v="1"/>
    <s v="01"/>
    <s v="15041RESIN159232022"/>
    <s v="22LB000F"/>
    <n v="5296"/>
    <n v="5296"/>
    <n v="5296"/>
    <n v="5296"/>
    <m/>
    <n v="0"/>
    <n v="0"/>
    <n v="0"/>
    <n v="13.5"/>
    <n v="0"/>
    <n v="0"/>
    <n v="0"/>
    <n v="0"/>
    <n v="0"/>
    <n v="13.5"/>
    <n v="2"/>
  </r>
  <r>
    <x v="2"/>
    <x v="55"/>
    <s v="1"/>
    <s v="01"/>
    <s v="15041RESIN159232022"/>
    <s v="22LB000F"/>
    <n v="5297"/>
    <n v="5297"/>
    <n v="5297"/>
    <n v="5297"/>
    <m/>
    <n v="0"/>
    <n v="0"/>
    <n v="0"/>
    <n v="78.75"/>
    <n v="0"/>
    <n v="0"/>
    <n v="0"/>
    <n v="0"/>
    <n v="0"/>
    <n v="78.75"/>
    <n v="2"/>
  </r>
  <r>
    <x v="2"/>
    <x v="55"/>
    <s v="1"/>
    <s v="01"/>
    <s v="15041RESIN159232022"/>
    <s v="22LB000F"/>
    <n v="5298"/>
    <n v="5298"/>
    <n v="5298"/>
    <n v="5298"/>
    <m/>
    <n v="0"/>
    <n v="0"/>
    <n v="0"/>
    <n v="533"/>
    <n v="0"/>
    <n v="0"/>
    <n v="0"/>
    <n v="0"/>
    <n v="0"/>
    <n v="533"/>
    <n v="2"/>
  </r>
  <r>
    <x v="2"/>
    <x v="55"/>
    <s v="1"/>
    <s v="01"/>
    <s v="15041RESIN159232022"/>
    <s v="22LB000F"/>
    <n v="5299"/>
    <n v="5299"/>
    <n v="5299"/>
    <n v="5299"/>
    <m/>
    <n v="0"/>
    <n v="0"/>
    <n v="0"/>
    <n v="108"/>
    <n v="0"/>
    <n v="0"/>
    <n v="0"/>
    <n v="0"/>
    <n v="0"/>
    <n v="108"/>
    <n v="2"/>
  </r>
  <r>
    <x v="2"/>
    <x v="55"/>
    <s v="1"/>
    <s v="01"/>
    <s v="15041RESIN159232022"/>
    <s v="22LB000F"/>
    <n v="5300"/>
    <n v="5300"/>
    <n v="5300"/>
    <n v="5300"/>
    <m/>
    <n v="0"/>
    <n v="0"/>
    <n v="0"/>
    <n v="9.8000000000000007"/>
    <n v="0"/>
    <n v="0"/>
    <n v="0"/>
    <n v="0"/>
    <n v="0"/>
    <n v="9.8000000000000007"/>
    <n v="2"/>
  </r>
  <r>
    <x v="2"/>
    <x v="55"/>
    <s v="1"/>
    <s v="01"/>
    <s v="15041RESIN159232022"/>
    <s v="22LB000F"/>
    <n v="5301"/>
    <n v="5301"/>
    <n v="5301"/>
    <n v="5301"/>
    <m/>
    <n v="0"/>
    <n v="0"/>
    <n v="0"/>
    <n v="73.599999999999994"/>
    <n v="0"/>
    <n v="0"/>
    <n v="0"/>
    <n v="0"/>
    <n v="0"/>
    <n v="73.599999999999994"/>
    <n v="2"/>
  </r>
  <r>
    <x v="2"/>
    <x v="55"/>
    <s v="1"/>
    <s v="01"/>
    <s v="15041RESIN159232022"/>
    <s v="22LB000F"/>
    <n v="5302"/>
    <n v="5302"/>
    <n v="5302"/>
    <n v="5302"/>
    <m/>
    <n v="0"/>
    <n v="0"/>
    <n v="0"/>
    <n v="42"/>
    <n v="0"/>
    <n v="0"/>
    <n v="0"/>
    <n v="0"/>
    <n v="0"/>
    <n v="42"/>
    <n v="2"/>
  </r>
  <r>
    <x v="2"/>
    <x v="55"/>
    <s v="1"/>
    <s v="01"/>
    <s v="15041RESIN159232022"/>
    <s v="22LB000F"/>
    <n v="5303"/>
    <n v="5303"/>
    <n v="5303"/>
    <n v="5303"/>
    <m/>
    <n v="0"/>
    <n v="0"/>
    <n v="0"/>
    <n v="2836"/>
    <n v="0"/>
    <n v="0"/>
    <n v="0"/>
    <n v="0"/>
    <n v="0"/>
    <n v="2836"/>
    <n v="2"/>
  </r>
  <r>
    <x v="2"/>
    <x v="55"/>
    <s v="1"/>
    <s v="01"/>
    <s v="15041RESIN159232022"/>
    <s v="22LB000F"/>
    <n v="5304"/>
    <n v="5304"/>
    <n v="5304"/>
    <n v="5304"/>
    <m/>
    <n v="0"/>
    <n v="0"/>
    <n v="0"/>
    <n v="9.1999999999999993"/>
    <n v="0"/>
    <n v="0"/>
    <n v="0"/>
    <n v="0"/>
    <n v="0"/>
    <n v="9.1999999999999993"/>
    <n v="2"/>
  </r>
  <r>
    <x v="2"/>
    <x v="55"/>
    <s v="1"/>
    <s v="01"/>
    <s v="15041RESIN159232022"/>
    <s v="22LB000F"/>
    <n v="5305"/>
    <n v="5305"/>
    <n v="5305"/>
    <n v="5305"/>
    <m/>
    <n v="0"/>
    <n v="0"/>
    <n v="0"/>
    <n v="504"/>
    <n v="0"/>
    <n v="0"/>
    <n v="0"/>
    <n v="0"/>
    <n v="0"/>
    <n v="504"/>
    <n v="2"/>
  </r>
  <r>
    <x v="2"/>
    <x v="55"/>
    <s v="1"/>
    <s v="01"/>
    <s v="15041RESIN159232022"/>
    <s v="22LB000F"/>
    <n v="5306"/>
    <n v="5306"/>
    <n v="5306"/>
    <n v="5306"/>
    <m/>
    <n v="0"/>
    <n v="0"/>
    <n v="0"/>
    <n v="86"/>
    <n v="0"/>
    <n v="0"/>
    <n v="0"/>
    <n v="0"/>
    <n v="0"/>
    <n v="86"/>
    <n v="2"/>
  </r>
  <r>
    <x v="2"/>
    <x v="55"/>
    <s v="1"/>
    <s v="01"/>
    <s v="15041RESIN159232022"/>
    <s v="22LB000F"/>
    <n v="5307"/>
    <n v="5307"/>
    <n v="5307"/>
    <n v="5307"/>
    <m/>
    <n v="0"/>
    <n v="0"/>
    <n v="0"/>
    <n v="206.75"/>
    <n v="0"/>
    <n v="0"/>
    <n v="0"/>
    <n v="0"/>
    <n v="0"/>
    <n v="206.75"/>
    <n v="2"/>
  </r>
  <r>
    <x v="2"/>
    <x v="55"/>
    <s v="1"/>
    <s v="01"/>
    <s v="15041RESIN159232022"/>
    <s v="22LB000F"/>
    <n v="5308"/>
    <n v="5308"/>
    <n v="5308"/>
    <n v="5308"/>
    <m/>
    <n v="0"/>
    <n v="0"/>
    <n v="0"/>
    <n v="15"/>
    <n v="0"/>
    <n v="0"/>
    <n v="0"/>
    <n v="0"/>
    <n v="0"/>
    <n v="15"/>
    <n v="2"/>
  </r>
  <r>
    <x v="2"/>
    <x v="56"/>
    <s v="1"/>
    <s v="01"/>
    <s v="15041RESIN159232022"/>
    <s v="22LB000F"/>
    <n v="5309"/>
    <n v="5309"/>
    <n v="5309"/>
    <n v="5309"/>
    <m/>
    <n v="0"/>
    <n v="0"/>
    <n v="0"/>
    <n v="100.96"/>
    <n v="0"/>
    <n v="0"/>
    <n v="0"/>
    <n v="0"/>
    <n v="0"/>
    <n v="100.96"/>
    <n v="2"/>
  </r>
  <r>
    <x v="2"/>
    <x v="56"/>
    <s v="1"/>
    <s v="01"/>
    <s v="15041RESIN159232022"/>
    <s v="22LB000F"/>
    <n v="5310"/>
    <n v="5310"/>
    <n v="5310"/>
    <n v="5310"/>
    <m/>
    <n v="0"/>
    <n v="0"/>
    <n v="0"/>
    <n v="450"/>
    <n v="0"/>
    <n v="0"/>
    <n v="0"/>
    <n v="0"/>
    <n v="0"/>
    <n v="450"/>
    <n v="2"/>
  </r>
  <r>
    <x v="2"/>
    <x v="56"/>
    <s v="1"/>
    <s v="01"/>
    <s v="15041RESIN159232022"/>
    <s v="22LB000F"/>
    <n v="5311"/>
    <n v="5311"/>
    <n v="5311"/>
    <n v="5311"/>
    <m/>
    <n v="0"/>
    <n v="0"/>
    <n v="0"/>
    <n v="524"/>
    <n v="0"/>
    <n v="0"/>
    <n v="0"/>
    <n v="0"/>
    <n v="0"/>
    <n v="524"/>
    <n v="2"/>
  </r>
  <r>
    <x v="2"/>
    <x v="56"/>
    <s v="1"/>
    <s v="01"/>
    <s v="15041RESIN159232022"/>
    <s v="22LB000F"/>
    <n v="5312"/>
    <n v="5312"/>
    <n v="5312"/>
    <n v="5312"/>
    <m/>
    <n v="0"/>
    <n v="0"/>
    <n v="0"/>
    <n v="562.5"/>
    <n v="0"/>
    <n v="0"/>
    <n v="0"/>
    <n v="0"/>
    <n v="0"/>
    <n v="562.5"/>
    <n v="2"/>
  </r>
  <r>
    <x v="2"/>
    <x v="56"/>
    <s v="1"/>
    <s v="01"/>
    <s v="15041RESIN159232022"/>
    <s v="22LB000F"/>
    <n v="5313"/>
    <n v="5313"/>
    <n v="5313"/>
    <n v="5313"/>
    <m/>
    <n v="0"/>
    <n v="0"/>
    <n v="0"/>
    <n v="24.5"/>
    <n v="0"/>
    <n v="0"/>
    <n v="0"/>
    <n v="0"/>
    <n v="0"/>
    <n v="24.5"/>
    <n v="2"/>
  </r>
  <r>
    <x v="2"/>
    <x v="56"/>
    <s v="1"/>
    <s v="01"/>
    <s v="15041RESIN159232022"/>
    <s v="22LB000F"/>
    <n v="5314"/>
    <n v="5314"/>
    <n v="5314"/>
    <n v="5314"/>
    <m/>
    <n v="0"/>
    <n v="0"/>
    <n v="0"/>
    <n v="540.5"/>
    <n v="0"/>
    <n v="0"/>
    <n v="0"/>
    <n v="0"/>
    <n v="0"/>
    <n v="540.5"/>
    <n v="2"/>
  </r>
  <r>
    <x v="2"/>
    <x v="56"/>
    <s v="1"/>
    <s v="01"/>
    <s v="15041RESIN159232022"/>
    <s v="22LB000F"/>
    <n v="5315"/>
    <n v="5315"/>
    <n v="5315"/>
    <n v="5315"/>
    <m/>
    <n v="0"/>
    <n v="0"/>
    <n v="0"/>
    <n v="86.85"/>
    <n v="0"/>
    <n v="0"/>
    <n v="0"/>
    <n v="0"/>
    <n v="0"/>
    <n v="86.85"/>
    <n v="2"/>
  </r>
  <r>
    <x v="2"/>
    <x v="56"/>
    <s v="1"/>
    <s v="01"/>
    <s v="15041RESIN159232022"/>
    <s v="22LB000F"/>
    <n v="5316"/>
    <n v="5316"/>
    <n v="5316"/>
    <n v="5316"/>
    <m/>
    <n v="0"/>
    <n v="0"/>
    <n v="0"/>
    <n v="88.6"/>
    <n v="0"/>
    <n v="0"/>
    <n v="0"/>
    <n v="0"/>
    <n v="0"/>
    <n v="88.6"/>
    <n v="2"/>
  </r>
  <r>
    <x v="2"/>
    <x v="56"/>
    <s v="1"/>
    <s v="01"/>
    <s v="15041RESIN159232022"/>
    <s v="22LB000F"/>
    <n v="5317"/>
    <n v="5317"/>
    <n v="5317"/>
    <n v="5317"/>
    <m/>
    <n v="0"/>
    <n v="0"/>
    <n v="0"/>
    <n v="460"/>
    <n v="0"/>
    <n v="0"/>
    <n v="0"/>
    <n v="0"/>
    <n v="0"/>
    <n v="460"/>
    <n v="2"/>
  </r>
  <r>
    <x v="2"/>
    <x v="56"/>
    <s v="1"/>
    <s v="01"/>
    <s v="15041RESIN159232022"/>
    <s v="22LB000F"/>
    <n v="5318"/>
    <n v="5318"/>
    <n v="5318"/>
    <n v="5318"/>
    <m/>
    <n v="0"/>
    <n v="0"/>
    <n v="0"/>
    <n v="1000"/>
    <n v="0"/>
    <n v="0"/>
    <n v="0"/>
    <n v="0"/>
    <n v="0"/>
    <n v="1000"/>
    <n v="2"/>
  </r>
  <r>
    <x v="2"/>
    <x v="56"/>
    <s v="1"/>
    <s v="01"/>
    <s v="15041RESIN159232022"/>
    <s v="22LB000F"/>
    <n v="5319"/>
    <n v="5319"/>
    <n v="5319"/>
    <n v="5319"/>
    <m/>
    <n v="0"/>
    <n v="0"/>
    <n v="0"/>
    <n v="18"/>
    <n v="0"/>
    <n v="0"/>
    <n v="0"/>
    <n v="0"/>
    <n v="0"/>
    <n v="18"/>
    <n v="2"/>
  </r>
  <r>
    <x v="2"/>
    <x v="56"/>
    <s v="1"/>
    <s v="01"/>
    <s v="15041RESIN159232022"/>
    <s v="22LB000F"/>
    <n v="5320"/>
    <n v="5320"/>
    <n v="5320"/>
    <n v="5320"/>
    <m/>
    <n v="0"/>
    <n v="0"/>
    <n v="0"/>
    <n v="160"/>
    <n v="0"/>
    <n v="0"/>
    <n v="0"/>
    <n v="0"/>
    <n v="0"/>
    <n v="160"/>
    <n v="2"/>
  </r>
  <r>
    <x v="2"/>
    <x v="56"/>
    <s v="1"/>
    <s v="01"/>
    <s v="15041RESIN159232022"/>
    <s v="22LB000F"/>
    <n v="5321"/>
    <n v="5321"/>
    <n v="5321"/>
    <n v="5321"/>
    <m/>
    <n v="0"/>
    <n v="0"/>
    <n v="0"/>
    <n v="417.5"/>
    <n v="0"/>
    <n v="0"/>
    <n v="0"/>
    <n v="0"/>
    <n v="0"/>
    <n v="417.5"/>
    <n v="2"/>
  </r>
  <r>
    <x v="2"/>
    <x v="56"/>
    <s v="1"/>
    <s v="01"/>
    <s v="15041RESIN159232022"/>
    <s v="22LB000F"/>
    <n v="5322"/>
    <n v="5322"/>
    <n v="5322"/>
    <n v="5322"/>
    <m/>
    <n v="0"/>
    <n v="0"/>
    <n v="0"/>
    <n v="496"/>
    <n v="0"/>
    <n v="0"/>
    <n v="0"/>
    <n v="0"/>
    <n v="0"/>
    <n v="496"/>
    <n v="2"/>
  </r>
  <r>
    <x v="2"/>
    <x v="56"/>
    <s v="1"/>
    <s v="01"/>
    <s v="15041RESIN159232022"/>
    <s v="22LB000F"/>
    <n v="5323"/>
    <n v="5323"/>
    <n v="5323"/>
    <n v="5323"/>
    <m/>
    <n v="0"/>
    <n v="0"/>
    <n v="0"/>
    <n v="42"/>
    <n v="0"/>
    <n v="0"/>
    <n v="0"/>
    <n v="0"/>
    <n v="0"/>
    <n v="42"/>
    <n v="2"/>
  </r>
  <r>
    <x v="2"/>
    <x v="56"/>
    <s v="1"/>
    <s v="01"/>
    <s v="15041RESIN159232022"/>
    <s v="22LB000F"/>
    <n v="5324"/>
    <n v="5324"/>
    <n v="5324"/>
    <n v="5324"/>
    <m/>
    <n v="0"/>
    <n v="0"/>
    <n v="0"/>
    <n v="33"/>
    <n v="0"/>
    <n v="0"/>
    <n v="0"/>
    <n v="0"/>
    <n v="0"/>
    <n v="33"/>
    <n v="2"/>
  </r>
  <r>
    <x v="2"/>
    <x v="56"/>
    <s v="1"/>
    <s v="01"/>
    <s v="15041RESIN159232022"/>
    <s v="22LB000F"/>
    <n v="5325"/>
    <n v="5325"/>
    <n v="5325"/>
    <n v="5325"/>
    <m/>
    <n v="0"/>
    <n v="0"/>
    <n v="0"/>
    <n v="28"/>
    <n v="0"/>
    <n v="0"/>
    <n v="0"/>
    <n v="0"/>
    <n v="0"/>
    <n v="28"/>
    <n v="2"/>
  </r>
  <r>
    <x v="2"/>
    <x v="56"/>
    <s v="1"/>
    <s v="01"/>
    <s v="15041RESIN159232022"/>
    <s v="22LB000F"/>
    <n v="5326"/>
    <n v="5326"/>
    <n v="5326"/>
    <n v="5326"/>
    <m/>
    <n v="0"/>
    <n v="0"/>
    <n v="0"/>
    <n v="108"/>
    <n v="0"/>
    <n v="0"/>
    <n v="0"/>
    <n v="0"/>
    <n v="0"/>
    <n v="108"/>
    <n v="2"/>
  </r>
  <r>
    <x v="2"/>
    <x v="56"/>
    <s v="1"/>
    <s v="01"/>
    <s v="15041RESIN159232022"/>
    <s v="22LB000F"/>
    <n v="5327"/>
    <n v="5327"/>
    <n v="5327"/>
    <n v="5327"/>
    <m/>
    <n v="0"/>
    <n v="0"/>
    <n v="0"/>
    <n v="339.76"/>
    <n v="0"/>
    <n v="0"/>
    <n v="0"/>
    <n v="0"/>
    <n v="0"/>
    <n v="339.76"/>
    <n v="2"/>
  </r>
  <r>
    <x v="2"/>
    <x v="56"/>
    <s v="1"/>
    <s v="01"/>
    <s v="15041RESIN159232022"/>
    <s v="22LB000F"/>
    <n v="5328"/>
    <n v="5328"/>
    <n v="5328"/>
    <n v="5328"/>
    <m/>
    <n v="0"/>
    <n v="0"/>
    <n v="0"/>
    <n v="15.56"/>
    <n v="0"/>
    <n v="0"/>
    <n v="0"/>
    <n v="0"/>
    <n v="0"/>
    <n v="15.56"/>
    <n v="2"/>
  </r>
  <r>
    <x v="2"/>
    <x v="56"/>
    <s v="1"/>
    <s v="01"/>
    <s v="15041RESIN159232022"/>
    <s v="22LB000F"/>
    <n v="5329"/>
    <n v="5329"/>
    <n v="5329"/>
    <n v="5329"/>
    <m/>
    <n v="0"/>
    <n v="0"/>
    <n v="0"/>
    <n v="77.5"/>
    <n v="0"/>
    <n v="0"/>
    <n v="0"/>
    <n v="0"/>
    <n v="0"/>
    <n v="77.5"/>
    <n v="2"/>
  </r>
  <r>
    <x v="2"/>
    <x v="56"/>
    <s v="1"/>
    <s v="01"/>
    <s v="15041RESIN159232022"/>
    <s v="22LB000F"/>
    <n v="5330"/>
    <n v="5330"/>
    <n v="5330"/>
    <n v="5330"/>
    <m/>
    <n v="0"/>
    <n v="0"/>
    <n v="0"/>
    <n v="446"/>
    <n v="0"/>
    <n v="0"/>
    <n v="0"/>
    <n v="0"/>
    <n v="0"/>
    <n v="446"/>
    <n v="2"/>
  </r>
  <r>
    <x v="2"/>
    <x v="56"/>
    <s v="1"/>
    <s v="01"/>
    <s v="15041RESIN159232022"/>
    <s v="22LB000F"/>
    <n v="5331"/>
    <n v="5331"/>
    <n v="5331"/>
    <n v="5331"/>
    <m/>
    <n v="0"/>
    <n v="0"/>
    <n v="0"/>
    <n v="270"/>
    <n v="0"/>
    <n v="0"/>
    <n v="0"/>
    <n v="0"/>
    <n v="0"/>
    <n v="270"/>
    <n v="2"/>
  </r>
  <r>
    <x v="2"/>
    <x v="56"/>
    <s v="1"/>
    <s v="01"/>
    <s v="15041RESIN159232022"/>
    <s v="22LB000F"/>
    <n v="5332"/>
    <n v="5332"/>
    <n v="5332"/>
    <n v="5332"/>
    <m/>
    <n v="0"/>
    <n v="0"/>
    <n v="0"/>
    <n v="15.8"/>
    <n v="0"/>
    <n v="0"/>
    <n v="0"/>
    <n v="0"/>
    <n v="0"/>
    <n v="15.8"/>
    <n v="2"/>
  </r>
  <r>
    <x v="2"/>
    <x v="56"/>
    <s v="1"/>
    <s v="01"/>
    <s v="15041RESIN159232022"/>
    <s v="22LB000F"/>
    <n v="5333"/>
    <n v="5333"/>
    <n v="5333"/>
    <n v="5333"/>
    <m/>
    <n v="0"/>
    <n v="0"/>
    <n v="0"/>
    <n v="276.8"/>
    <n v="0"/>
    <n v="0"/>
    <n v="0"/>
    <n v="0"/>
    <n v="0"/>
    <n v="276.8"/>
    <n v="2"/>
  </r>
  <r>
    <x v="2"/>
    <x v="56"/>
    <s v="1"/>
    <s v="01"/>
    <s v="15041RESIN159232022"/>
    <s v="22LB000F"/>
    <n v="5334"/>
    <n v="5334"/>
    <n v="5334"/>
    <n v="5334"/>
    <m/>
    <n v="0"/>
    <n v="0"/>
    <n v="0"/>
    <n v="50"/>
    <n v="0"/>
    <n v="0"/>
    <n v="0"/>
    <n v="0"/>
    <n v="0"/>
    <n v="50"/>
    <n v="2"/>
  </r>
  <r>
    <x v="2"/>
    <x v="57"/>
    <s v="1"/>
    <s v="01"/>
    <s v="15041RESIN159232022"/>
    <s v="22LB000F"/>
    <n v="5335"/>
    <n v="5335"/>
    <n v="5335"/>
    <n v="5335"/>
    <m/>
    <n v="0"/>
    <n v="0"/>
    <n v="0"/>
    <n v="527.6"/>
    <n v="0"/>
    <n v="0"/>
    <n v="0"/>
    <n v="0"/>
    <n v="0"/>
    <n v="527.6"/>
    <n v="2"/>
  </r>
  <r>
    <x v="2"/>
    <x v="57"/>
    <s v="1"/>
    <s v="01"/>
    <s v="15041RESIN159232022"/>
    <s v="22LB000F"/>
    <n v="5336"/>
    <n v="5336"/>
    <n v="5336"/>
    <n v="5336"/>
    <m/>
    <n v="0"/>
    <n v="0"/>
    <n v="0"/>
    <n v="60"/>
    <n v="0"/>
    <n v="0"/>
    <n v="0"/>
    <n v="0"/>
    <n v="0"/>
    <n v="60"/>
    <n v="2"/>
  </r>
  <r>
    <x v="2"/>
    <x v="57"/>
    <s v="1"/>
    <s v="01"/>
    <s v="15041RESIN159232022"/>
    <s v="22LB000F"/>
    <n v="5337"/>
    <n v="5337"/>
    <n v="5337"/>
    <n v="5337"/>
    <m/>
    <n v="0"/>
    <n v="0"/>
    <n v="0"/>
    <n v="446.4"/>
    <n v="0"/>
    <n v="0"/>
    <n v="0"/>
    <n v="0"/>
    <n v="0"/>
    <n v="446.4"/>
    <n v="2"/>
  </r>
  <r>
    <x v="2"/>
    <x v="57"/>
    <s v="1"/>
    <s v="01"/>
    <s v="15041RESIN159232022"/>
    <s v="22LB000F"/>
    <n v="5338"/>
    <n v="5338"/>
    <n v="5338"/>
    <n v="5338"/>
    <m/>
    <n v="0"/>
    <n v="0"/>
    <n v="0"/>
    <n v="352"/>
    <n v="0"/>
    <n v="0"/>
    <n v="0"/>
    <n v="0"/>
    <n v="0"/>
    <n v="352"/>
    <n v="2"/>
  </r>
  <r>
    <x v="2"/>
    <x v="57"/>
    <s v="1"/>
    <s v="01"/>
    <s v="15041RESIN159232022"/>
    <s v="22LB000F"/>
    <n v="5339"/>
    <n v="5339"/>
    <n v="5339"/>
    <n v="5339"/>
    <m/>
    <n v="0"/>
    <n v="0"/>
    <n v="0"/>
    <n v="97.5"/>
    <n v="0"/>
    <n v="0"/>
    <n v="0"/>
    <n v="0"/>
    <n v="0"/>
    <n v="97.5"/>
    <n v="2"/>
  </r>
  <r>
    <x v="2"/>
    <x v="57"/>
    <s v="1"/>
    <s v="01"/>
    <s v="15041RESIN159232022"/>
    <s v="22LB000F"/>
    <n v="5340"/>
    <n v="5340"/>
    <n v="5340"/>
    <n v="5340"/>
    <m/>
    <n v="0"/>
    <n v="0"/>
    <n v="0"/>
    <n v="537.75"/>
    <n v="0"/>
    <n v="0"/>
    <n v="0"/>
    <n v="0"/>
    <n v="0"/>
    <n v="537.75"/>
    <n v="2"/>
  </r>
  <r>
    <x v="2"/>
    <x v="57"/>
    <s v="1"/>
    <s v="01"/>
    <s v="15041RESIN159232022"/>
    <s v="22LB000F"/>
    <n v="5341"/>
    <n v="5341"/>
    <n v="5341"/>
    <n v="5341"/>
    <m/>
    <n v="0"/>
    <n v="0"/>
    <n v="0"/>
    <n v="27.5"/>
    <n v="0"/>
    <n v="0"/>
    <n v="0"/>
    <n v="0"/>
    <n v="0"/>
    <n v="27.5"/>
    <n v="2"/>
  </r>
  <r>
    <x v="2"/>
    <x v="57"/>
    <s v="1"/>
    <s v="01"/>
    <s v="15041RESIN159232022"/>
    <s v="22LB000F"/>
    <n v="5342"/>
    <n v="5342"/>
    <n v="5342"/>
    <n v="5342"/>
    <m/>
    <n v="0"/>
    <n v="0"/>
    <n v="0"/>
    <n v="27"/>
    <n v="0"/>
    <n v="0"/>
    <n v="0"/>
    <n v="0"/>
    <n v="0"/>
    <n v="27"/>
    <n v="2"/>
  </r>
  <r>
    <x v="2"/>
    <x v="57"/>
    <s v="1"/>
    <s v="01"/>
    <s v="15041RESIN159232022"/>
    <s v="22LB000F"/>
    <n v="5343"/>
    <n v="5343"/>
    <n v="5343"/>
    <n v="5343"/>
    <m/>
    <n v="0"/>
    <n v="0"/>
    <n v="0"/>
    <n v="611.9"/>
    <n v="0"/>
    <n v="0"/>
    <n v="0"/>
    <n v="0"/>
    <n v="0"/>
    <n v="611.9"/>
    <n v="2"/>
  </r>
  <r>
    <x v="2"/>
    <x v="57"/>
    <s v="1"/>
    <s v="01"/>
    <s v="15041RESIN159232022"/>
    <s v="22LB000F"/>
    <n v="5344"/>
    <n v="5344"/>
    <n v="5344"/>
    <n v="5344"/>
    <m/>
    <n v="0"/>
    <n v="0"/>
    <n v="0"/>
    <n v="131.4"/>
    <n v="0"/>
    <n v="0"/>
    <n v="0"/>
    <n v="0"/>
    <n v="0"/>
    <n v="131.4"/>
    <n v="2"/>
  </r>
  <r>
    <x v="2"/>
    <x v="57"/>
    <s v="1"/>
    <s v="01"/>
    <s v="15041RESIN159232022"/>
    <s v="22LB000F"/>
    <n v="5345"/>
    <n v="5345"/>
    <n v="5345"/>
    <n v="5345"/>
    <m/>
    <n v="0"/>
    <n v="0"/>
    <n v="0"/>
    <n v="663.6"/>
    <n v="0"/>
    <n v="0"/>
    <n v="0"/>
    <n v="0"/>
    <n v="0"/>
    <n v="663.6"/>
    <n v="2"/>
  </r>
  <r>
    <x v="2"/>
    <x v="57"/>
    <s v="1"/>
    <s v="01"/>
    <s v="15041RESIN159232022"/>
    <s v="22LB000F"/>
    <n v="5346"/>
    <n v="5346"/>
    <n v="5346"/>
    <n v="5346"/>
    <m/>
    <n v="0"/>
    <n v="0"/>
    <n v="0"/>
    <n v="110"/>
    <n v="0"/>
    <n v="0"/>
    <n v="0"/>
    <n v="0"/>
    <n v="0"/>
    <n v="110"/>
    <n v="2"/>
  </r>
  <r>
    <x v="2"/>
    <x v="57"/>
    <s v="1"/>
    <s v="01"/>
    <s v="15041RESIN159232022"/>
    <s v="22LB000F"/>
    <n v="5347"/>
    <n v="5347"/>
    <n v="5347"/>
    <n v="5347"/>
    <m/>
    <n v="0"/>
    <n v="0"/>
    <n v="0"/>
    <n v="550"/>
    <n v="0"/>
    <n v="0"/>
    <n v="0"/>
    <n v="0"/>
    <n v="0"/>
    <n v="550"/>
    <n v="2"/>
  </r>
  <r>
    <x v="2"/>
    <x v="57"/>
    <s v="1"/>
    <s v="01"/>
    <s v="15041RESIN159232022"/>
    <s v="22LB000F"/>
    <n v="5348"/>
    <n v="5348"/>
    <n v="5348"/>
    <n v="5348"/>
    <m/>
    <n v="0"/>
    <n v="0"/>
    <n v="0"/>
    <n v="46.8"/>
    <n v="0"/>
    <n v="0"/>
    <n v="0"/>
    <n v="0"/>
    <n v="0"/>
    <n v="46.8"/>
    <n v="2"/>
  </r>
  <r>
    <x v="2"/>
    <x v="57"/>
    <s v="1"/>
    <s v="01"/>
    <s v="15041RESIN159232022"/>
    <s v="22LB000F"/>
    <n v="5349"/>
    <n v="5349"/>
    <n v="5349"/>
    <n v="5349"/>
    <m/>
    <n v="0"/>
    <n v="0"/>
    <n v="0"/>
    <n v="100.5"/>
    <n v="0"/>
    <n v="0"/>
    <n v="0"/>
    <n v="0"/>
    <n v="0"/>
    <n v="100.5"/>
    <n v="2"/>
  </r>
  <r>
    <x v="2"/>
    <x v="57"/>
    <s v="1"/>
    <s v="01"/>
    <s v="15041RESIN159232022"/>
    <s v="22LB000F"/>
    <n v="5350"/>
    <n v="5350"/>
    <n v="5350"/>
    <n v="5350"/>
    <m/>
    <n v="0"/>
    <n v="0"/>
    <n v="0"/>
    <n v="642.38"/>
    <n v="0"/>
    <n v="0"/>
    <n v="0"/>
    <n v="0"/>
    <n v="0"/>
    <n v="642.38"/>
    <n v="2"/>
  </r>
  <r>
    <x v="2"/>
    <x v="57"/>
    <s v="1"/>
    <s v="01"/>
    <s v="15041RESIN159232022"/>
    <s v="22LB000F"/>
    <n v="5351"/>
    <n v="5351"/>
    <n v="5351"/>
    <n v="5351"/>
    <m/>
    <n v="0"/>
    <n v="0"/>
    <n v="0"/>
    <n v="309.60000000000002"/>
    <n v="0"/>
    <n v="0"/>
    <n v="0"/>
    <n v="0"/>
    <n v="0"/>
    <n v="309.60000000000002"/>
    <n v="2"/>
  </r>
  <r>
    <x v="2"/>
    <x v="57"/>
    <s v="1"/>
    <s v="01"/>
    <s v="15041RESIN159232022"/>
    <s v="22LB000F"/>
    <n v="5352"/>
    <n v="5352"/>
    <n v="5352"/>
    <n v="5352"/>
    <m/>
    <n v="0"/>
    <n v="0"/>
    <n v="0"/>
    <n v="11"/>
    <n v="0"/>
    <n v="0"/>
    <n v="0"/>
    <n v="0"/>
    <n v="0"/>
    <n v="11"/>
    <n v="2"/>
  </r>
  <r>
    <x v="2"/>
    <x v="57"/>
    <s v="1"/>
    <s v="01"/>
    <s v="15041RESIN159232022"/>
    <s v="22LB000F"/>
    <n v="5353"/>
    <n v="5353"/>
    <n v="5353"/>
    <n v="5353"/>
    <m/>
    <n v="0"/>
    <n v="0"/>
    <n v="0"/>
    <n v="159.30000000000001"/>
    <n v="0"/>
    <n v="0"/>
    <n v="0"/>
    <n v="0"/>
    <n v="0"/>
    <n v="159.30000000000001"/>
    <n v="2"/>
  </r>
  <r>
    <x v="2"/>
    <x v="57"/>
    <s v="1"/>
    <s v="01"/>
    <s v="15041RESIN159232022"/>
    <s v="22LB000F"/>
    <n v="5354"/>
    <n v="5354"/>
    <n v="5354"/>
    <n v="5354"/>
    <m/>
    <n v="0"/>
    <n v="0"/>
    <n v="0"/>
    <n v="112.5"/>
    <n v="0"/>
    <n v="0"/>
    <n v="0"/>
    <n v="0"/>
    <n v="0"/>
    <n v="112.5"/>
    <n v="2"/>
  </r>
  <r>
    <x v="2"/>
    <x v="57"/>
    <s v="1"/>
    <s v="01"/>
    <s v="15041RESIN159232022"/>
    <s v="22LB000F"/>
    <n v="5355"/>
    <n v="5355"/>
    <n v="5355"/>
    <n v="5355"/>
    <m/>
    <n v="0"/>
    <n v="0"/>
    <n v="0"/>
    <n v="30"/>
    <n v="0"/>
    <n v="0"/>
    <n v="0"/>
    <n v="0"/>
    <n v="0"/>
    <n v="30"/>
    <n v="2"/>
  </r>
  <r>
    <x v="2"/>
    <x v="58"/>
    <s v="1"/>
    <s v="01"/>
    <s v="15041RESIN159232022"/>
    <s v="22LB000F"/>
    <n v="5356"/>
    <n v="5356"/>
    <n v="5356"/>
    <n v="5356"/>
    <m/>
    <n v="0"/>
    <n v="0"/>
    <n v="0"/>
    <n v="525"/>
    <n v="0"/>
    <n v="0"/>
    <n v="0"/>
    <n v="0"/>
    <n v="0"/>
    <n v="525"/>
    <n v="2"/>
  </r>
  <r>
    <x v="2"/>
    <x v="58"/>
    <s v="1"/>
    <s v="01"/>
    <s v="15041RESIN159232022"/>
    <s v="22LB000F"/>
    <n v="5357"/>
    <n v="5357"/>
    <n v="5357"/>
    <n v="5357"/>
    <m/>
    <n v="0"/>
    <n v="0"/>
    <n v="0"/>
    <n v="93.8"/>
    <n v="0"/>
    <n v="0"/>
    <n v="0"/>
    <n v="0"/>
    <n v="0"/>
    <n v="93.8"/>
    <n v="2"/>
  </r>
  <r>
    <x v="2"/>
    <x v="58"/>
    <s v="1"/>
    <s v="01"/>
    <s v="15041RESIN159232022"/>
    <s v="22LB000F"/>
    <n v="5358"/>
    <n v="5358"/>
    <n v="5358"/>
    <n v="5358"/>
    <m/>
    <n v="0"/>
    <n v="0"/>
    <n v="0"/>
    <n v="460"/>
    <n v="0"/>
    <n v="0"/>
    <n v="0"/>
    <n v="0"/>
    <n v="0"/>
    <n v="460"/>
    <n v="2"/>
  </r>
  <r>
    <x v="2"/>
    <x v="58"/>
    <s v="1"/>
    <s v="01"/>
    <s v="15041RESIN159232022"/>
    <s v="22LB000F"/>
    <n v="5359"/>
    <n v="5359"/>
    <n v="5359"/>
    <n v="5359"/>
    <m/>
    <n v="0"/>
    <n v="0"/>
    <n v="0"/>
    <n v="563"/>
    <n v="0"/>
    <n v="0"/>
    <n v="0"/>
    <n v="0"/>
    <n v="0"/>
    <n v="563"/>
    <n v="2"/>
  </r>
  <r>
    <x v="2"/>
    <x v="58"/>
    <s v="1"/>
    <s v="01"/>
    <s v="15041RESIN159232022"/>
    <s v="22LB000F"/>
    <n v="5360"/>
    <n v="5360"/>
    <n v="5360"/>
    <n v="5360"/>
    <m/>
    <n v="0"/>
    <n v="0"/>
    <n v="0"/>
    <n v="450"/>
    <n v="0"/>
    <n v="0"/>
    <n v="0"/>
    <n v="0"/>
    <n v="0"/>
    <n v="450"/>
    <n v="2"/>
  </r>
  <r>
    <x v="2"/>
    <x v="58"/>
    <s v="1"/>
    <s v="01"/>
    <s v="15041RESIN159232022"/>
    <s v="22LB000F"/>
    <n v="5361"/>
    <n v="5361"/>
    <n v="5361"/>
    <n v="5361"/>
    <m/>
    <n v="0"/>
    <n v="0"/>
    <n v="0"/>
    <n v="180"/>
    <n v="0"/>
    <n v="0"/>
    <n v="0"/>
    <n v="0"/>
    <n v="0"/>
    <n v="180"/>
    <n v="2"/>
  </r>
  <r>
    <x v="2"/>
    <x v="58"/>
    <s v="1"/>
    <s v="01"/>
    <s v="15041RESIN159232022"/>
    <s v="22LB000F"/>
    <n v="5362"/>
    <n v="5362"/>
    <n v="5362"/>
    <n v="5362"/>
    <m/>
    <n v="0"/>
    <n v="0"/>
    <n v="0"/>
    <n v="353"/>
    <n v="0"/>
    <n v="0"/>
    <n v="0"/>
    <n v="0"/>
    <n v="0"/>
    <n v="353"/>
    <n v="2"/>
  </r>
  <r>
    <x v="2"/>
    <x v="58"/>
    <s v="1"/>
    <s v="01"/>
    <s v="15041RESIN159232022"/>
    <s v="22LB000F"/>
    <n v="5363"/>
    <n v="5363"/>
    <n v="5363"/>
    <n v="5363"/>
    <m/>
    <n v="0"/>
    <n v="0"/>
    <n v="0"/>
    <n v="85.8"/>
    <n v="0"/>
    <n v="0"/>
    <n v="0"/>
    <n v="0"/>
    <n v="0"/>
    <n v="85.8"/>
    <n v="2"/>
  </r>
  <r>
    <x v="2"/>
    <x v="58"/>
    <s v="1"/>
    <s v="01"/>
    <s v="15041RESIN159232022"/>
    <s v="22LB000F"/>
    <n v="5364"/>
    <n v="5364"/>
    <n v="5364"/>
    <n v="5364"/>
    <m/>
    <n v="0"/>
    <n v="0"/>
    <n v="0"/>
    <n v="104.4"/>
    <n v="0"/>
    <n v="0"/>
    <n v="0"/>
    <n v="0"/>
    <n v="0"/>
    <n v="104.4"/>
    <n v="2"/>
  </r>
  <r>
    <x v="2"/>
    <x v="58"/>
    <s v="1"/>
    <s v="01"/>
    <s v="15041RESIN159232022"/>
    <s v="22LB000F"/>
    <n v="5365"/>
    <n v="5365"/>
    <n v="5365"/>
    <n v="5365"/>
    <m/>
    <n v="0"/>
    <n v="0"/>
    <n v="0"/>
    <n v="197.5"/>
    <n v="0"/>
    <n v="0"/>
    <n v="0"/>
    <n v="0"/>
    <n v="0"/>
    <n v="197.5"/>
    <n v="2"/>
  </r>
  <r>
    <x v="2"/>
    <x v="58"/>
    <s v="1"/>
    <s v="01"/>
    <s v="15041RESIN159232022"/>
    <s v="22LB000F"/>
    <n v="5366"/>
    <n v="5366"/>
    <n v="5366"/>
    <n v="5366"/>
    <m/>
    <n v="0"/>
    <n v="0"/>
    <n v="0"/>
    <n v="39"/>
    <n v="0"/>
    <n v="0"/>
    <n v="0"/>
    <n v="0"/>
    <n v="0"/>
    <n v="39"/>
    <n v="2"/>
  </r>
  <r>
    <x v="2"/>
    <x v="58"/>
    <s v="1"/>
    <s v="01"/>
    <s v="15041RESIN159232022"/>
    <s v="22LB000F"/>
    <n v="5367"/>
    <n v="5367"/>
    <n v="5367"/>
    <n v="5367"/>
    <m/>
    <n v="0"/>
    <n v="0"/>
    <n v="0"/>
    <n v="221.5"/>
    <n v="0"/>
    <n v="0"/>
    <n v="0"/>
    <n v="0"/>
    <n v="0"/>
    <n v="221.5"/>
    <n v="2"/>
  </r>
  <r>
    <x v="2"/>
    <x v="58"/>
    <s v="1"/>
    <s v="01"/>
    <s v="15041RESIN159232022"/>
    <s v="22LB000F"/>
    <n v="5368"/>
    <n v="5368"/>
    <n v="5368"/>
    <n v="5368"/>
    <m/>
    <n v="0"/>
    <n v="0"/>
    <n v="0"/>
    <n v="270.25"/>
    <n v="0"/>
    <n v="0"/>
    <n v="0"/>
    <n v="0"/>
    <n v="0"/>
    <n v="270.25"/>
    <n v="2"/>
  </r>
  <r>
    <x v="2"/>
    <x v="58"/>
    <s v="1"/>
    <s v="01"/>
    <s v="15041RESIN159232022"/>
    <s v="22LB000F"/>
    <n v="5369"/>
    <n v="5369"/>
    <n v="5369"/>
    <n v="5369"/>
    <m/>
    <n v="0"/>
    <n v="0"/>
    <n v="0"/>
    <n v="110"/>
    <n v="0"/>
    <n v="0"/>
    <n v="0"/>
    <n v="0"/>
    <n v="0"/>
    <n v="110"/>
    <n v="2"/>
  </r>
  <r>
    <x v="2"/>
    <x v="58"/>
    <s v="1"/>
    <s v="01"/>
    <s v="15041RESIN159232022"/>
    <s v="22LB000F"/>
    <n v="5370"/>
    <n v="5370"/>
    <n v="5370"/>
    <n v="5370"/>
    <m/>
    <n v="0"/>
    <n v="0"/>
    <n v="0"/>
    <n v="101.5"/>
    <n v="0"/>
    <n v="0"/>
    <n v="0"/>
    <n v="0"/>
    <n v="0"/>
    <n v="101.5"/>
    <n v="2"/>
  </r>
  <r>
    <x v="2"/>
    <x v="58"/>
    <s v="1"/>
    <s v="01"/>
    <s v="15041RESIN159232022"/>
    <s v="22LB000F"/>
    <n v="5371"/>
    <n v="5371"/>
    <n v="5371"/>
    <n v="5371"/>
    <m/>
    <n v="0"/>
    <n v="0"/>
    <n v="0"/>
    <n v="394.8"/>
    <n v="0"/>
    <n v="0"/>
    <n v="0"/>
    <n v="0"/>
    <n v="0"/>
    <n v="394.8"/>
    <n v="2"/>
  </r>
  <r>
    <x v="2"/>
    <x v="58"/>
    <s v="1"/>
    <s v="01"/>
    <s v="15041RESIN159232022"/>
    <s v="22LB000F"/>
    <n v="5372"/>
    <n v="5372"/>
    <n v="5372"/>
    <n v="5372"/>
    <m/>
    <n v="0"/>
    <n v="0"/>
    <n v="0"/>
    <n v="27.5"/>
    <n v="0"/>
    <n v="0"/>
    <n v="0"/>
    <n v="0"/>
    <n v="0"/>
    <n v="27.5"/>
    <n v="2"/>
  </r>
  <r>
    <x v="2"/>
    <x v="58"/>
    <s v="1"/>
    <s v="01"/>
    <s v="15041RESIN159232022"/>
    <s v="22LB000F"/>
    <n v="5373"/>
    <n v="5373"/>
    <n v="5373"/>
    <n v="5373"/>
    <m/>
    <n v="0"/>
    <n v="0"/>
    <n v="0"/>
    <n v="82.5"/>
    <n v="0"/>
    <n v="0"/>
    <n v="0"/>
    <n v="0"/>
    <n v="0"/>
    <n v="82.5"/>
    <n v="2"/>
  </r>
  <r>
    <x v="2"/>
    <x v="58"/>
    <s v="1"/>
    <s v="01"/>
    <s v="15041RESIN159232022"/>
    <s v="22LB000F"/>
    <n v="5374"/>
    <n v="5374"/>
    <n v="5374"/>
    <n v="5374"/>
    <m/>
    <n v="0"/>
    <n v="0"/>
    <n v="0"/>
    <n v="76.650000000000006"/>
    <n v="0"/>
    <n v="0"/>
    <n v="0"/>
    <n v="0"/>
    <n v="0"/>
    <n v="76.650000000000006"/>
    <n v="2"/>
  </r>
  <r>
    <x v="2"/>
    <x v="58"/>
    <s v="1"/>
    <s v="01"/>
    <s v="15041RESIN159232022"/>
    <s v="22LB000F"/>
    <n v="5375"/>
    <n v="5375"/>
    <n v="5375"/>
    <n v="5375"/>
    <m/>
    <n v="0"/>
    <n v="0"/>
    <n v="0"/>
    <n v="48.9"/>
    <n v="0"/>
    <n v="0"/>
    <n v="0"/>
    <n v="0"/>
    <n v="0"/>
    <n v="48.9"/>
    <n v="2"/>
  </r>
  <r>
    <x v="2"/>
    <x v="58"/>
    <s v="1"/>
    <s v="01"/>
    <s v="15041RESIN159232022"/>
    <s v="22LB000F"/>
    <n v="5376"/>
    <n v="5376"/>
    <n v="5376"/>
    <n v="5376"/>
    <m/>
    <n v="0"/>
    <n v="0"/>
    <n v="0"/>
    <n v="175"/>
    <n v="0"/>
    <n v="0"/>
    <n v="0"/>
    <n v="0"/>
    <n v="0"/>
    <n v="175"/>
    <n v="2"/>
  </r>
  <r>
    <x v="2"/>
    <x v="58"/>
    <s v="1"/>
    <s v="01"/>
    <s v="15041RESIN159232022"/>
    <s v="22LB000F"/>
    <n v="5377"/>
    <n v="5377"/>
    <n v="5377"/>
    <n v="5377"/>
    <m/>
    <n v="0"/>
    <n v="0"/>
    <n v="0"/>
    <n v="75.099999999999994"/>
    <n v="0"/>
    <n v="0"/>
    <n v="0"/>
    <n v="0"/>
    <n v="0"/>
    <n v="75.099999999999994"/>
    <n v="2"/>
  </r>
  <r>
    <x v="2"/>
    <x v="58"/>
    <s v="1"/>
    <s v="01"/>
    <s v="15041RESIN159232022"/>
    <s v="22LB000F"/>
    <n v="5378"/>
    <n v="5378"/>
    <n v="5378"/>
    <n v="5378"/>
    <m/>
    <n v="0"/>
    <n v="0"/>
    <n v="0"/>
    <n v="9.8000000000000007"/>
    <n v="0"/>
    <n v="0"/>
    <n v="0"/>
    <n v="0"/>
    <n v="0"/>
    <n v="9.8000000000000007"/>
    <n v="2"/>
  </r>
  <r>
    <x v="2"/>
    <x v="58"/>
    <s v="1"/>
    <s v="01"/>
    <s v="15041RESIN159232022"/>
    <s v="22LB000F"/>
    <n v="5379"/>
    <n v="5379"/>
    <n v="5379"/>
    <n v="5379"/>
    <m/>
    <n v="0"/>
    <n v="0"/>
    <n v="0"/>
    <n v="80"/>
    <n v="0"/>
    <n v="0"/>
    <n v="0"/>
    <n v="0"/>
    <n v="0"/>
    <n v="80"/>
    <n v="2"/>
  </r>
  <r>
    <x v="2"/>
    <x v="58"/>
    <s v="1"/>
    <s v="01"/>
    <s v="15041RESIN159232022"/>
    <s v="22LB000F"/>
    <n v="5380"/>
    <n v="5380"/>
    <n v="5380"/>
    <n v="5380"/>
    <m/>
    <n v="0"/>
    <n v="0"/>
    <n v="0"/>
    <n v="213.5"/>
    <n v="0"/>
    <n v="0"/>
    <n v="0"/>
    <n v="0"/>
    <n v="0"/>
    <n v="213.5"/>
    <n v="2"/>
  </r>
  <r>
    <x v="2"/>
    <x v="58"/>
    <s v="1"/>
    <s v="01"/>
    <s v="15041RESIN159232022"/>
    <s v="22LB000F"/>
    <n v="5381"/>
    <n v="5381"/>
    <n v="5381"/>
    <n v="5381"/>
    <m/>
    <n v="0"/>
    <n v="0"/>
    <n v="0"/>
    <n v="73.5"/>
    <n v="0"/>
    <n v="0"/>
    <n v="0"/>
    <n v="0"/>
    <n v="0"/>
    <n v="73.5"/>
    <n v="2"/>
  </r>
  <r>
    <x v="2"/>
    <x v="58"/>
    <s v="1"/>
    <s v="01"/>
    <s v="15041RESIN159232022"/>
    <s v="22LB000F"/>
    <n v="5382"/>
    <n v="5382"/>
    <n v="5382"/>
    <n v="5382"/>
    <m/>
    <n v="0"/>
    <n v="0"/>
    <n v="0"/>
    <n v="206.25"/>
    <n v="0"/>
    <n v="0"/>
    <n v="0"/>
    <n v="0"/>
    <n v="0"/>
    <n v="206.25"/>
    <n v="2"/>
  </r>
  <r>
    <x v="2"/>
    <x v="58"/>
    <s v="1"/>
    <s v="01"/>
    <s v="15041RESIN159232022"/>
    <s v="22LB000F"/>
    <n v="5383"/>
    <n v="5383"/>
    <n v="5383"/>
    <n v="5383"/>
    <m/>
    <n v="0"/>
    <n v="0"/>
    <n v="0"/>
    <n v="181.5"/>
    <n v="0"/>
    <n v="0"/>
    <n v="0"/>
    <n v="0"/>
    <n v="0"/>
    <n v="181.5"/>
    <n v="2"/>
  </r>
  <r>
    <x v="2"/>
    <x v="58"/>
    <s v="1"/>
    <s v="01"/>
    <s v="15041RESIN159232022"/>
    <s v="22LB000F"/>
    <n v="5384"/>
    <n v="5384"/>
    <n v="5384"/>
    <n v="5384"/>
    <m/>
    <n v="0"/>
    <n v="0"/>
    <n v="0"/>
    <n v="180"/>
    <n v="0"/>
    <n v="0"/>
    <n v="0"/>
    <n v="0"/>
    <n v="0"/>
    <n v="180"/>
    <n v="2"/>
  </r>
  <r>
    <x v="2"/>
    <x v="58"/>
    <s v="1"/>
    <s v="01"/>
    <s v="15041RESIN159232022"/>
    <s v="22LB000F"/>
    <n v="5385"/>
    <n v="5385"/>
    <n v="5385"/>
    <n v="5385"/>
    <m/>
    <n v="0"/>
    <n v="0"/>
    <n v="0"/>
    <n v="18"/>
    <n v="0"/>
    <n v="0"/>
    <n v="0"/>
    <n v="0"/>
    <n v="0"/>
    <n v="18"/>
    <n v="2"/>
  </r>
  <r>
    <x v="2"/>
    <x v="58"/>
    <s v="1"/>
    <s v="01"/>
    <s v="15041RESIN159232022"/>
    <s v="22LB000F"/>
    <n v="5386"/>
    <n v="5386"/>
    <n v="5386"/>
    <n v="5386"/>
    <m/>
    <n v="0"/>
    <n v="0"/>
    <n v="0"/>
    <n v="54.89"/>
    <n v="0"/>
    <n v="0"/>
    <n v="0"/>
    <n v="0"/>
    <n v="0"/>
    <n v="54.89"/>
    <n v="2"/>
  </r>
  <r>
    <x v="2"/>
    <x v="58"/>
    <s v="1"/>
    <s v="01"/>
    <s v="15041RESIN159232022"/>
    <s v="22LB000F"/>
    <n v="5387"/>
    <n v="5387"/>
    <n v="5387"/>
    <n v="5387"/>
    <m/>
    <n v="0"/>
    <n v="0"/>
    <n v="0"/>
    <n v="412.5"/>
    <n v="0"/>
    <n v="0"/>
    <n v="0"/>
    <n v="0"/>
    <n v="0"/>
    <n v="412.5"/>
    <n v="2"/>
  </r>
  <r>
    <x v="2"/>
    <x v="58"/>
    <s v="1"/>
    <s v="01"/>
    <s v="15041RESIN159232022"/>
    <s v="22LB000F"/>
    <n v="5388"/>
    <n v="5388"/>
    <n v="5388"/>
    <n v="5388"/>
    <m/>
    <n v="0"/>
    <n v="0"/>
    <n v="0"/>
    <n v="0"/>
    <n v="0"/>
    <n v="0"/>
    <n v="0"/>
    <n v="0"/>
    <n v="0"/>
    <n v="0"/>
    <n v="2"/>
  </r>
  <r>
    <x v="2"/>
    <x v="58"/>
    <s v="1"/>
    <s v="01"/>
    <s v="15041RESIN159232022"/>
    <s v="22LB000F"/>
    <n v="5389"/>
    <n v="5389"/>
    <n v="5389"/>
    <n v="5389"/>
    <m/>
    <n v="0"/>
    <n v="0"/>
    <n v="0"/>
    <n v="555.5"/>
    <n v="0"/>
    <n v="0"/>
    <n v="0"/>
    <n v="0"/>
    <n v="0"/>
    <n v="555.5"/>
    <n v="2"/>
  </r>
  <r>
    <x v="2"/>
    <x v="58"/>
    <s v="1"/>
    <s v="01"/>
    <s v="15041RESIN159232022"/>
    <s v="22LB000F"/>
    <n v="5390"/>
    <n v="5390"/>
    <n v="5390"/>
    <n v="5390"/>
    <m/>
    <n v="0"/>
    <n v="0"/>
    <n v="0"/>
    <n v="13"/>
    <n v="0"/>
    <n v="0"/>
    <n v="0"/>
    <n v="0"/>
    <n v="0"/>
    <n v="13"/>
    <n v="2"/>
  </r>
  <r>
    <x v="2"/>
    <x v="58"/>
    <s v="1"/>
    <s v="01"/>
    <s v="15041RESIN159232022"/>
    <s v="22LB000F"/>
    <n v="5391"/>
    <n v="5391"/>
    <n v="5391"/>
    <n v="5391"/>
    <m/>
    <n v="0"/>
    <n v="0"/>
    <n v="0"/>
    <n v="14.4"/>
    <n v="0"/>
    <n v="0"/>
    <n v="0"/>
    <n v="0"/>
    <n v="0"/>
    <n v="14.4"/>
    <n v="2"/>
  </r>
  <r>
    <x v="2"/>
    <x v="58"/>
    <s v="1"/>
    <s v="01"/>
    <s v="15041RESIN159232022"/>
    <s v="22LB000F"/>
    <n v="5392"/>
    <n v="5392"/>
    <n v="5392"/>
    <n v="5392"/>
    <m/>
    <n v="0"/>
    <n v="0"/>
    <n v="0"/>
    <n v="0"/>
    <n v="0"/>
    <n v="0"/>
    <n v="0"/>
    <n v="0"/>
    <n v="0"/>
    <n v="0"/>
    <n v="2"/>
  </r>
  <r>
    <x v="2"/>
    <x v="58"/>
    <s v="1"/>
    <s v="01"/>
    <s v="15041RESIN159232022"/>
    <s v="22LB000F"/>
    <n v="5393"/>
    <n v="5393"/>
    <n v="5393"/>
    <n v="5393"/>
    <m/>
    <n v="0"/>
    <n v="0"/>
    <n v="0"/>
    <n v="112.5"/>
    <n v="0"/>
    <n v="0"/>
    <n v="0"/>
    <n v="0"/>
    <n v="0"/>
    <n v="112.5"/>
    <n v="2"/>
  </r>
  <r>
    <x v="2"/>
    <x v="58"/>
    <s v="1"/>
    <s v="01"/>
    <s v="15041RESIN159232022"/>
    <s v="22LB000F"/>
    <n v="5394"/>
    <n v="5394"/>
    <n v="5394"/>
    <n v="5394"/>
    <m/>
    <n v="0"/>
    <n v="0"/>
    <n v="0"/>
    <n v="24"/>
    <n v="0"/>
    <n v="0"/>
    <n v="0"/>
    <n v="0"/>
    <n v="0"/>
    <n v="24"/>
    <n v="2"/>
  </r>
  <r>
    <x v="2"/>
    <x v="58"/>
    <s v="1"/>
    <s v="01"/>
    <s v="15041RESIN159232022"/>
    <s v="22LB000F"/>
    <n v="5395"/>
    <n v="5395"/>
    <n v="5395"/>
    <n v="5395"/>
    <m/>
    <n v="0"/>
    <n v="0"/>
    <n v="0"/>
    <n v="25"/>
    <n v="0"/>
    <n v="0"/>
    <n v="0"/>
    <n v="0"/>
    <n v="0"/>
    <n v="25"/>
    <n v="2"/>
  </r>
  <r>
    <x v="2"/>
    <x v="59"/>
    <s v="1"/>
    <s v="01"/>
    <s v="15041RESIN159232022"/>
    <s v="22LB000F"/>
    <n v="5396"/>
    <n v="5396"/>
    <n v="5396"/>
    <n v="5396"/>
    <m/>
    <n v="0"/>
    <n v="0"/>
    <n v="0"/>
    <n v="548"/>
    <n v="0"/>
    <n v="0"/>
    <n v="0"/>
    <n v="0"/>
    <n v="0"/>
    <n v="548"/>
    <n v="2"/>
  </r>
  <r>
    <x v="2"/>
    <x v="59"/>
    <s v="1"/>
    <s v="01"/>
    <s v="15041RESIN159232022"/>
    <s v="22LB000F"/>
    <n v="5397"/>
    <n v="5397"/>
    <n v="5397"/>
    <n v="5397"/>
    <m/>
    <n v="0"/>
    <n v="0"/>
    <n v="0"/>
    <n v="262"/>
    <n v="0"/>
    <n v="0"/>
    <n v="0"/>
    <n v="0"/>
    <n v="0"/>
    <n v="262"/>
    <n v="2"/>
  </r>
  <r>
    <x v="2"/>
    <x v="59"/>
    <s v="1"/>
    <s v="01"/>
    <s v="15041RESIN159232022"/>
    <s v="22LB000F"/>
    <n v="5398"/>
    <n v="5398"/>
    <n v="5398"/>
    <n v="5398"/>
    <m/>
    <n v="0"/>
    <n v="0"/>
    <n v="0"/>
    <n v="61.4"/>
    <n v="0"/>
    <n v="0"/>
    <n v="0"/>
    <n v="0"/>
    <n v="0"/>
    <n v="61.4"/>
    <n v="2"/>
  </r>
  <r>
    <x v="2"/>
    <x v="59"/>
    <s v="1"/>
    <s v="01"/>
    <s v="15041RESIN159232022"/>
    <s v="22LB000F"/>
    <n v="5399"/>
    <n v="5399"/>
    <n v="5399"/>
    <n v="5399"/>
    <m/>
    <n v="0"/>
    <n v="0"/>
    <n v="0"/>
    <n v="190"/>
    <n v="0"/>
    <n v="0"/>
    <n v="0"/>
    <n v="0"/>
    <n v="0"/>
    <n v="190"/>
    <n v="2"/>
  </r>
  <r>
    <x v="2"/>
    <x v="59"/>
    <s v="1"/>
    <s v="01"/>
    <s v="15041RESIN159232022"/>
    <s v="22LB000F"/>
    <n v="5400"/>
    <n v="5400"/>
    <n v="5400"/>
    <n v="5400"/>
    <m/>
    <n v="0"/>
    <n v="0"/>
    <n v="0"/>
    <n v="175"/>
    <n v="0"/>
    <n v="0"/>
    <n v="0"/>
    <n v="0"/>
    <n v="0"/>
    <n v="175"/>
    <n v="2"/>
  </r>
  <r>
    <x v="2"/>
    <x v="59"/>
    <s v="1"/>
    <s v="01"/>
    <s v="15041RESIN159232022"/>
    <s v="22LB000F"/>
    <n v="5401"/>
    <n v="5401"/>
    <n v="5401"/>
    <n v="5401"/>
    <m/>
    <n v="0"/>
    <n v="0"/>
    <n v="0"/>
    <n v="159.4"/>
    <n v="0"/>
    <n v="0"/>
    <n v="0"/>
    <n v="0"/>
    <n v="0"/>
    <n v="159.4"/>
    <n v="2"/>
  </r>
  <r>
    <x v="2"/>
    <x v="59"/>
    <s v="1"/>
    <s v="01"/>
    <s v="15041RESIN159232022"/>
    <s v="22LB000F"/>
    <n v="5402"/>
    <n v="5402"/>
    <n v="5402"/>
    <n v="5402"/>
    <m/>
    <n v="0"/>
    <n v="0"/>
    <n v="0"/>
    <n v="184.65"/>
    <n v="0"/>
    <n v="0"/>
    <n v="0"/>
    <n v="0"/>
    <n v="0"/>
    <n v="184.65"/>
    <n v="2"/>
  </r>
  <r>
    <x v="2"/>
    <x v="59"/>
    <s v="1"/>
    <s v="01"/>
    <s v="15041RESIN159232022"/>
    <s v="22LB000F"/>
    <n v="5403"/>
    <n v="5403"/>
    <n v="5403"/>
    <n v="5403"/>
    <m/>
    <n v="0"/>
    <n v="0"/>
    <n v="0"/>
    <n v="133"/>
    <n v="0"/>
    <n v="0"/>
    <n v="0"/>
    <n v="0"/>
    <n v="0"/>
    <n v="133"/>
    <n v="2"/>
  </r>
  <r>
    <x v="2"/>
    <x v="59"/>
    <s v="1"/>
    <s v="01"/>
    <s v="15041RESIN159232022"/>
    <s v="22LB000F"/>
    <n v="5404"/>
    <n v="5404"/>
    <n v="5404"/>
    <n v="5404"/>
    <m/>
    <n v="0"/>
    <n v="0"/>
    <n v="0"/>
    <n v="382.6"/>
    <n v="0"/>
    <n v="0"/>
    <n v="0"/>
    <n v="0"/>
    <n v="0"/>
    <n v="382.6"/>
    <n v="2"/>
  </r>
  <r>
    <x v="2"/>
    <x v="59"/>
    <s v="1"/>
    <s v="01"/>
    <s v="15041RESIN159232022"/>
    <s v="22LB000F"/>
    <n v="5405"/>
    <n v="5405"/>
    <n v="5405"/>
    <n v="5405"/>
    <m/>
    <n v="0"/>
    <n v="0"/>
    <n v="0"/>
    <n v="158"/>
    <n v="0"/>
    <n v="0"/>
    <n v="0"/>
    <n v="0"/>
    <n v="0"/>
    <n v="158"/>
    <n v="2"/>
  </r>
  <r>
    <x v="2"/>
    <x v="59"/>
    <s v="1"/>
    <s v="01"/>
    <s v="15041RESIN159232022"/>
    <s v="22LB000F"/>
    <n v="5406"/>
    <n v="5406"/>
    <n v="5406"/>
    <n v="5406"/>
    <m/>
    <n v="0"/>
    <n v="0"/>
    <n v="0"/>
    <n v="34.1"/>
    <n v="0"/>
    <n v="0"/>
    <n v="0"/>
    <n v="0"/>
    <n v="0"/>
    <n v="34.1"/>
    <n v="2"/>
  </r>
  <r>
    <x v="2"/>
    <x v="59"/>
    <s v="1"/>
    <s v="01"/>
    <s v="15041RESIN159232022"/>
    <s v="22LB000F"/>
    <n v="5407"/>
    <n v="5407"/>
    <n v="5407"/>
    <n v="5407"/>
    <m/>
    <n v="0"/>
    <n v="0"/>
    <n v="0"/>
    <n v="410"/>
    <n v="0"/>
    <n v="0"/>
    <n v="0"/>
    <n v="0"/>
    <n v="0"/>
    <n v="410"/>
    <n v="2"/>
  </r>
  <r>
    <x v="2"/>
    <x v="59"/>
    <s v="1"/>
    <s v="01"/>
    <s v="15041RESIN159232022"/>
    <s v="22LB000F"/>
    <n v="5408"/>
    <n v="5408"/>
    <n v="5408"/>
    <n v="5408"/>
    <m/>
    <n v="0"/>
    <n v="0"/>
    <n v="0"/>
    <n v="623"/>
    <n v="0"/>
    <n v="0"/>
    <n v="0"/>
    <n v="0"/>
    <n v="0"/>
    <n v="623"/>
    <n v="2"/>
  </r>
  <r>
    <x v="2"/>
    <x v="59"/>
    <s v="1"/>
    <s v="01"/>
    <s v="15041RESIN159232022"/>
    <s v="22LB000F"/>
    <n v="5409"/>
    <n v="5409"/>
    <n v="5409"/>
    <n v="5409"/>
    <m/>
    <n v="0"/>
    <n v="0"/>
    <n v="0"/>
    <n v="72.5"/>
    <n v="0"/>
    <n v="0"/>
    <n v="0"/>
    <n v="0"/>
    <n v="0"/>
    <n v="72.5"/>
    <n v="2"/>
  </r>
  <r>
    <x v="2"/>
    <x v="59"/>
    <s v="1"/>
    <s v="01"/>
    <s v="15041RESIN159232022"/>
    <s v="22LB000F"/>
    <n v="5410"/>
    <n v="5410"/>
    <n v="5410"/>
    <n v="5410"/>
    <m/>
    <n v="0"/>
    <n v="0"/>
    <n v="0"/>
    <n v="16.5"/>
    <n v="0"/>
    <n v="0"/>
    <n v="0"/>
    <n v="0"/>
    <n v="0"/>
    <n v="16.5"/>
    <n v="2"/>
  </r>
  <r>
    <x v="2"/>
    <x v="59"/>
    <s v="1"/>
    <s v="01"/>
    <s v="15041RESIN159232022"/>
    <s v="22LB000F"/>
    <n v="5411"/>
    <n v="5411"/>
    <n v="5411"/>
    <n v="5411"/>
    <m/>
    <n v="0"/>
    <n v="0"/>
    <n v="0"/>
    <n v="722.25"/>
    <n v="0"/>
    <n v="0"/>
    <n v="0"/>
    <n v="0"/>
    <n v="0"/>
    <n v="722.25"/>
    <n v="2"/>
  </r>
  <r>
    <x v="2"/>
    <x v="59"/>
    <s v="1"/>
    <s v="01"/>
    <s v="15041RESIN159232022"/>
    <s v="22LB000F"/>
    <n v="5412"/>
    <n v="5412"/>
    <n v="5412"/>
    <n v="5412"/>
    <m/>
    <n v="0"/>
    <n v="0"/>
    <n v="0"/>
    <n v="70"/>
    <n v="0"/>
    <n v="0"/>
    <n v="0"/>
    <n v="0"/>
    <n v="0"/>
    <n v="70"/>
    <n v="2"/>
  </r>
  <r>
    <x v="2"/>
    <x v="59"/>
    <s v="1"/>
    <s v="01"/>
    <s v="15041RESIN159232022"/>
    <s v="22LB000F"/>
    <n v="5413"/>
    <n v="5413"/>
    <n v="5413"/>
    <n v="5413"/>
    <m/>
    <n v="0"/>
    <n v="0"/>
    <n v="0"/>
    <n v="39.85"/>
    <n v="0"/>
    <n v="0"/>
    <n v="0"/>
    <n v="0"/>
    <n v="0"/>
    <n v="39.85"/>
    <n v="2"/>
  </r>
  <r>
    <x v="2"/>
    <x v="59"/>
    <s v="1"/>
    <s v="01"/>
    <s v="15041RESIN159232022"/>
    <s v="22LB000F"/>
    <n v="5414"/>
    <n v="5414"/>
    <n v="5414"/>
    <n v="5414"/>
    <m/>
    <n v="0"/>
    <n v="0"/>
    <n v="0"/>
    <n v="829.07"/>
    <n v="0"/>
    <n v="0"/>
    <n v="0"/>
    <n v="0"/>
    <n v="0"/>
    <n v="829.07"/>
    <n v="2"/>
  </r>
  <r>
    <x v="2"/>
    <x v="59"/>
    <s v="1"/>
    <s v="01"/>
    <s v="15041RESIN159232022"/>
    <s v="22LB000F"/>
    <n v="5415"/>
    <n v="5415"/>
    <n v="5415"/>
    <n v="5415"/>
    <m/>
    <n v="0"/>
    <n v="0"/>
    <n v="0"/>
    <n v="150"/>
    <n v="0"/>
    <n v="0"/>
    <n v="0"/>
    <n v="0"/>
    <n v="0"/>
    <n v="150"/>
    <n v="2"/>
  </r>
  <r>
    <x v="2"/>
    <x v="59"/>
    <s v="1"/>
    <s v="01"/>
    <s v="15041RESIN159232022"/>
    <s v="22LB000F"/>
    <n v="5416"/>
    <n v="5416"/>
    <n v="5416"/>
    <n v="5416"/>
    <m/>
    <n v="0"/>
    <n v="0"/>
    <n v="0"/>
    <n v="116"/>
    <n v="0"/>
    <n v="0"/>
    <n v="0"/>
    <n v="0"/>
    <n v="0"/>
    <n v="116"/>
    <n v="2"/>
  </r>
  <r>
    <x v="2"/>
    <x v="59"/>
    <s v="1"/>
    <s v="01"/>
    <s v="15041RESIN159232022"/>
    <s v="22LB000F"/>
    <n v="5417"/>
    <n v="5417"/>
    <n v="5417"/>
    <n v="5417"/>
    <m/>
    <n v="0"/>
    <n v="0"/>
    <n v="0"/>
    <n v="55"/>
    <n v="0"/>
    <n v="0"/>
    <n v="0"/>
    <n v="0"/>
    <n v="0"/>
    <n v="55"/>
    <n v="2"/>
  </r>
  <r>
    <x v="2"/>
    <x v="59"/>
    <s v="1"/>
    <s v="01"/>
    <s v="15041RESIN159232022"/>
    <s v="22LB000F"/>
    <n v="5418"/>
    <n v="5418"/>
    <n v="5418"/>
    <n v="5418"/>
    <m/>
    <n v="0"/>
    <n v="0"/>
    <n v="0"/>
    <n v="75"/>
    <n v="0"/>
    <n v="0"/>
    <n v="0"/>
    <n v="0"/>
    <n v="0"/>
    <n v="75"/>
    <n v="2"/>
  </r>
  <r>
    <x v="2"/>
    <x v="59"/>
    <s v="1"/>
    <s v="01"/>
    <s v="15041RESIN159232022"/>
    <s v="22LB000F"/>
    <n v="5419"/>
    <n v="5419"/>
    <n v="5419"/>
    <n v="5419"/>
    <m/>
    <n v="0"/>
    <n v="0"/>
    <n v="0"/>
    <n v="5.76"/>
    <n v="0"/>
    <n v="0"/>
    <n v="0"/>
    <n v="0"/>
    <n v="0"/>
    <n v="5.76"/>
    <n v="2"/>
  </r>
  <r>
    <x v="2"/>
    <x v="59"/>
    <s v="1"/>
    <s v="01"/>
    <s v="15041RESIN159232022"/>
    <s v="22LB000F"/>
    <n v="5420"/>
    <n v="5420"/>
    <n v="5420"/>
    <n v="5420"/>
    <m/>
    <n v="0"/>
    <n v="0"/>
    <n v="0"/>
    <n v="52.8"/>
    <n v="0"/>
    <n v="0"/>
    <n v="0"/>
    <n v="0"/>
    <n v="0"/>
    <n v="52.8"/>
    <n v="2"/>
  </r>
  <r>
    <x v="2"/>
    <x v="59"/>
    <s v="1"/>
    <s v="01"/>
    <s v="15041RESIN159232022"/>
    <s v="22LB000F"/>
    <n v="5421"/>
    <n v="5421"/>
    <n v="5421"/>
    <n v="5421"/>
    <m/>
    <n v="0"/>
    <n v="0"/>
    <n v="0"/>
    <n v="45"/>
    <n v="0"/>
    <n v="0"/>
    <n v="0"/>
    <n v="0"/>
    <n v="0"/>
    <n v="45"/>
    <n v="2"/>
  </r>
  <r>
    <x v="2"/>
    <x v="59"/>
    <s v="1"/>
    <s v="01"/>
    <s v="15041RESIN159232022"/>
    <s v="22LB000F"/>
    <n v="5422"/>
    <n v="5422"/>
    <n v="5422"/>
    <n v="5422"/>
    <m/>
    <n v="0"/>
    <n v="0"/>
    <n v="0"/>
    <n v="364"/>
    <n v="0"/>
    <n v="0"/>
    <n v="0"/>
    <n v="0"/>
    <n v="0"/>
    <n v="364"/>
    <n v="2"/>
  </r>
  <r>
    <x v="2"/>
    <x v="59"/>
    <s v="1"/>
    <s v="01"/>
    <s v="15041RESIN159232022"/>
    <s v="22LB000F"/>
    <n v="5423"/>
    <n v="5423"/>
    <n v="5423"/>
    <n v="5423"/>
    <m/>
    <n v="0"/>
    <n v="0"/>
    <n v="0"/>
    <n v="30"/>
    <n v="0"/>
    <n v="0"/>
    <n v="0"/>
    <n v="0"/>
    <n v="0"/>
    <n v="30"/>
    <n v="2"/>
  </r>
  <r>
    <x v="2"/>
    <x v="59"/>
    <s v="1"/>
    <s v="01"/>
    <s v="15041RESIN159232022"/>
    <s v="22LB000F"/>
    <n v="5424"/>
    <n v="5424"/>
    <n v="5424"/>
    <n v="5424"/>
    <m/>
    <n v="0"/>
    <n v="0"/>
    <n v="0"/>
    <n v="421.75"/>
    <n v="0"/>
    <n v="0"/>
    <n v="0"/>
    <n v="0"/>
    <n v="0"/>
    <n v="421.75"/>
    <n v="2"/>
  </r>
  <r>
    <x v="2"/>
    <x v="59"/>
    <s v="1"/>
    <s v="01"/>
    <s v="15041RESIN159232022"/>
    <s v="22LB000F"/>
    <n v="5425"/>
    <n v="5425"/>
    <n v="5425"/>
    <n v="5425"/>
    <m/>
    <n v="0"/>
    <n v="0"/>
    <n v="0"/>
    <n v="8.6999999999999993"/>
    <n v="0"/>
    <n v="0"/>
    <n v="0"/>
    <n v="0"/>
    <n v="0"/>
    <n v="8.6999999999999993"/>
    <n v="2"/>
  </r>
  <r>
    <x v="2"/>
    <x v="59"/>
    <s v="1"/>
    <s v="01"/>
    <s v="15041RESIN159232022"/>
    <s v="22LB000F"/>
    <n v="5426"/>
    <n v="5426"/>
    <n v="5426"/>
    <n v="5426"/>
    <m/>
    <n v="0"/>
    <n v="0"/>
    <n v="0"/>
    <n v="110"/>
    <n v="0"/>
    <n v="0"/>
    <n v="0"/>
    <n v="0"/>
    <n v="0"/>
    <n v="110"/>
    <n v="2"/>
  </r>
  <r>
    <x v="2"/>
    <x v="59"/>
    <s v="1"/>
    <s v="01"/>
    <s v="15041RESIN159232022"/>
    <s v="22LB000F"/>
    <n v="5427"/>
    <n v="5427"/>
    <n v="5427"/>
    <n v="5427"/>
    <m/>
    <n v="0"/>
    <n v="0"/>
    <n v="0"/>
    <n v="98.7"/>
    <n v="0"/>
    <n v="0"/>
    <n v="0"/>
    <n v="0"/>
    <n v="0"/>
    <n v="98.7"/>
    <n v="2"/>
  </r>
  <r>
    <x v="2"/>
    <x v="60"/>
    <s v="1"/>
    <s v="01"/>
    <s v="15041RESIN159232022"/>
    <s v="22LB000F"/>
    <n v="5428"/>
    <n v="5428"/>
    <n v="5428"/>
    <n v="5428"/>
    <m/>
    <n v="0"/>
    <n v="0"/>
    <n v="0"/>
    <n v="562.5"/>
    <n v="0"/>
    <n v="0"/>
    <n v="0"/>
    <n v="0"/>
    <n v="0"/>
    <n v="562.5"/>
    <n v="2"/>
  </r>
  <r>
    <x v="2"/>
    <x v="60"/>
    <s v="1"/>
    <s v="01"/>
    <s v="15041RESIN159232022"/>
    <s v="22LB000F"/>
    <n v="5429"/>
    <n v="5429"/>
    <n v="5429"/>
    <n v="5429"/>
    <m/>
    <n v="0"/>
    <n v="0"/>
    <n v="0"/>
    <n v="265.89999999999998"/>
    <n v="0"/>
    <n v="0"/>
    <n v="0"/>
    <n v="0"/>
    <n v="0"/>
    <n v="265.89999999999998"/>
    <n v="2"/>
  </r>
  <r>
    <x v="2"/>
    <x v="60"/>
    <s v="1"/>
    <s v="01"/>
    <s v="15041RESIN159232022"/>
    <s v="22LB000F"/>
    <n v="5430"/>
    <n v="5430"/>
    <n v="5430"/>
    <n v="5430"/>
    <m/>
    <n v="0"/>
    <n v="0"/>
    <n v="0"/>
    <n v="450"/>
    <n v="0"/>
    <n v="0"/>
    <n v="0"/>
    <n v="0"/>
    <n v="0"/>
    <n v="450"/>
    <n v="2"/>
  </r>
  <r>
    <x v="2"/>
    <x v="60"/>
    <s v="1"/>
    <s v="01"/>
    <s v="15041RESIN159232022"/>
    <s v="22LB000F"/>
    <n v="5431"/>
    <n v="5431"/>
    <n v="5431"/>
    <n v="5431"/>
    <m/>
    <n v="0"/>
    <n v="0"/>
    <n v="0"/>
    <n v="378"/>
    <n v="0"/>
    <n v="0"/>
    <n v="0"/>
    <n v="0"/>
    <n v="0"/>
    <n v="378"/>
    <n v="2"/>
  </r>
  <r>
    <x v="2"/>
    <x v="60"/>
    <s v="1"/>
    <s v="01"/>
    <s v="15041RESIN159232022"/>
    <s v="22LB000F"/>
    <n v="5432"/>
    <n v="5432"/>
    <n v="5432"/>
    <n v="5432"/>
    <m/>
    <n v="0"/>
    <n v="0"/>
    <n v="0"/>
    <n v="112.5"/>
    <n v="0"/>
    <n v="0"/>
    <n v="0"/>
    <n v="0"/>
    <n v="0"/>
    <n v="112.5"/>
    <n v="2"/>
  </r>
  <r>
    <x v="2"/>
    <x v="60"/>
    <s v="1"/>
    <s v="01"/>
    <s v="15041RESIN159232022"/>
    <s v="22LB000F"/>
    <n v="5433"/>
    <n v="5433"/>
    <n v="5433"/>
    <n v="5433"/>
    <m/>
    <n v="0"/>
    <n v="0"/>
    <n v="0"/>
    <n v="402.2"/>
    <n v="0"/>
    <n v="0"/>
    <n v="0"/>
    <n v="0"/>
    <n v="0"/>
    <n v="402.2"/>
    <n v="2"/>
  </r>
  <r>
    <x v="2"/>
    <x v="60"/>
    <s v="1"/>
    <s v="01"/>
    <s v="15041RESIN159232022"/>
    <s v="22LB000F"/>
    <n v="5434"/>
    <n v="5434"/>
    <n v="5434"/>
    <n v="5434"/>
    <m/>
    <n v="0"/>
    <n v="0"/>
    <n v="0"/>
    <n v="154"/>
    <n v="0"/>
    <n v="0"/>
    <n v="0"/>
    <n v="0"/>
    <n v="0"/>
    <n v="154"/>
    <n v="2"/>
  </r>
  <r>
    <x v="2"/>
    <x v="60"/>
    <s v="1"/>
    <s v="01"/>
    <s v="15041RESIN159232022"/>
    <s v="22LB000F"/>
    <n v="5435"/>
    <n v="5435"/>
    <n v="5435"/>
    <n v="5435"/>
    <m/>
    <n v="0"/>
    <n v="0"/>
    <n v="0"/>
    <n v="197.5"/>
    <n v="0"/>
    <n v="0"/>
    <n v="0"/>
    <n v="0"/>
    <n v="0"/>
    <n v="197.5"/>
    <n v="2"/>
  </r>
  <r>
    <x v="2"/>
    <x v="60"/>
    <s v="1"/>
    <s v="01"/>
    <s v="15041RESIN159232022"/>
    <s v="22LB000F"/>
    <n v="5436"/>
    <n v="5436"/>
    <n v="5436"/>
    <n v="5436"/>
    <m/>
    <n v="0"/>
    <n v="0"/>
    <n v="0"/>
    <n v="30"/>
    <n v="0"/>
    <n v="0"/>
    <n v="0"/>
    <n v="0"/>
    <n v="0"/>
    <n v="30"/>
    <n v="2"/>
  </r>
  <r>
    <x v="2"/>
    <x v="60"/>
    <s v="1"/>
    <s v="01"/>
    <s v="15041RESIN159232022"/>
    <s v="22LB000F"/>
    <n v="5437"/>
    <n v="5437"/>
    <n v="5437"/>
    <n v="5437"/>
    <m/>
    <n v="0"/>
    <n v="0"/>
    <n v="0"/>
    <n v="36.4"/>
    <n v="0"/>
    <n v="0"/>
    <n v="0"/>
    <n v="0"/>
    <n v="0"/>
    <n v="36.4"/>
    <n v="2"/>
  </r>
  <r>
    <x v="2"/>
    <x v="60"/>
    <s v="1"/>
    <s v="01"/>
    <s v="15041RESIN159232022"/>
    <s v="22LB000F"/>
    <n v="5438"/>
    <n v="5438"/>
    <n v="5438"/>
    <n v="5438"/>
    <m/>
    <n v="0"/>
    <n v="0"/>
    <n v="0"/>
    <n v="18.55"/>
    <n v="0"/>
    <n v="0"/>
    <n v="0"/>
    <n v="0"/>
    <n v="0"/>
    <n v="18.55"/>
    <n v="2"/>
  </r>
  <r>
    <x v="2"/>
    <x v="60"/>
    <s v="1"/>
    <s v="01"/>
    <s v="15041RESIN159232022"/>
    <s v="22LB000F"/>
    <n v="5439"/>
    <n v="5439"/>
    <n v="5439"/>
    <n v="5439"/>
    <m/>
    <n v="0"/>
    <n v="0"/>
    <n v="0"/>
    <n v="193.6"/>
    <n v="0"/>
    <n v="0"/>
    <n v="0"/>
    <n v="0"/>
    <n v="0"/>
    <n v="193.6"/>
    <n v="2"/>
  </r>
  <r>
    <x v="2"/>
    <x v="60"/>
    <s v="1"/>
    <s v="01"/>
    <s v="15041RESIN159232022"/>
    <s v="22LB000F"/>
    <n v="5440"/>
    <n v="5440"/>
    <n v="5440"/>
    <n v="5440"/>
    <m/>
    <n v="0"/>
    <n v="0"/>
    <n v="0"/>
    <n v="171.2"/>
    <n v="0"/>
    <n v="0"/>
    <n v="0"/>
    <n v="0"/>
    <n v="0"/>
    <n v="171.2"/>
    <n v="2"/>
  </r>
  <r>
    <x v="2"/>
    <x v="60"/>
    <s v="1"/>
    <s v="01"/>
    <s v="15041RESIN159232022"/>
    <s v="22LB000F"/>
    <n v="5441"/>
    <n v="5441"/>
    <n v="5441"/>
    <n v="5441"/>
    <m/>
    <n v="0"/>
    <n v="0"/>
    <n v="0"/>
    <n v="82"/>
    <n v="0"/>
    <n v="0"/>
    <n v="0"/>
    <n v="0"/>
    <n v="0"/>
    <n v="82"/>
    <n v="2"/>
  </r>
  <r>
    <x v="2"/>
    <x v="60"/>
    <s v="1"/>
    <s v="01"/>
    <s v="15041RESIN159232022"/>
    <s v="22LB000F"/>
    <n v="5442"/>
    <n v="5442"/>
    <n v="5442"/>
    <n v="5442"/>
    <m/>
    <n v="0"/>
    <n v="0"/>
    <n v="0"/>
    <n v="27"/>
    <n v="0"/>
    <n v="0"/>
    <n v="0"/>
    <n v="0"/>
    <n v="0"/>
    <n v="27"/>
    <n v="2"/>
  </r>
  <r>
    <x v="2"/>
    <x v="60"/>
    <s v="1"/>
    <s v="01"/>
    <s v="15041RESIN159232022"/>
    <s v="22LB000F"/>
    <n v="5443"/>
    <n v="5443"/>
    <n v="5443"/>
    <n v="5443"/>
    <m/>
    <n v="0"/>
    <n v="0"/>
    <n v="0"/>
    <n v="50"/>
    <n v="0"/>
    <n v="0"/>
    <n v="0"/>
    <n v="0"/>
    <n v="0"/>
    <n v="50"/>
    <n v="2"/>
  </r>
  <r>
    <x v="2"/>
    <x v="60"/>
    <s v="1"/>
    <s v="01"/>
    <s v="15041RESIN159232022"/>
    <s v="22LB000F"/>
    <n v="5444"/>
    <n v="5444"/>
    <n v="5444"/>
    <n v="5444"/>
    <m/>
    <n v="0"/>
    <n v="0"/>
    <n v="0"/>
    <n v="165.65"/>
    <n v="0"/>
    <n v="0"/>
    <n v="0"/>
    <n v="0"/>
    <n v="0"/>
    <n v="165.65"/>
    <n v="2"/>
  </r>
  <r>
    <x v="2"/>
    <x v="60"/>
    <s v="1"/>
    <s v="01"/>
    <s v="15041RESIN159232022"/>
    <s v="22LB000F"/>
    <n v="5445"/>
    <n v="5445"/>
    <n v="5445"/>
    <n v="5445"/>
    <m/>
    <n v="0"/>
    <n v="0"/>
    <n v="0"/>
    <n v="314"/>
    <n v="0"/>
    <n v="0"/>
    <n v="0"/>
    <n v="0"/>
    <n v="0"/>
    <n v="314"/>
    <n v="2"/>
  </r>
  <r>
    <x v="2"/>
    <x v="60"/>
    <s v="1"/>
    <s v="01"/>
    <s v="15041RESIN159232022"/>
    <s v="22LB000F"/>
    <n v="5446"/>
    <n v="5446"/>
    <n v="5446"/>
    <n v="5446"/>
    <m/>
    <n v="0"/>
    <n v="0"/>
    <n v="0"/>
    <n v="27.2"/>
    <n v="0"/>
    <n v="0"/>
    <n v="0"/>
    <n v="0"/>
    <n v="0"/>
    <n v="27.2"/>
    <n v="2"/>
  </r>
  <r>
    <x v="2"/>
    <x v="60"/>
    <s v="1"/>
    <s v="01"/>
    <s v="15041RESIN159232022"/>
    <s v="22LB000F"/>
    <n v="5447"/>
    <n v="5447"/>
    <n v="5447"/>
    <n v="5447"/>
    <m/>
    <n v="0"/>
    <n v="0"/>
    <n v="0"/>
    <n v="110"/>
    <n v="0"/>
    <n v="0"/>
    <n v="0"/>
    <n v="0"/>
    <n v="0"/>
    <n v="110"/>
    <n v="2"/>
  </r>
  <r>
    <x v="2"/>
    <x v="60"/>
    <s v="1"/>
    <s v="01"/>
    <s v="15041RESIN159232022"/>
    <s v="22LB000F"/>
    <n v="5448"/>
    <n v="5448"/>
    <n v="5448"/>
    <n v="5448"/>
    <m/>
    <n v="0"/>
    <n v="0"/>
    <n v="0"/>
    <n v="28.8"/>
    <n v="0"/>
    <n v="0"/>
    <n v="0"/>
    <n v="0"/>
    <n v="0"/>
    <n v="28.8"/>
    <n v="2"/>
  </r>
  <r>
    <x v="2"/>
    <x v="60"/>
    <s v="1"/>
    <s v="01"/>
    <s v="15041RESIN159232022"/>
    <s v="22LB000F"/>
    <n v="5449"/>
    <n v="5449"/>
    <n v="5449"/>
    <n v="5449"/>
    <m/>
    <n v="0"/>
    <n v="0"/>
    <n v="0"/>
    <n v="55"/>
    <n v="0"/>
    <n v="0"/>
    <n v="0"/>
    <n v="0"/>
    <n v="0"/>
    <n v="55"/>
    <n v="2"/>
  </r>
  <r>
    <x v="2"/>
    <x v="60"/>
    <s v="1"/>
    <s v="01"/>
    <s v="15041RESIN159232022"/>
    <s v="22LB000F"/>
    <n v="5450"/>
    <n v="5450"/>
    <n v="5450"/>
    <n v="5450"/>
    <m/>
    <n v="0"/>
    <n v="0"/>
    <n v="0"/>
    <n v="458"/>
    <n v="0"/>
    <n v="0"/>
    <n v="0"/>
    <n v="0"/>
    <n v="0"/>
    <n v="458"/>
    <n v="2"/>
  </r>
  <r>
    <x v="2"/>
    <x v="60"/>
    <s v="1"/>
    <s v="01"/>
    <s v="15041RESIN159232022"/>
    <s v="22LB000F"/>
    <n v="5451"/>
    <n v="5451"/>
    <n v="5451"/>
    <n v="5451"/>
    <m/>
    <n v="0"/>
    <n v="0"/>
    <n v="0"/>
    <n v="38.200000000000003"/>
    <n v="0"/>
    <n v="0"/>
    <n v="0"/>
    <n v="0"/>
    <n v="0"/>
    <n v="38.200000000000003"/>
    <n v="2"/>
  </r>
  <r>
    <x v="2"/>
    <x v="60"/>
    <s v="1"/>
    <s v="01"/>
    <s v="15041RESIN159232022"/>
    <s v="22LB000F"/>
    <n v="5452"/>
    <n v="5452"/>
    <n v="5452"/>
    <n v="5452"/>
    <m/>
    <n v="0"/>
    <n v="0"/>
    <n v="0"/>
    <n v="80"/>
    <n v="0"/>
    <n v="0"/>
    <n v="0"/>
    <n v="0"/>
    <n v="0"/>
    <n v="80"/>
    <n v="2"/>
  </r>
  <r>
    <x v="2"/>
    <x v="60"/>
    <s v="1"/>
    <s v="01"/>
    <s v="15041RESIN159232022"/>
    <s v="22LB000F"/>
    <n v="5453"/>
    <n v="5453"/>
    <n v="5453"/>
    <n v="5453"/>
    <m/>
    <n v="0"/>
    <n v="0"/>
    <n v="0"/>
    <n v="11.25"/>
    <n v="0"/>
    <n v="0"/>
    <n v="0"/>
    <n v="0"/>
    <n v="0"/>
    <n v="11.25"/>
    <n v="2"/>
  </r>
  <r>
    <x v="2"/>
    <x v="60"/>
    <s v="1"/>
    <s v="01"/>
    <s v="15041RESIN159232022"/>
    <s v="22LB000F"/>
    <n v="5454"/>
    <n v="5454"/>
    <n v="5454"/>
    <n v="5454"/>
    <m/>
    <n v="0"/>
    <n v="0"/>
    <n v="0"/>
    <n v="29.25"/>
    <n v="0"/>
    <n v="0"/>
    <n v="0"/>
    <n v="0"/>
    <n v="0"/>
    <n v="29.25"/>
    <n v="2"/>
  </r>
  <r>
    <x v="2"/>
    <x v="60"/>
    <s v="1"/>
    <s v="01"/>
    <s v="15041RESIN159232022"/>
    <s v="22LB000F"/>
    <n v="5455"/>
    <n v="5455"/>
    <n v="5455"/>
    <n v="5455"/>
    <m/>
    <n v="0"/>
    <n v="0"/>
    <n v="0"/>
    <n v="222.75"/>
    <n v="0"/>
    <n v="0"/>
    <n v="0"/>
    <n v="0"/>
    <n v="0"/>
    <n v="222.75"/>
    <n v="2"/>
  </r>
  <r>
    <x v="2"/>
    <x v="60"/>
    <s v="1"/>
    <s v="01"/>
    <s v="15041RESIN159232022"/>
    <s v="22LB000F"/>
    <n v="5456"/>
    <n v="5456"/>
    <n v="5456"/>
    <n v="5456"/>
    <m/>
    <n v="0"/>
    <n v="0"/>
    <n v="0"/>
    <n v="46.2"/>
    <n v="0"/>
    <n v="0"/>
    <n v="0"/>
    <n v="0"/>
    <n v="0"/>
    <n v="46.2"/>
    <n v="2"/>
  </r>
  <r>
    <x v="2"/>
    <x v="60"/>
    <s v="1"/>
    <s v="01"/>
    <s v="15041RESIN159232022"/>
    <s v="22LB000F"/>
    <n v="5457"/>
    <n v="5457"/>
    <n v="5457"/>
    <n v="5457"/>
    <m/>
    <n v="0"/>
    <n v="0"/>
    <n v="0"/>
    <n v="515"/>
    <n v="0"/>
    <n v="0"/>
    <n v="0"/>
    <n v="0"/>
    <n v="0"/>
    <n v="515"/>
    <n v="2"/>
  </r>
  <r>
    <x v="2"/>
    <x v="60"/>
    <s v="1"/>
    <s v="01"/>
    <s v="15041RESIN159232022"/>
    <s v="22LB000F"/>
    <n v="5458"/>
    <n v="5458"/>
    <n v="5458"/>
    <n v="5458"/>
    <m/>
    <n v="0"/>
    <n v="0"/>
    <n v="0"/>
    <n v="31.5"/>
    <n v="0"/>
    <n v="0"/>
    <n v="0"/>
    <n v="0"/>
    <n v="0"/>
    <n v="31.5"/>
    <n v="2"/>
  </r>
  <r>
    <x v="2"/>
    <x v="60"/>
    <s v="1"/>
    <s v="01"/>
    <s v="15041RESIN159232022"/>
    <s v="22LB000F"/>
    <n v="5459"/>
    <n v="5459"/>
    <n v="5459"/>
    <n v="5459"/>
    <m/>
    <n v="0"/>
    <n v="0"/>
    <n v="0"/>
    <n v="3.5"/>
    <n v="0"/>
    <n v="0"/>
    <n v="0"/>
    <n v="0"/>
    <n v="0"/>
    <n v="3.5"/>
    <n v="2"/>
  </r>
  <r>
    <x v="2"/>
    <x v="61"/>
    <s v="1"/>
    <s v="01"/>
    <s v="15041RESIN159232022"/>
    <s v="22LB000F"/>
    <n v="5460"/>
    <n v="5460"/>
    <n v="5460"/>
    <n v="5460"/>
    <m/>
    <n v="0"/>
    <n v="0"/>
    <n v="0"/>
    <n v="221"/>
    <n v="0"/>
    <n v="0"/>
    <n v="0"/>
    <n v="0"/>
    <n v="0"/>
    <n v="221"/>
    <n v="2"/>
  </r>
  <r>
    <x v="2"/>
    <x v="61"/>
    <s v="1"/>
    <s v="01"/>
    <s v="15041RESIN159232022"/>
    <s v="22LB000F"/>
    <n v="5461"/>
    <n v="5461"/>
    <n v="5461"/>
    <n v="5461"/>
    <m/>
    <n v="0"/>
    <n v="0"/>
    <n v="0"/>
    <n v="1084.8"/>
    <n v="0"/>
    <n v="0"/>
    <n v="0"/>
    <n v="0"/>
    <n v="0"/>
    <n v="1084.8"/>
    <n v="2"/>
  </r>
  <r>
    <x v="2"/>
    <x v="61"/>
    <s v="1"/>
    <s v="01"/>
    <s v="15041RESIN159232022"/>
    <s v="22LB000F"/>
    <n v="5462"/>
    <n v="5462"/>
    <n v="5462"/>
    <n v="5462"/>
    <m/>
    <n v="0"/>
    <n v="0"/>
    <n v="0"/>
    <n v="480"/>
    <n v="0"/>
    <n v="0"/>
    <n v="0"/>
    <n v="0"/>
    <n v="0"/>
    <n v="480"/>
    <n v="2"/>
  </r>
  <r>
    <x v="2"/>
    <x v="61"/>
    <s v="1"/>
    <s v="01"/>
    <s v="15041RESIN159232022"/>
    <s v="22LB000F"/>
    <n v="5463"/>
    <n v="5463"/>
    <n v="5463"/>
    <n v="5463"/>
    <m/>
    <n v="0"/>
    <n v="0"/>
    <n v="0"/>
    <n v="13.5"/>
    <n v="0"/>
    <n v="0"/>
    <n v="0"/>
    <n v="0"/>
    <n v="0"/>
    <n v="13.5"/>
    <n v="2"/>
  </r>
  <r>
    <x v="2"/>
    <x v="61"/>
    <s v="1"/>
    <s v="01"/>
    <s v="15041RESIN159232022"/>
    <s v="22LB000F"/>
    <n v="5464"/>
    <n v="5464"/>
    <n v="5464"/>
    <n v="5464"/>
    <m/>
    <n v="0"/>
    <n v="0"/>
    <n v="0"/>
    <n v="470"/>
    <n v="0"/>
    <n v="0"/>
    <n v="0"/>
    <n v="0"/>
    <n v="0"/>
    <n v="470"/>
    <n v="2"/>
  </r>
  <r>
    <x v="2"/>
    <x v="61"/>
    <s v="1"/>
    <s v="01"/>
    <s v="15041RESIN159232022"/>
    <s v="22LB000F"/>
    <n v="5465"/>
    <n v="5465"/>
    <n v="5465"/>
    <n v="5465"/>
    <m/>
    <n v="0"/>
    <n v="0"/>
    <n v="0"/>
    <n v="428.75"/>
    <n v="0"/>
    <n v="0"/>
    <n v="0"/>
    <n v="0"/>
    <n v="0"/>
    <n v="428.75"/>
    <n v="2"/>
  </r>
  <r>
    <x v="2"/>
    <x v="61"/>
    <s v="1"/>
    <s v="01"/>
    <s v="15041RESIN159232022"/>
    <s v="22LB000F"/>
    <n v="5466"/>
    <n v="5466"/>
    <n v="5466"/>
    <n v="5466"/>
    <m/>
    <n v="0"/>
    <n v="0"/>
    <n v="0"/>
    <n v="185.2"/>
    <n v="0"/>
    <n v="0"/>
    <n v="0"/>
    <n v="0"/>
    <n v="0"/>
    <n v="185.2"/>
    <n v="2"/>
  </r>
  <r>
    <x v="2"/>
    <x v="61"/>
    <s v="1"/>
    <s v="01"/>
    <s v="15041RESIN159232022"/>
    <s v="22LB000F"/>
    <n v="5467"/>
    <n v="5467"/>
    <n v="5467"/>
    <n v="5467"/>
    <m/>
    <n v="0"/>
    <n v="0"/>
    <n v="0"/>
    <n v="450"/>
    <n v="0"/>
    <n v="0"/>
    <n v="0"/>
    <n v="0"/>
    <n v="0"/>
    <n v="450"/>
    <n v="2"/>
  </r>
  <r>
    <x v="2"/>
    <x v="61"/>
    <s v="1"/>
    <s v="01"/>
    <s v="15041RESIN159232022"/>
    <s v="22LB000F"/>
    <n v="5468"/>
    <n v="5468"/>
    <n v="5468"/>
    <n v="5468"/>
    <m/>
    <n v="0"/>
    <n v="0"/>
    <n v="0"/>
    <n v="68.400000000000006"/>
    <n v="0"/>
    <n v="0"/>
    <n v="0"/>
    <n v="0"/>
    <n v="0"/>
    <n v="68.400000000000006"/>
    <n v="2"/>
  </r>
  <r>
    <x v="2"/>
    <x v="61"/>
    <s v="1"/>
    <s v="01"/>
    <s v="15041RESIN159232022"/>
    <s v="22LB000F"/>
    <n v="5469"/>
    <n v="5469"/>
    <n v="5469"/>
    <n v="5469"/>
    <m/>
    <n v="0"/>
    <n v="0"/>
    <n v="0"/>
    <n v="55"/>
    <n v="0"/>
    <n v="0"/>
    <n v="0"/>
    <n v="0"/>
    <n v="0"/>
    <n v="55"/>
    <n v="2"/>
  </r>
  <r>
    <x v="2"/>
    <x v="61"/>
    <s v="1"/>
    <s v="01"/>
    <s v="15041RESIN159232022"/>
    <s v="22LB000F"/>
    <n v="5470"/>
    <n v="5470"/>
    <n v="5470"/>
    <n v="5470"/>
    <m/>
    <n v="0"/>
    <n v="0"/>
    <n v="0"/>
    <n v="70.349999999999994"/>
    <n v="0"/>
    <n v="0"/>
    <n v="0"/>
    <n v="0"/>
    <n v="0"/>
    <n v="70.349999999999994"/>
    <n v="2"/>
  </r>
  <r>
    <x v="2"/>
    <x v="61"/>
    <s v="1"/>
    <s v="01"/>
    <s v="15041RESIN159232022"/>
    <s v="22LB000F"/>
    <n v="5471"/>
    <n v="5471"/>
    <n v="5471"/>
    <n v="5471"/>
    <m/>
    <n v="0"/>
    <n v="0"/>
    <n v="0"/>
    <n v="49.16"/>
    <n v="0"/>
    <n v="0"/>
    <n v="0"/>
    <n v="0"/>
    <n v="0"/>
    <n v="49.16"/>
    <n v="2"/>
  </r>
  <r>
    <x v="2"/>
    <x v="61"/>
    <s v="1"/>
    <s v="01"/>
    <s v="15041RESIN159232022"/>
    <s v="22LB000F"/>
    <n v="5472"/>
    <n v="5472"/>
    <n v="5472"/>
    <n v="5472"/>
    <m/>
    <n v="0"/>
    <n v="0"/>
    <n v="0"/>
    <n v="82.5"/>
    <n v="0"/>
    <n v="0"/>
    <n v="0"/>
    <n v="0"/>
    <n v="0"/>
    <n v="82.5"/>
    <n v="2"/>
  </r>
  <r>
    <x v="2"/>
    <x v="61"/>
    <s v="1"/>
    <s v="01"/>
    <s v="15041RESIN159232022"/>
    <s v="22LB000F"/>
    <n v="5473"/>
    <n v="5473"/>
    <n v="5473"/>
    <n v="5473"/>
    <m/>
    <n v="0"/>
    <n v="0"/>
    <n v="0"/>
    <n v="77.5"/>
    <n v="0"/>
    <n v="0"/>
    <n v="0"/>
    <n v="0"/>
    <n v="0"/>
    <n v="77.5"/>
    <n v="2"/>
  </r>
  <r>
    <x v="2"/>
    <x v="61"/>
    <s v="1"/>
    <s v="01"/>
    <s v="15041RESIN159232022"/>
    <s v="22LB000F"/>
    <n v="5474"/>
    <n v="5474"/>
    <n v="5474"/>
    <n v="5474"/>
    <m/>
    <n v="0"/>
    <n v="0"/>
    <n v="0"/>
    <n v="23.85"/>
    <n v="0"/>
    <n v="0"/>
    <n v="0"/>
    <n v="0"/>
    <n v="0"/>
    <n v="23.85"/>
    <n v="2"/>
  </r>
  <r>
    <x v="2"/>
    <x v="61"/>
    <s v="1"/>
    <s v="01"/>
    <s v="15041RESIN159232022"/>
    <s v="22LB000F"/>
    <n v="5475"/>
    <n v="5475"/>
    <n v="5475"/>
    <n v="5475"/>
    <m/>
    <n v="0"/>
    <n v="0"/>
    <n v="0"/>
    <n v="715.25"/>
    <n v="0"/>
    <n v="0"/>
    <n v="0"/>
    <n v="0"/>
    <n v="0"/>
    <n v="715.25"/>
    <n v="2"/>
  </r>
  <r>
    <x v="2"/>
    <x v="61"/>
    <s v="1"/>
    <s v="01"/>
    <s v="15041RESIN159232022"/>
    <s v="22LB000F"/>
    <n v="5476"/>
    <n v="5476"/>
    <n v="5476"/>
    <n v="5476"/>
    <m/>
    <n v="0"/>
    <n v="0"/>
    <n v="0"/>
    <n v="53.5"/>
    <n v="0"/>
    <n v="0"/>
    <n v="0"/>
    <n v="0"/>
    <n v="0"/>
    <n v="53.5"/>
    <n v="2"/>
  </r>
  <r>
    <x v="2"/>
    <x v="61"/>
    <s v="1"/>
    <s v="01"/>
    <s v="15041RESIN159232022"/>
    <s v="22LB000F"/>
    <n v="5477"/>
    <n v="5477"/>
    <n v="5477"/>
    <n v="5477"/>
    <m/>
    <n v="0"/>
    <n v="0"/>
    <n v="0"/>
    <n v="115.62"/>
    <n v="0"/>
    <n v="0"/>
    <n v="0"/>
    <n v="0"/>
    <n v="0"/>
    <n v="115.62"/>
    <n v="2"/>
  </r>
  <r>
    <x v="2"/>
    <x v="61"/>
    <s v="1"/>
    <s v="01"/>
    <s v="15041RESIN159232022"/>
    <s v="22LB000F"/>
    <n v="5478"/>
    <n v="5478"/>
    <n v="5478"/>
    <n v="5478"/>
    <m/>
    <n v="0"/>
    <n v="0"/>
    <n v="0"/>
    <n v="48"/>
    <n v="0"/>
    <n v="0"/>
    <n v="0"/>
    <n v="0"/>
    <n v="0"/>
    <n v="48"/>
    <n v="2"/>
  </r>
  <r>
    <x v="2"/>
    <x v="61"/>
    <s v="1"/>
    <s v="01"/>
    <s v="15041RESIN159232022"/>
    <s v="22LB000F"/>
    <n v="5479"/>
    <n v="5479"/>
    <n v="5479"/>
    <n v="5479"/>
    <m/>
    <n v="0"/>
    <n v="0"/>
    <n v="0"/>
    <n v="362.5"/>
    <n v="0"/>
    <n v="0"/>
    <n v="0"/>
    <n v="0"/>
    <n v="0"/>
    <n v="362.5"/>
    <n v="2"/>
  </r>
  <r>
    <x v="2"/>
    <x v="61"/>
    <s v="1"/>
    <s v="01"/>
    <s v="15041RESIN159232022"/>
    <s v="22LB000F"/>
    <n v="5480"/>
    <n v="5480"/>
    <n v="5480"/>
    <n v="5480"/>
    <m/>
    <n v="0"/>
    <n v="0"/>
    <n v="0"/>
    <n v="184"/>
    <n v="0"/>
    <n v="0"/>
    <n v="0"/>
    <n v="0"/>
    <n v="0"/>
    <n v="184"/>
    <n v="2"/>
  </r>
  <r>
    <x v="2"/>
    <x v="61"/>
    <s v="1"/>
    <s v="01"/>
    <s v="15041RESIN159232022"/>
    <s v="22LB000F"/>
    <n v="5481"/>
    <n v="5481"/>
    <n v="5481"/>
    <n v="5481"/>
    <m/>
    <n v="0"/>
    <n v="0"/>
    <n v="0"/>
    <n v="184"/>
    <n v="0"/>
    <n v="0"/>
    <n v="0"/>
    <n v="0"/>
    <n v="0"/>
    <n v="184"/>
    <n v="2"/>
  </r>
  <r>
    <x v="2"/>
    <x v="61"/>
    <s v="1"/>
    <s v="01"/>
    <s v="15041RESIN159232022"/>
    <s v="22LB000F"/>
    <n v="5482"/>
    <n v="5482"/>
    <n v="5482"/>
    <n v="5482"/>
    <m/>
    <n v="0"/>
    <n v="0"/>
    <n v="0"/>
    <n v="528.29999999999995"/>
    <n v="0"/>
    <n v="0"/>
    <n v="0"/>
    <n v="0"/>
    <n v="0"/>
    <n v="528.29999999999995"/>
    <n v="2"/>
  </r>
  <r>
    <x v="2"/>
    <x v="61"/>
    <s v="1"/>
    <s v="01"/>
    <s v="15041RESIN159232022"/>
    <s v="22LB000F"/>
    <n v="5483"/>
    <n v="5483"/>
    <n v="5483"/>
    <n v="5483"/>
    <m/>
    <n v="0"/>
    <n v="0"/>
    <n v="0"/>
    <n v="0"/>
    <n v="0"/>
    <n v="0"/>
    <n v="0"/>
    <n v="0"/>
    <n v="0"/>
    <n v="0"/>
    <n v="2"/>
  </r>
  <r>
    <x v="2"/>
    <x v="61"/>
    <s v="1"/>
    <s v="01"/>
    <s v="15041RESIN159232022"/>
    <s v="22LB000F"/>
    <n v="5484"/>
    <n v="5484"/>
    <n v="5484"/>
    <n v="5484"/>
    <m/>
    <n v="0"/>
    <n v="0"/>
    <n v="0"/>
    <n v="110"/>
    <n v="0"/>
    <n v="0"/>
    <n v="0"/>
    <n v="0"/>
    <n v="0"/>
    <n v="110"/>
    <n v="2"/>
  </r>
  <r>
    <x v="2"/>
    <x v="61"/>
    <s v="1"/>
    <s v="01"/>
    <s v="15041RESIN159232022"/>
    <s v="22LB000F"/>
    <n v="5485"/>
    <n v="5485"/>
    <n v="5485"/>
    <n v="5485"/>
    <m/>
    <n v="0"/>
    <n v="0"/>
    <n v="0"/>
    <n v="335"/>
    <n v="0"/>
    <n v="0"/>
    <n v="0"/>
    <n v="0"/>
    <n v="0"/>
    <n v="335"/>
    <n v="2"/>
  </r>
  <r>
    <x v="2"/>
    <x v="61"/>
    <s v="1"/>
    <s v="01"/>
    <s v="15041RESIN159232022"/>
    <s v="22LB000F"/>
    <n v="5486"/>
    <n v="5486"/>
    <n v="5486"/>
    <n v="5486"/>
    <m/>
    <n v="0"/>
    <n v="0"/>
    <n v="0"/>
    <n v="35.35"/>
    <n v="0"/>
    <n v="0"/>
    <n v="0"/>
    <n v="0"/>
    <n v="0"/>
    <n v="35.35"/>
    <n v="2"/>
  </r>
  <r>
    <x v="2"/>
    <x v="61"/>
    <s v="1"/>
    <s v="01"/>
    <s v="15041RESIN159232022"/>
    <s v="22LB000F"/>
    <n v="5487"/>
    <n v="5487"/>
    <n v="5487"/>
    <n v="5487"/>
    <m/>
    <n v="0"/>
    <n v="0"/>
    <n v="0"/>
    <n v="460"/>
    <n v="0"/>
    <n v="0"/>
    <n v="0"/>
    <n v="0"/>
    <n v="0"/>
    <n v="460"/>
    <n v="2"/>
  </r>
  <r>
    <x v="2"/>
    <x v="61"/>
    <s v="1"/>
    <s v="01"/>
    <s v="15041RESIN159232022"/>
    <s v="22LB000F"/>
    <n v="5488"/>
    <n v="5488"/>
    <n v="5488"/>
    <n v="5488"/>
    <m/>
    <n v="0"/>
    <n v="0"/>
    <n v="0"/>
    <n v="64"/>
    <n v="0"/>
    <n v="0"/>
    <n v="0"/>
    <n v="0"/>
    <n v="0"/>
    <n v="64"/>
    <n v="2"/>
  </r>
  <r>
    <x v="2"/>
    <x v="61"/>
    <s v="1"/>
    <s v="01"/>
    <s v="15041RESIN159232022"/>
    <s v="22LB000F"/>
    <n v="5489"/>
    <n v="5489"/>
    <n v="5489"/>
    <n v="5489"/>
    <m/>
    <n v="0"/>
    <n v="0"/>
    <n v="0"/>
    <n v="14"/>
    <n v="0"/>
    <n v="0"/>
    <n v="0"/>
    <n v="0"/>
    <n v="0"/>
    <n v="14"/>
    <n v="2"/>
  </r>
  <r>
    <x v="2"/>
    <x v="61"/>
    <s v="1"/>
    <s v="01"/>
    <s v="15041RESIN159232022"/>
    <s v="22LB000F"/>
    <n v="5490"/>
    <n v="5490"/>
    <n v="5490"/>
    <n v="5490"/>
    <m/>
    <n v="0"/>
    <n v="0"/>
    <n v="0"/>
    <n v="79.260000000000005"/>
    <n v="0"/>
    <n v="0"/>
    <n v="0"/>
    <n v="0"/>
    <n v="0"/>
    <n v="79.260000000000005"/>
    <n v="2"/>
  </r>
  <r>
    <x v="2"/>
    <x v="61"/>
    <s v="1"/>
    <s v="01"/>
    <s v="15041RESIN159232022"/>
    <s v="22LB000F"/>
    <n v="5491"/>
    <n v="5491"/>
    <n v="5491"/>
    <n v="5491"/>
    <m/>
    <n v="0"/>
    <n v="0"/>
    <n v="0"/>
    <n v="145.80000000000001"/>
    <n v="0"/>
    <n v="0"/>
    <n v="0"/>
    <n v="0"/>
    <n v="0"/>
    <n v="145.80000000000001"/>
    <n v="2"/>
  </r>
  <r>
    <x v="2"/>
    <x v="61"/>
    <s v="1"/>
    <s v="01"/>
    <s v="15041RESIN159232022"/>
    <s v="22LB000F"/>
    <n v="5492"/>
    <n v="5492"/>
    <n v="5492"/>
    <n v="5492"/>
    <m/>
    <n v="0"/>
    <n v="0"/>
    <n v="0"/>
    <n v="80.5"/>
    <n v="0"/>
    <n v="0"/>
    <n v="0"/>
    <n v="0"/>
    <n v="0"/>
    <n v="80.5"/>
    <n v="2"/>
  </r>
  <r>
    <x v="2"/>
    <x v="61"/>
    <s v="1"/>
    <s v="01"/>
    <s v="15041RESIN159232022"/>
    <s v="22LB000F"/>
    <n v="5493"/>
    <n v="5493"/>
    <n v="5493"/>
    <n v="5493"/>
    <m/>
    <n v="0"/>
    <n v="0"/>
    <n v="0"/>
    <n v="6"/>
    <n v="0"/>
    <n v="0"/>
    <n v="0"/>
    <n v="0"/>
    <n v="0"/>
    <n v="6"/>
    <n v="2"/>
  </r>
  <r>
    <x v="2"/>
    <x v="61"/>
    <s v="1"/>
    <s v="01"/>
    <s v="15041RESIN159232022"/>
    <s v="22LB000F"/>
    <n v="5494"/>
    <n v="5494"/>
    <n v="5494"/>
    <n v="5494"/>
    <m/>
    <n v="0"/>
    <n v="0"/>
    <n v="0"/>
    <n v="110.1"/>
    <n v="0"/>
    <n v="0"/>
    <n v="0"/>
    <n v="0"/>
    <n v="0"/>
    <n v="110.1"/>
    <n v="2"/>
  </r>
  <r>
    <x v="2"/>
    <x v="61"/>
    <s v="1"/>
    <s v="01"/>
    <s v="15041RESIN159232022"/>
    <s v="22LB000F"/>
    <n v="5495"/>
    <n v="5495"/>
    <n v="5495"/>
    <n v="5495"/>
    <m/>
    <n v="0"/>
    <n v="0"/>
    <n v="0"/>
    <n v="68.75"/>
    <n v="0"/>
    <n v="0"/>
    <n v="0"/>
    <n v="0"/>
    <n v="0"/>
    <n v="68.75"/>
    <n v="2"/>
  </r>
  <r>
    <x v="2"/>
    <x v="61"/>
    <s v="1"/>
    <s v="01"/>
    <s v="15041RESIN159232022"/>
    <s v="22LB000F"/>
    <n v="5496"/>
    <n v="5496"/>
    <n v="5496"/>
    <n v="5496"/>
    <m/>
    <n v="0"/>
    <n v="0"/>
    <n v="0"/>
    <n v="69"/>
    <n v="0"/>
    <n v="0"/>
    <n v="0"/>
    <n v="0"/>
    <n v="0"/>
    <n v="69"/>
    <n v="2"/>
  </r>
  <r>
    <x v="2"/>
    <x v="61"/>
    <s v="1"/>
    <s v="01"/>
    <s v="15041RESIN159232022"/>
    <s v="22LB000F"/>
    <n v="5497"/>
    <n v="5497"/>
    <n v="5497"/>
    <n v="5497"/>
    <m/>
    <n v="0"/>
    <n v="0"/>
    <n v="0"/>
    <n v="66.760000000000005"/>
    <n v="0"/>
    <n v="0"/>
    <n v="0"/>
    <n v="0"/>
    <n v="0"/>
    <n v="66.760000000000005"/>
    <n v="2"/>
  </r>
  <r>
    <x v="2"/>
    <x v="61"/>
    <s v="1"/>
    <s v="01"/>
    <s v="15041RESIN159232022"/>
    <s v="22LB000F"/>
    <n v="5498"/>
    <n v="5498"/>
    <n v="5498"/>
    <n v="5498"/>
    <m/>
    <n v="0"/>
    <n v="0"/>
    <n v="0"/>
    <n v="0"/>
    <n v="0"/>
    <n v="0"/>
    <n v="0"/>
    <n v="0"/>
    <n v="0"/>
    <n v="0"/>
    <n v="2"/>
  </r>
  <r>
    <x v="2"/>
    <x v="61"/>
    <s v="1"/>
    <s v="01"/>
    <s v="15041RESIN159232022"/>
    <s v="22LB000F"/>
    <n v="5499"/>
    <n v="5499"/>
    <n v="5499"/>
    <n v="5499"/>
    <m/>
    <n v="0"/>
    <n v="0"/>
    <n v="0"/>
    <n v="66.900000000000006"/>
    <n v="0"/>
    <n v="0"/>
    <n v="0"/>
    <n v="0"/>
    <n v="0"/>
    <n v="66.900000000000006"/>
    <n v="2"/>
  </r>
  <r>
    <x v="2"/>
    <x v="61"/>
    <s v="1"/>
    <s v="01"/>
    <s v="15041RESIN159232022"/>
    <s v="22LB000F"/>
    <n v="5500"/>
    <n v="5500"/>
    <n v="5500"/>
    <n v="5500"/>
    <m/>
    <n v="0"/>
    <n v="0"/>
    <n v="0"/>
    <n v="11.66"/>
    <n v="0"/>
    <n v="0"/>
    <n v="0"/>
    <n v="0"/>
    <n v="0"/>
    <n v="11.66"/>
    <n v="2"/>
  </r>
  <r>
    <x v="2"/>
    <x v="62"/>
    <s v="1"/>
    <s v="01"/>
    <s v="15041RESIN146362023"/>
    <s v="23BL000F"/>
    <n v="1"/>
    <n v="1"/>
    <n v="1"/>
    <n v="1"/>
    <m/>
    <n v="0"/>
    <n v="0"/>
    <n v="0"/>
    <n v="16.5"/>
    <n v="0"/>
    <n v="0"/>
    <n v="0"/>
    <n v="0"/>
    <n v="0"/>
    <n v="16.5"/>
    <n v="2"/>
  </r>
  <r>
    <x v="2"/>
    <x v="62"/>
    <s v="1"/>
    <s v="01"/>
    <s v="15041RESIN146362023"/>
    <s v="23BL000F"/>
    <n v="2"/>
    <n v="2"/>
    <n v="2"/>
    <n v="2"/>
    <m/>
    <n v="0"/>
    <n v="0"/>
    <n v="0"/>
    <n v="6"/>
    <n v="0"/>
    <n v="0"/>
    <n v="0"/>
    <n v="0"/>
    <n v="0"/>
    <n v="6"/>
    <n v="2"/>
  </r>
  <r>
    <x v="2"/>
    <x v="62"/>
    <s v="1"/>
    <s v="01"/>
    <s v="15041RESIN146362023"/>
    <s v="23BL000F"/>
    <n v="3"/>
    <n v="3"/>
    <n v="3"/>
    <n v="3"/>
    <m/>
    <n v="0"/>
    <n v="0"/>
    <n v="0"/>
    <n v="13"/>
    <n v="0"/>
    <n v="0"/>
    <n v="0"/>
    <n v="0"/>
    <n v="0"/>
    <n v="13"/>
    <n v="2"/>
  </r>
  <r>
    <x v="2"/>
    <x v="62"/>
    <s v="1"/>
    <s v="01"/>
    <s v="15041RESIN146362023"/>
    <s v="23BL000F"/>
    <n v="4"/>
    <n v="4"/>
    <n v="4"/>
    <n v="4"/>
    <m/>
    <n v="0"/>
    <n v="0"/>
    <n v="0"/>
    <n v="0"/>
    <n v="0"/>
    <n v="0"/>
    <n v="0"/>
    <n v="0"/>
    <n v="0"/>
    <n v="0"/>
    <n v="2"/>
  </r>
  <r>
    <x v="2"/>
    <x v="62"/>
    <s v="1"/>
    <s v="01"/>
    <s v="15041RESIN146362023"/>
    <s v="23BL000F"/>
    <n v="5"/>
    <n v="5"/>
    <n v="5"/>
    <n v="5"/>
    <m/>
    <n v="0"/>
    <n v="0"/>
    <n v="0"/>
    <n v="12.98"/>
    <n v="0"/>
    <n v="0"/>
    <n v="0"/>
    <n v="0"/>
    <n v="0"/>
    <n v="12.98"/>
    <n v="2"/>
  </r>
  <r>
    <x v="2"/>
    <x v="62"/>
    <s v="1"/>
    <s v="01"/>
    <s v="15041RESIN146362023"/>
    <s v="23BL000F"/>
    <n v="6"/>
    <n v="6"/>
    <n v="6"/>
    <n v="6"/>
    <m/>
    <n v="0"/>
    <n v="0"/>
    <n v="0"/>
    <n v="472.35"/>
    <n v="0"/>
    <n v="0"/>
    <n v="0"/>
    <n v="0"/>
    <n v="0"/>
    <n v="472.35"/>
    <n v="2"/>
  </r>
  <r>
    <x v="2"/>
    <x v="62"/>
    <s v="1"/>
    <s v="01"/>
    <s v="15041RESIN146362023"/>
    <s v="23BL000F"/>
    <n v="7"/>
    <n v="7"/>
    <n v="7"/>
    <n v="7"/>
    <m/>
    <n v="0"/>
    <n v="0"/>
    <n v="0"/>
    <n v="98.6"/>
    <n v="0"/>
    <n v="0"/>
    <n v="0"/>
    <n v="0"/>
    <n v="0"/>
    <n v="98.6"/>
    <n v="2"/>
  </r>
  <r>
    <x v="2"/>
    <x v="62"/>
    <s v="1"/>
    <s v="01"/>
    <s v="15041RESIN146362023"/>
    <s v="23BL000F"/>
    <n v="8"/>
    <n v="8"/>
    <n v="8"/>
    <n v="8"/>
    <m/>
    <n v="0"/>
    <n v="0"/>
    <n v="0"/>
    <n v="479.8"/>
    <n v="0"/>
    <n v="0"/>
    <n v="0"/>
    <n v="0"/>
    <n v="0"/>
    <n v="479.8"/>
    <n v="2"/>
  </r>
  <r>
    <x v="2"/>
    <x v="62"/>
    <s v="1"/>
    <s v="01"/>
    <s v="15041RESIN146362023"/>
    <s v="23BL000F"/>
    <n v="9"/>
    <n v="9"/>
    <n v="9"/>
    <n v="9"/>
    <m/>
    <n v="0"/>
    <n v="0"/>
    <n v="0"/>
    <n v="171.1"/>
    <n v="0"/>
    <n v="0"/>
    <n v="0"/>
    <n v="0"/>
    <n v="0"/>
    <n v="171.1"/>
    <n v="2"/>
  </r>
  <r>
    <x v="2"/>
    <x v="62"/>
    <s v="1"/>
    <s v="01"/>
    <s v="15041RESIN146362023"/>
    <s v="23BL000F"/>
    <n v="10"/>
    <n v="10"/>
    <n v="10"/>
    <n v="10"/>
    <m/>
    <n v="0"/>
    <n v="0"/>
    <n v="0"/>
    <n v="206"/>
    <n v="0"/>
    <n v="0"/>
    <n v="0"/>
    <n v="0"/>
    <n v="0"/>
    <n v="206"/>
    <n v="2"/>
  </r>
  <r>
    <x v="2"/>
    <x v="62"/>
    <s v="1"/>
    <s v="01"/>
    <s v="15041RESIN146362023"/>
    <s v="23BL000F"/>
    <n v="11"/>
    <n v="11"/>
    <n v="11"/>
    <n v="11"/>
    <m/>
    <n v="0"/>
    <n v="0"/>
    <n v="0"/>
    <n v="48"/>
    <n v="0"/>
    <n v="0"/>
    <n v="0"/>
    <n v="0"/>
    <n v="0"/>
    <n v="48"/>
    <n v="2"/>
  </r>
  <r>
    <x v="2"/>
    <x v="62"/>
    <s v="1"/>
    <s v="01"/>
    <s v="15041RESIN146362023"/>
    <s v="23BL000F"/>
    <n v="12"/>
    <n v="12"/>
    <n v="12"/>
    <n v="12"/>
    <m/>
    <n v="0"/>
    <n v="0"/>
    <n v="0"/>
    <n v="218.93"/>
    <n v="0"/>
    <n v="0"/>
    <n v="0"/>
    <n v="0"/>
    <n v="0"/>
    <n v="218.93"/>
    <n v="2"/>
  </r>
  <r>
    <x v="2"/>
    <x v="63"/>
    <s v="1"/>
    <s v="01"/>
    <s v="15041RESIN146362023"/>
    <s v="23BL000F"/>
    <n v="13"/>
    <n v="13"/>
    <n v="13"/>
    <n v="13"/>
    <m/>
    <n v="0"/>
    <n v="0"/>
    <n v="0"/>
    <n v="142.5"/>
    <n v="0"/>
    <n v="0"/>
    <n v="0"/>
    <n v="0"/>
    <n v="0"/>
    <n v="142.5"/>
    <n v="2"/>
  </r>
  <r>
    <x v="2"/>
    <x v="63"/>
    <s v="1"/>
    <s v="01"/>
    <s v="15041RESIN146362023"/>
    <s v="23BL000F"/>
    <n v="14"/>
    <n v="14"/>
    <n v="14"/>
    <n v="14"/>
    <m/>
    <n v="0"/>
    <n v="0"/>
    <n v="0"/>
    <n v="445"/>
    <n v="0"/>
    <n v="0"/>
    <n v="0"/>
    <n v="0"/>
    <n v="0"/>
    <n v="445"/>
    <n v="2"/>
  </r>
  <r>
    <x v="2"/>
    <x v="63"/>
    <s v="1"/>
    <s v="01"/>
    <s v="15041RESIN146362023"/>
    <s v="23BL000F"/>
    <n v="15"/>
    <n v="15"/>
    <n v="15"/>
    <n v="15"/>
    <m/>
    <n v="0"/>
    <n v="0"/>
    <n v="0"/>
    <n v="15"/>
    <n v="0"/>
    <n v="0"/>
    <n v="0"/>
    <n v="0"/>
    <n v="0"/>
    <n v="15"/>
    <n v="2"/>
  </r>
  <r>
    <x v="2"/>
    <x v="63"/>
    <s v="1"/>
    <s v="01"/>
    <s v="15041RESIN146362023"/>
    <s v="23BL000F"/>
    <n v="16"/>
    <n v="16"/>
    <n v="16"/>
    <n v="16"/>
    <m/>
    <n v="0"/>
    <n v="0"/>
    <n v="0"/>
    <n v="200"/>
    <n v="0"/>
    <n v="0"/>
    <n v="0"/>
    <n v="0"/>
    <n v="0"/>
    <n v="200"/>
    <n v="2"/>
  </r>
  <r>
    <x v="2"/>
    <x v="63"/>
    <s v="1"/>
    <s v="01"/>
    <s v="15041RESIN146362023"/>
    <s v="23BL000F"/>
    <n v="17"/>
    <n v="17"/>
    <n v="17"/>
    <n v="17"/>
    <m/>
    <n v="0"/>
    <n v="0"/>
    <n v="0"/>
    <n v="60"/>
    <n v="0"/>
    <n v="0"/>
    <n v="0"/>
    <n v="0"/>
    <n v="0"/>
    <n v="60"/>
    <n v="2"/>
  </r>
  <r>
    <x v="2"/>
    <x v="63"/>
    <s v="1"/>
    <s v="01"/>
    <s v="15041RESIN146362023"/>
    <s v="23BL000F"/>
    <n v="18"/>
    <n v="18"/>
    <n v="18"/>
    <n v="18"/>
    <m/>
    <n v="0"/>
    <n v="0"/>
    <n v="0"/>
    <n v="25"/>
    <n v="0"/>
    <n v="0"/>
    <n v="0"/>
    <n v="0"/>
    <n v="0"/>
    <n v="25"/>
    <n v="2"/>
  </r>
  <r>
    <x v="2"/>
    <x v="63"/>
    <s v="1"/>
    <s v="01"/>
    <s v="15041RESIN146362023"/>
    <s v="23BL000F"/>
    <n v="19"/>
    <n v="19"/>
    <n v="19"/>
    <n v="19"/>
    <m/>
    <n v="0"/>
    <n v="0"/>
    <n v="0"/>
    <n v="568"/>
    <n v="0"/>
    <n v="0"/>
    <n v="0"/>
    <n v="0"/>
    <n v="0"/>
    <n v="568"/>
    <n v="2"/>
  </r>
  <r>
    <x v="2"/>
    <x v="63"/>
    <s v="1"/>
    <s v="01"/>
    <s v="15041RESIN146362023"/>
    <s v="23BL000F"/>
    <n v="20"/>
    <n v="20"/>
    <n v="20"/>
    <n v="20"/>
    <m/>
    <n v="0"/>
    <n v="0"/>
    <n v="0"/>
    <n v="137.5"/>
    <n v="0"/>
    <n v="0"/>
    <n v="0"/>
    <n v="0"/>
    <n v="0"/>
    <n v="137.5"/>
    <n v="2"/>
  </r>
  <r>
    <x v="2"/>
    <x v="63"/>
    <s v="1"/>
    <s v="01"/>
    <s v="15041RESIN146362023"/>
    <s v="23BL000F"/>
    <n v="21"/>
    <n v="21"/>
    <n v="21"/>
    <n v="21"/>
    <m/>
    <n v="0"/>
    <n v="0"/>
    <n v="0"/>
    <n v="120"/>
    <n v="0"/>
    <n v="0"/>
    <n v="0"/>
    <n v="0"/>
    <n v="0"/>
    <n v="120"/>
    <n v="2"/>
  </r>
  <r>
    <x v="2"/>
    <x v="63"/>
    <s v="1"/>
    <s v="01"/>
    <s v="15041RESIN146362023"/>
    <s v="23BL000F"/>
    <n v="22"/>
    <n v="22"/>
    <n v="22"/>
    <n v="22"/>
    <m/>
    <n v="0"/>
    <n v="0"/>
    <n v="0"/>
    <n v="47.8"/>
    <n v="0"/>
    <n v="0"/>
    <n v="0"/>
    <n v="0"/>
    <n v="0"/>
    <n v="47.8"/>
    <n v="2"/>
  </r>
  <r>
    <x v="2"/>
    <x v="63"/>
    <s v="1"/>
    <s v="01"/>
    <s v="15041RESIN146362023"/>
    <s v="23BL000F"/>
    <n v="23"/>
    <n v="23"/>
    <n v="23"/>
    <n v="23"/>
    <m/>
    <n v="0"/>
    <n v="0"/>
    <n v="0"/>
    <n v="6.2"/>
    <n v="0"/>
    <n v="0"/>
    <n v="0"/>
    <n v="0"/>
    <n v="0"/>
    <n v="6.2"/>
    <n v="2"/>
  </r>
  <r>
    <x v="2"/>
    <x v="63"/>
    <s v="1"/>
    <s v="01"/>
    <s v="15041RESIN146362023"/>
    <s v="23BL000F"/>
    <n v="24"/>
    <n v="24"/>
    <n v="24"/>
    <n v="24"/>
    <m/>
    <n v="0"/>
    <n v="0"/>
    <n v="0"/>
    <n v="110"/>
    <n v="0"/>
    <n v="0"/>
    <n v="0"/>
    <n v="0"/>
    <n v="0"/>
    <n v="110"/>
    <n v="2"/>
  </r>
  <r>
    <x v="2"/>
    <x v="63"/>
    <s v="1"/>
    <s v="01"/>
    <s v="15041RESIN146362023"/>
    <s v="23BL000F"/>
    <n v="25"/>
    <n v="25"/>
    <n v="25"/>
    <n v="25"/>
    <m/>
    <n v="0"/>
    <n v="0"/>
    <n v="0"/>
    <n v="371"/>
    <n v="0"/>
    <n v="0"/>
    <n v="0"/>
    <n v="0"/>
    <n v="0"/>
    <n v="371"/>
    <n v="2"/>
  </r>
  <r>
    <x v="2"/>
    <x v="63"/>
    <s v="1"/>
    <s v="01"/>
    <s v="15041RESIN146362023"/>
    <s v="23BL000F"/>
    <n v="26"/>
    <n v="26"/>
    <n v="26"/>
    <n v="26"/>
    <m/>
    <n v="0"/>
    <n v="0"/>
    <n v="0"/>
    <n v="98.8"/>
    <n v="0"/>
    <n v="0"/>
    <n v="0"/>
    <n v="0"/>
    <n v="0"/>
    <n v="98.8"/>
    <n v="2"/>
  </r>
  <r>
    <x v="2"/>
    <x v="63"/>
    <s v="1"/>
    <s v="01"/>
    <s v="15041RESIN146362023"/>
    <s v="23BL000F"/>
    <n v="27"/>
    <n v="27"/>
    <n v="27"/>
    <n v="27"/>
    <m/>
    <n v="0"/>
    <n v="0"/>
    <n v="0"/>
    <n v="476.6"/>
    <n v="0"/>
    <n v="0"/>
    <n v="0"/>
    <n v="0"/>
    <n v="0"/>
    <n v="476.6"/>
    <n v="2"/>
  </r>
  <r>
    <x v="2"/>
    <x v="63"/>
    <s v="1"/>
    <s v="01"/>
    <s v="15041RESIN146362023"/>
    <s v="23BL000F"/>
    <n v="28"/>
    <n v="28"/>
    <n v="28"/>
    <n v="28"/>
    <m/>
    <n v="0"/>
    <n v="0"/>
    <n v="0"/>
    <n v="596.29999999999995"/>
    <n v="0"/>
    <n v="0"/>
    <n v="0"/>
    <n v="0"/>
    <n v="0"/>
    <n v="596.29999999999995"/>
    <n v="2"/>
  </r>
  <r>
    <x v="2"/>
    <x v="63"/>
    <s v="1"/>
    <s v="01"/>
    <s v="15041RESIN146362023"/>
    <s v="23BL000F"/>
    <n v="29"/>
    <n v="29"/>
    <n v="29"/>
    <n v="29"/>
    <m/>
    <n v="0"/>
    <n v="0"/>
    <n v="0"/>
    <n v="86.4"/>
    <n v="0"/>
    <n v="0"/>
    <n v="0"/>
    <n v="0"/>
    <n v="0"/>
    <n v="86.4"/>
    <n v="2"/>
  </r>
  <r>
    <x v="2"/>
    <x v="63"/>
    <s v="1"/>
    <s v="01"/>
    <s v="15041RESIN146362023"/>
    <s v="23BL000F"/>
    <n v="30"/>
    <n v="30"/>
    <n v="30"/>
    <n v="30"/>
    <m/>
    <n v="0"/>
    <n v="0"/>
    <n v="0"/>
    <n v="195"/>
    <n v="0"/>
    <n v="0"/>
    <n v="0"/>
    <n v="0"/>
    <n v="0"/>
    <n v="195"/>
    <n v="2"/>
  </r>
  <r>
    <x v="2"/>
    <x v="63"/>
    <s v="1"/>
    <s v="01"/>
    <s v="15041RESIN146362023"/>
    <s v="23BL000F"/>
    <n v="31"/>
    <n v="31"/>
    <n v="31"/>
    <n v="31"/>
    <m/>
    <n v="0"/>
    <n v="0"/>
    <n v="0"/>
    <n v="22.5"/>
    <n v="0"/>
    <n v="0"/>
    <n v="0"/>
    <n v="0"/>
    <n v="0"/>
    <n v="22.5"/>
    <n v="2"/>
  </r>
  <r>
    <x v="2"/>
    <x v="63"/>
    <s v="1"/>
    <s v="01"/>
    <s v="15041RESIN146362023"/>
    <s v="23BL000F"/>
    <n v="32"/>
    <n v="32"/>
    <n v="32"/>
    <n v="32"/>
    <m/>
    <n v="0"/>
    <n v="0"/>
    <n v="0"/>
    <n v="235.5"/>
    <n v="0"/>
    <n v="0"/>
    <n v="0"/>
    <n v="0"/>
    <n v="0"/>
    <n v="235.5"/>
    <n v="2"/>
  </r>
  <r>
    <x v="2"/>
    <x v="63"/>
    <s v="1"/>
    <s v="01"/>
    <s v="15041RESIN146362023"/>
    <s v="23BL000F"/>
    <n v="33"/>
    <n v="33"/>
    <n v="33"/>
    <n v="33"/>
    <m/>
    <n v="0"/>
    <n v="0"/>
    <n v="0"/>
    <n v="504"/>
    <n v="0"/>
    <n v="0"/>
    <n v="0"/>
    <n v="0"/>
    <n v="0"/>
    <n v="504"/>
    <n v="2"/>
  </r>
  <r>
    <x v="2"/>
    <x v="63"/>
    <s v="1"/>
    <s v="01"/>
    <s v="15041RESIN146362023"/>
    <s v="23BL000F"/>
    <n v="34"/>
    <n v="34"/>
    <n v="34"/>
    <n v="34"/>
    <m/>
    <n v="0"/>
    <n v="0"/>
    <n v="0"/>
    <n v="62.7"/>
    <n v="0"/>
    <n v="0"/>
    <n v="0"/>
    <n v="0"/>
    <n v="0"/>
    <n v="62.7"/>
    <n v="2"/>
  </r>
  <r>
    <x v="2"/>
    <x v="63"/>
    <s v="1"/>
    <s v="01"/>
    <s v="15041RESIN146362023"/>
    <s v="23BL000F"/>
    <n v="35"/>
    <n v="35"/>
    <n v="35"/>
    <n v="35"/>
    <m/>
    <n v="0"/>
    <n v="0"/>
    <n v="0"/>
    <n v="55"/>
    <n v="0"/>
    <n v="0"/>
    <n v="0"/>
    <n v="0"/>
    <n v="0"/>
    <n v="55"/>
    <n v="2"/>
  </r>
  <r>
    <x v="2"/>
    <x v="63"/>
    <s v="1"/>
    <s v="01"/>
    <s v="15041RESIN146362023"/>
    <s v="23BL000F"/>
    <n v="36"/>
    <n v="36"/>
    <n v="36"/>
    <n v="36"/>
    <m/>
    <n v="0"/>
    <n v="0"/>
    <n v="0"/>
    <n v="229.9"/>
    <n v="0"/>
    <n v="0"/>
    <n v="0"/>
    <n v="0"/>
    <n v="0"/>
    <n v="229.9"/>
    <n v="2"/>
  </r>
  <r>
    <x v="2"/>
    <x v="63"/>
    <s v="1"/>
    <s v="01"/>
    <s v="15041RESIN146362023"/>
    <s v="23BL000F"/>
    <n v="37"/>
    <n v="37"/>
    <n v="37"/>
    <n v="37"/>
    <m/>
    <n v="0"/>
    <n v="0"/>
    <n v="0"/>
    <n v="105"/>
    <n v="0"/>
    <n v="0"/>
    <n v="0"/>
    <n v="0"/>
    <n v="0"/>
    <n v="105"/>
    <n v="2"/>
  </r>
  <r>
    <x v="2"/>
    <x v="63"/>
    <s v="1"/>
    <s v="01"/>
    <s v="15041RESIN146362023"/>
    <s v="23BL000F"/>
    <n v="38"/>
    <n v="38"/>
    <n v="38"/>
    <n v="38"/>
    <m/>
    <n v="0"/>
    <n v="0"/>
    <n v="0"/>
    <n v="93.5"/>
    <n v="0"/>
    <n v="0"/>
    <n v="0"/>
    <n v="0"/>
    <n v="0"/>
    <n v="93.5"/>
    <n v="2"/>
  </r>
  <r>
    <x v="2"/>
    <x v="63"/>
    <s v="1"/>
    <s v="01"/>
    <s v="15041RESIN146362023"/>
    <s v="23BL000F"/>
    <n v="39"/>
    <n v="39"/>
    <n v="39"/>
    <n v="39"/>
    <m/>
    <n v="0"/>
    <n v="0"/>
    <n v="0"/>
    <n v="39.659999999999997"/>
    <n v="0"/>
    <n v="0"/>
    <n v="0"/>
    <n v="0"/>
    <n v="0"/>
    <n v="39.659999999999997"/>
    <n v="2"/>
  </r>
  <r>
    <x v="2"/>
    <x v="63"/>
    <s v="1"/>
    <s v="01"/>
    <s v="15041RESIN146362023"/>
    <s v="23BL000F"/>
    <n v="40"/>
    <n v="40"/>
    <n v="40"/>
    <n v="40"/>
    <m/>
    <n v="0"/>
    <n v="0"/>
    <n v="0"/>
    <n v="40.1"/>
    <n v="0"/>
    <n v="0"/>
    <n v="0"/>
    <n v="0"/>
    <n v="0"/>
    <n v="40.1"/>
    <n v="2"/>
  </r>
  <r>
    <x v="2"/>
    <x v="64"/>
    <s v="1"/>
    <s v="01"/>
    <s v="15041RESIN146362023"/>
    <s v="23BL000F"/>
    <n v="41"/>
    <n v="41"/>
    <n v="41"/>
    <n v="41"/>
    <m/>
    <n v="0"/>
    <n v="0"/>
    <n v="0"/>
    <n v="594.5"/>
    <n v="0"/>
    <n v="0"/>
    <n v="0"/>
    <n v="0"/>
    <n v="0"/>
    <n v="594.5"/>
    <n v="2"/>
  </r>
  <r>
    <x v="2"/>
    <x v="64"/>
    <s v="1"/>
    <s v="01"/>
    <s v="15041RESIN146362023"/>
    <s v="23BL000F"/>
    <n v="42"/>
    <n v="42"/>
    <n v="42"/>
    <n v="42"/>
    <m/>
    <n v="0"/>
    <n v="0"/>
    <n v="0"/>
    <n v="651.5"/>
    <n v="0"/>
    <n v="0"/>
    <n v="0"/>
    <n v="0"/>
    <n v="0"/>
    <n v="651.5"/>
    <n v="2"/>
  </r>
  <r>
    <x v="2"/>
    <x v="64"/>
    <s v="1"/>
    <s v="01"/>
    <s v="15041RESIN146362023"/>
    <s v="23BL000F"/>
    <n v="43"/>
    <n v="43"/>
    <n v="43"/>
    <n v="43"/>
    <m/>
    <n v="0"/>
    <n v="0"/>
    <n v="0"/>
    <n v="207.4"/>
    <n v="0"/>
    <n v="0"/>
    <n v="0"/>
    <n v="0"/>
    <n v="0"/>
    <n v="207.4"/>
    <n v="2"/>
  </r>
  <r>
    <x v="2"/>
    <x v="64"/>
    <s v="1"/>
    <s v="01"/>
    <s v="15041RESIN146362023"/>
    <s v="23BL000F"/>
    <n v="44"/>
    <n v="44"/>
    <n v="44"/>
    <n v="44"/>
    <m/>
    <n v="0"/>
    <n v="0"/>
    <n v="0"/>
    <n v="244.1"/>
    <n v="0"/>
    <n v="0"/>
    <n v="0"/>
    <n v="0"/>
    <n v="0"/>
    <n v="244.1"/>
    <n v="2"/>
  </r>
  <r>
    <x v="2"/>
    <x v="64"/>
    <s v="1"/>
    <s v="01"/>
    <s v="15041RESIN146362023"/>
    <s v="23BL000F"/>
    <n v="45"/>
    <n v="45"/>
    <n v="45"/>
    <n v="45"/>
    <m/>
    <n v="0"/>
    <n v="0"/>
    <n v="0"/>
    <n v="30"/>
    <n v="0"/>
    <n v="0"/>
    <n v="0"/>
    <n v="0"/>
    <n v="0"/>
    <n v="30"/>
    <n v="2"/>
  </r>
  <r>
    <x v="2"/>
    <x v="64"/>
    <s v="1"/>
    <s v="01"/>
    <s v="15041RESIN146362023"/>
    <s v="23BL000F"/>
    <n v="46"/>
    <n v="46"/>
    <n v="46"/>
    <n v="46"/>
    <m/>
    <n v="0"/>
    <n v="0"/>
    <n v="0"/>
    <n v="24.2"/>
    <n v="0"/>
    <n v="0"/>
    <n v="0"/>
    <n v="0"/>
    <n v="0"/>
    <n v="24.2"/>
    <n v="2"/>
  </r>
  <r>
    <x v="2"/>
    <x v="64"/>
    <s v="1"/>
    <s v="01"/>
    <s v="15041RESIN146362023"/>
    <s v="23BL000F"/>
    <n v="47"/>
    <n v="47"/>
    <n v="47"/>
    <n v="47"/>
    <m/>
    <n v="0"/>
    <n v="0"/>
    <n v="0"/>
    <n v="70"/>
    <n v="0"/>
    <n v="0"/>
    <n v="0"/>
    <n v="0"/>
    <n v="0"/>
    <n v="70"/>
    <n v="2"/>
  </r>
  <r>
    <x v="2"/>
    <x v="64"/>
    <s v="1"/>
    <s v="01"/>
    <s v="15041RESIN146362023"/>
    <s v="23BL000F"/>
    <n v="48"/>
    <n v="48"/>
    <n v="48"/>
    <n v="48"/>
    <m/>
    <n v="0"/>
    <n v="0"/>
    <n v="0"/>
    <n v="657.5"/>
    <n v="0"/>
    <n v="0"/>
    <n v="0"/>
    <n v="0"/>
    <n v="0"/>
    <n v="657.5"/>
    <n v="2"/>
  </r>
  <r>
    <x v="2"/>
    <x v="64"/>
    <s v="1"/>
    <s v="01"/>
    <s v="15041RESIN146362023"/>
    <s v="23BL000F"/>
    <n v="49"/>
    <n v="49"/>
    <n v="49"/>
    <n v="49"/>
    <m/>
    <n v="0"/>
    <n v="0"/>
    <n v="0"/>
    <n v="357"/>
    <n v="0"/>
    <n v="0"/>
    <n v="0"/>
    <n v="0"/>
    <n v="0"/>
    <n v="357"/>
    <n v="2"/>
  </r>
  <r>
    <x v="2"/>
    <x v="64"/>
    <s v="1"/>
    <s v="01"/>
    <s v="15041RESIN146362023"/>
    <s v="23BL000F"/>
    <n v="50"/>
    <n v="50"/>
    <n v="50"/>
    <n v="50"/>
    <m/>
    <n v="0"/>
    <n v="0"/>
    <n v="0"/>
    <n v="221.55"/>
    <n v="0"/>
    <n v="0"/>
    <n v="0"/>
    <n v="0"/>
    <n v="0"/>
    <n v="221.55"/>
    <n v="2"/>
  </r>
  <r>
    <x v="2"/>
    <x v="64"/>
    <s v="1"/>
    <s v="01"/>
    <s v="15041RESIN146362023"/>
    <s v="23BL000F"/>
    <n v="51"/>
    <n v="51"/>
    <n v="51"/>
    <n v="51"/>
    <m/>
    <n v="0"/>
    <n v="0"/>
    <n v="0"/>
    <n v="311.7"/>
    <n v="0"/>
    <n v="0"/>
    <n v="0"/>
    <n v="0"/>
    <n v="0"/>
    <n v="311.7"/>
    <n v="2"/>
  </r>
  <r>
    <x v="2"/>
    <x v="64"/>
    <s v="1"/>
    <s v="01"/>
    <s v="15041RESIN146362023"/>
    <s v="23BL000F"/>
    <n v="52"/>
    <n v="52"/>
    <n v="52"/>
    <n v="52"/>
    <m/>
    <n v="0"/>
    <n v="0"/>
    <n v="0"/>
    <n v="68.400000000000006"/>
    <n v="0"/>
    <n v="0"/>
    <n v="0"/>
    <n v="0"/>
    <n v="0"/>
    <n v="68.400000000000006"/>
    <n v="2"/>
  </r>
  <r>
    <x v="2"/>
    <x v="64"/>
    <s v="1"/>
    <s v="01"/>
    <s v="15041RESIN146362023"/>
    <s v="23BL000F"/>
    <n v="53"/>
    <n v="53"/>
    <n v="53"/>
    <n v="53"/>
    <m/>
    <n v="0"/>
    <n v="0"/>
    <n v="0"/>
    <n v="82.5"/>
    <n v="0"/>
    <n v="0"/>
    <n v="0"/>
    <n v="0"/>
    <n v="0"/>
    <n v="82.5"/>
    <n v="2"/>
  </r>
  <r>
    <x v="2"/>
    <x v="64"/>
    <s v="1"/>
    <s v="01"/>
    <s v="15041RESIN146362023"/>
    <s v="23BL000F"/>
    <n v="54"/>
    <n v="54"/>
    <n v="54"/>
    <n v="54"/>
    <m/>
    <n v="0"/>
    <n v="0"/>
    <n v="0"/>
    <n v="36"/>
    <n v="0"/>
    <n v="0"/>
    <n v="0"/>
    <n v="0"/>
    <n v="0"/>
    <n v="36"/>
    <n v="2"/>
  </r>
  <r>
    <x v="2"/>
    <x v="64"/>
    <s v="1"/>
    <s v="01"/>
    <s v="15041RESIN146362023"/>
    <s v="23BL000F"/>
    <n v="55"/>
    <n v="55"/>
    <n v="55"/>
    <n v="55"/>
    <m/>
    <n v="0"/>
    <n v="0"/>
    <n v="0"/>
    <n v="454.86"/>
    <n v="0"/>
    <n v="0"/>
    <n v="0"/>
    <n v="0"/>
    <n v="0"/>
    <n v="454.86"/>
    <n v="2"/>
  </r>
  <r>
    <x v="2"/>
    <x v="64"/>
    <s v="1"/>
    <s v="01"/>
    <s v="15041RESIN146362023"/>
    <s v="23BL000F"/>
    <n v="56"/>
    <n v="56"/>
    <n v="56"/>
    <n v="56"/>
    <m/>
    <n v="0"/>
    <n v="0"/>
    <n v="0"/>
    <n v="189.63"/>
    <n v="0"/>
    <n v="0"/>
    <n v="0"/>
    <n v="0"/>
    <n v="0"/>
    <n v="189.63"/>
    <n v="2"/>
  </r>
  <r>
    <x v="2"/>
    <x v="64"/>
    <s v="1"/>
    <s v="01"/>
    <s v="15041RESIN146362023"/>
    <s v="23BL000F"/>
    <n v="57"/>
    <n v="57"/>
    <n v="57"/>
    <n v="57"/>
    <m/>
    <n v="0"/>
    <n v="0"/>
    <n v="0"/>
    <n v="36"/>
    <n v="0"/>
    <n v="0"/>
    <n v="0"/>
    <n v="0"/>
    <n v="0"/>
    <n v="36"/>
    <n v="2"/>
  </r>
  <r>
    <x v="2"/>
    <x v="64"/>
    <s v="1"/>
    <s v="01"/>
    <s v="15041RESIN146362023"/>
    <s v="23BL000F"/>
    <n v="58"/>
    <n v="58"/>
    <n v="58"/>
    <n v="58"/>
    <m/>
    <n v="0"/>
    <n v="0"/>
    <n v="0"/>
    <n v="492.45"/>
    <n v="0"/>
    <n v="0"/>
    <n v="0"/>
    <n v="0"/>
    <n v="0"/>
    <n v="492.45"/>
    <n v="2"/>
  </r>
  <r>
    <x v="2"/>
    <x v="64"/>
    <s v="1"/>
    <s v="01"/>
    <s v="15041RESIN146362023"/>
    <s v="23BL000F"/>
    <n v="59"/>
    <n v="59"/>
    <n v="59"/>
    <n v="59"/>
    <m/>
    <n v="0"/>
    <n v="0"/>
    <n v="0"/>
    <n v="875.4"/>
    <n v="0"/>
    <n v="0"/>
    <n v="0"/>
    <n v="0"/>
    <n v="0"/>
    <n v="875.4"/>
    <n v="2"/>
  </r>
  <r>
    <x v="2"/>
    <x v="64"/>
    <s v="1"/>
    <s v="01"/>
    <s v="15041RESIN146362023"/>
    <s v="23BL000F"/>
    <n v="60"/>
    <n v="60"/>
    <n v="60"/>
    <n v="60"/>
    <m/>
    <n v="0"/>
    <n v="0"/>
    <n v="0"/>
    <n v="223.5"/>
    <n v="0"/>
    <n v="0"/>
    <n v="0"/>
    <n v="0"/>
    <n v="0"/>
    <n v="223.5"/>
    <n v="2"/>
  </r>
  <r>
    <x v="2"/>
    <x v="64"/>
    <s v="1"/>
    <s v="01"/>
    <s v="15041RESIN146362023"/>
    <s v="23BL000F"/>
    <n v="61"/>
    <n v="61"/>
    <n v="61"/>
    <n v="61"/>
    <m/>
    <n v="0"/>
    <n v="0"/>
    <n v="0"/>
    <n v="1.68"/>
    <n v="0"/>
    <n v="0"/>
    <n v="0"/>
    <n v="0"/>
    <n v="0"/>
    <n v="1.68"/>
    <n v="2"/>
  </r>
  <r>
    <x v="2"/>
    <x v="64"/>
    <s v="1"/>
    <s v="01"/>
    <s v="15041RESIN146362023"/>
    <s v="23BL000F"/>
    <n v="62"/>
    <n v="62"/>
    <n v="62"/>
    <n v="62"/>
    <m/>
    <n v="0"/>
    <n v="0"/>
    <n v="0"/>
    <n v="38.5"/>
    <n v="0"/>
    <n v="0"/>
    <n v="0"/>
    <n v="0"/>
    <n v="0"/>
    <n v="38.5"/>
    <n v="2"/>
  </r>
  <r>
    <x v="2"/>
    <x v="64"/>
    <s v="1"/>
    <s v="01"/>
    <s v="15041RESIN146362023"/>
    <s v="23BL000F"/>
    <n v="63"/>
    <n v="63"/>
    <n v="63"/>
    <n v="63"/>
    <m/>
    <n v="0"/>
    <n v="0"/>
    <n v="0"/>
    <n v="18"/>
    <n v="0"/>
    <n v="0"/>
    <n v="0"/>
    <n v="0"/>
    <n v="0"/>
    <n v="18"/>
    <n v="2"/>
  </r>
  <r>
    <x v="2"/>
    <x v="65"/>
    <s v="1"/>
    <s v="01"/>
    <s v="15041RESIN146362023"/>
    <s v="23BL000F"/>
    <n v="64"/>
    <n v="64"/>
    <n v="64"/>
    <n v="64"/>
    <m/>
    <n v="0"/>
    <n v="0"/>
    <n v="0"/>
    <n v="405"/>
    <n v="0"/>
    <n v="0"/>
    <n v="0"/>
    <n v="0"/>
    <n v="0"/>
    <n v="405"/>
    <n v="2"/>
  </r>
  <r>
    <x v="2"/>
    <x v="65"/>
    <s v="1"/>
    <s v="01"/>
    <s v="15041RESIN146362023"/>
    <s v="23BL000F"/>
    <n v="65"/>
    <n v="65"/>
    <n v="65"/>
    <n v="65"/>
    <m/>
    <n v="0"/>
    <n v="0"/>
    <n v="0"/>
    <n v="276"/>
    <n v="0"/>
    <n v="0"/>
    <n v="0"/>
    <n v="0"/>
    <n v="0"/>
    <n v="276"/>
    <n v="2"/>
  </r>
  <r>
    <x v="2"/>
    <x v="65"/>
    <s v="1"/>
    <s v="01"/>
    <s v="15041RESIN146362023"/>
    <s v="23BL000F"/>
    <n v="66"/>
    <n v="66"/>
    <n v="66"/>
    <n v="66"/>
    <m/>
    <n v="0"/>
    <n v="0"/>
    <n v="0"/>
    <n v="406"/>
    <n v="0"/>
    <n v="0"/>
    <n v="0"/>
    <n v="0"/>
    <n v="0"/>
    <n v="406"/>
    <n v="2"/>
  </r>
  <r>
    <x v="2"/>
    <x v="65"/>
    <s v="1"/>
    <s v="01"/>
    <s v="15041RESIN146362023"/>
    <s v="23BL000F"/>
    <n v="67"/>
    <n v="67"/>
    <n v="67"/>
    <n v="67"/>
    <m/>
    <n v="0"/>
    <n v="0"/>
    <n v="0"/>
    <n v="350"/>
    <n v="0"/>
    <n v="0"/>
    <n v="0"/>
    <n v="0"/>
    <n v="0"/>
    <n v="350"/>
    <n v="2"/>
  </r>
  <r>
    <x v="2"/>
    <x v="65"/>
    <s v="1"/>
    <s v="01"/>
    <s v="15041RESIN146362023"/>
    <s v="23BL000F"/>
    <n v="68"/>
    <n v="68"/>
    <n v="68"/>
    <n v="68"/>
    <m/>
    <n v="0"/>
    <n v="0"/>
    <n v="0"/>
    <n v="532.75"/>
    <n v="0"/>
    <n v="0"/>
    <n v="0"/>
    <n v="0"/>
    <n v="0"/>
    <n v="532.75"/>
    <n v="2"/>
  </r>
  <r>
    <x v="2"/>
    <x v="65"/>
    <s v="1"/>
    <s v="01"/>
    <s v="15041RESIN146362023"/>
    <s v="23BL000F"/>
    <n v="69"/>
    <n v="69"/>
    <n v="69"/>
    <n v="69"/>
    <m/>
    <n v="0"/>
    <n v="0"/>
    <n v="0"/>
    <n v="378"/>
    <n v="0"/>
    <n v="0"/>
    <n v="0"/>
    <n v="0"/>
    <n v="0"/>
    <n v="378"/>
    <n v="2"/>
  </r>
  <r>
    <x v="2"/>
    <x v="65"/>
    <s v="1"/>
    <s v="01"/>
    <s v="15041RESIN146362023"/>
    <s v="23BL000F"/>
    <n v="70"/>
    <n v="70"/>
    <n v="70"/>
    <n v="70"/>
    <m/>
    <n v="0"/>
    <n v="0"/>
    <n v="0"/>
    <n v="539"/>
    <n v="0"/>
    <n v="0"/>
    <n v="0"/>
    <n v="0"/>
    <n v="0"/>
    <n v="539"/>
    <n v="2"/>
  </r>
  <r>
    <x v="2"/>
    <x v="65"/>
    <s v="1"/>
    <s v="01"/>
    <s v="15041RESIN146362023"/>
    <s v="23BL000F"/>
    <n v="71"/>
    <n v="71"/>
    <n v="71"/>
    <n v="71"/>
    <m/>
    <n v="0"/>
    <n v="0"/>
    <n v="0"/>
    <n v="653.04999999999995"/>
    <n v="0"/>
    <n v="0"/>
    <n v="0"/>
    <n v="0"/>
    <n v="0"/>
    <n v="653.04999999999995"/>
    <n v="2"/>
  </r>
  <r>
    <x v="2"/>
    <x v="65"/>
    <s v="1"/>
    <s v="01"/>
    <s v="15041RESIN146362023"/>
    <s v="23BL000F"/>
    <n v="72"/>
    <n v="72"/>
    <n v="72"/>
    <n v="72"/>
    <m/>
    <n v="0"/>
    <n v="0"/>
    <n v="0"/>
    <n v="228"/>
    <n v="0"/>
    <n v="0"/>
    <n v="0"/>
    <n v="0"/>
    <n v="0"/>
    <n v="228"/>
    <n v="2"/>
  </r>
  <r>
    <x v="2"/>
    <x v="65"/>
    <s v="1"/>
    <s v="01"/>
    <s v="15041RESIN146362023"/>
    <s v="23BL000F"/>
    <n v="73"/>
    <n v="73"/>
    <n v="73"/>
    <n v="73"/>
    <m/>
    <n v="0"/>
    <n v="0"/>
    <n v="0"/>
    <n v="273.10000000000002"/>
    <n v="0"/>
    <n v="0"/>
    <n v="0"/>
    <n v="0"/>
    <n v="0"/>
    <n v="273.10000000000002"/>
    <n v="2"/>
  </r>
  <r>
    <x v="2"/>
    <x v="65"/>
    <s v="1"/>
    <s v="01"/>
    <s v="15041RESIN146362023"/>
    <s v="23BL000F"/>
    <n v="74"/>
    <n v="74"/>
    <n v="74"/>
    <n v="74"/>
    <m/>
    <n v="0"/>
    <n v="0"/>
    <n v="0"/>
    <n v="68.599999999999994"/>
    <n v="0"/>
    <n v="0"/>
    <n v="0"/>
    <n v="0"/>
    <n v="0"/>
    <n v="68.599999999999994"/>
    <n v="2"/>
  </r>
  <r>
    <x v="2"/>
    <x v="65"/>
    <s v="1"/>
    <s v="01"/>
    <s v="15041RESIN146362023"/>
    <s v="23BL000F"/>
    <n v="75"/>
    <n v="75"/>
    <n v="75"/>
    <n v="75"/>
    <m/>
    <n v="0"/>
    <n v="0"/>
    <n v="0"/>
    <n v="335.75"/>
    <n v="0"/>
    <n v="0"/>
    <n v="0"/>
    <n v="0"/>
    <n v="0"/>
    <n v="335.75"/>
    <n v="2"/>
  </r>
  <r>
    <x v="2"/>
    <x v="65"/>
    <s v="1"/>
    <s v="01"/>
    <s v="15041RESIN146362023"/>
    <s v="23BL000F"/>
    <n v="76"/>
    <n v="76"/>
    <n v="76"/>
    <n v="76"/>
    <m/>
    <n v="0"/>
    <n v="0"/>
    <n v="0"/>
    <n v="36.96"/>
    <n v="0"/>
    <n v="0"/>
    <n v="0"/>
    <n v="0"/>
    <n v="0"/>
    <n v="36.96"/>
    <n v="2"/>
  </r>
  <r>
    <x v="2"/>
    <x v="65"/>
    <s v="1"/>
    <s v="01"/>
    <s v="15041RESIN146362023"/>
    <s v="23BL000F"/>
    <n v="77"/>
    <n v="77"/>
    <n v="77"/>
    <n v="77"/>
    <m/>
    <n v="0"/>
    <n v="0"/>
    <n v="0"/>
    <n v="139"/>
    <n v="0"/>
    <n v="0"/>
    <n v="0"/>
    <n v="0"/>
    <n v="0"/>
    <n v="139"/>
    <n v="2"/>
  </r>
  <r>
    <x v="2"/>
    <x v="65"/>
    <s v="1"/>
    <s v="01"/>
    <s v="15041RESIN146362023"/>
    <s v="23BL000F"/>
    <n v="78"/>
    <n v="78"/>
    <n v="78"/>
    <n v="78"/>
    <m/>
    <n v="0"/>
    <n v="0"/>
    <n v="0"/>
    <n v="66.25"/>
    <n v="0"/>
    <n v="0"/>
    <n v="0"/>
    <n v="0"/>
    <n v="0"/>
    <n v="66.25"/>
    <n v="2"/>
  </r>
  <r>
    <x v="2"/>
    <x v="65"/>
    <s v="1"/>
    <s v="01"/>
    <s v="15041RESIN146362023"/>
    <s v="23BL000F"/>
    <n v="79"/>
    <n v="79"/>
    <n v="79"/>
    <n v="79"/>
    <m/>
    <n v="0"/>
    <n v="0"/>
    <n v="0"/>
    <n v="18.600000000000001"/>
    <n v="0"/>
    <n v="0"/>
    <n v="0"/>
    <n v="0"/>
    <n v="0"/>
    <n v="18.600000000000001"/>
    <n v="2"/>
  </r>
  <r>
    <x v="2"/>
    <x v="65"/>
    <s v="1"/>
    <s v="01"/>
    <s v="15041RESIN146362023"/>
    <s v="23BL000F"/>
    <n v="80"/>
    <n v="80"/>
    <n v="80"/>
    <n v="80"/>
    <m/>
    <n v="0"/>
    <n v="0"/>
    <n v="0"/>
    <n v="771.35"/>
    <n v="0"/>
    <n v="0"/>
    <n v="0"/>
    <n v="0"/>
    <n v="0"/>
    <n v="771.35"/>
    <n v="2"/>
  </r>
  <r>
    <x v="2"/>
    <x v="65"/>
    <s v="1"/>
    <s v="01"/>
    <s v="15041RESIN146362023"/>
    <s v="23BL000F"/>
    <n v="81"/>
    <n v="81"/>
    <n v="81"/>
    <n v="81"/>
    <m/>
    <n v="0"/>
    <n v="0"/>
    <n v="0"/>
    <n v="333"/>
    <n v="0"/>
    <n v="0"/>
    <n v="0"/>
    <n v="0"/>
    <n v="0"/>
    <n v="333"/>
    <n v="2"/>
  </r>
  <r>
    <x v="2"/>
    <x v="65"/>
    <s v="1"/>
    <s v="01"/>
    <s v="15041RESIN146362023"/>
    <s v="23BL000F"/>
    <n v="82"/>
    <n v="82"/>
    <n v="82"/>
    <n v="82"/>
    <m/>
    <n v="0"/>
    <n v="0"/>
    <n v="0"/>
    <n v="292.5"/>
    <n v="0"/>
    <n v="0"/>
    <n v="0"/>
    <n v="0"/>
    <n v="0"/>
    <n v="292.5"/>
    <n v="2"/>
  </r>
  <r>
    <x v="2"/>
    <x v="65"/>
    <s v="1"/>
    <s v="01"/>
    <s v="15041RESIN146362023"/>
    <s v="23BL000F"/>
    <n v="83"/>
    <n v="83"/>
    <n v="83"/>
    <n v="83"/>
    <m/>
    <n v="0"/>
    <n v="0"/>
    <n v="0"/>
    <n v="50.12"/>
    <n v="0"/>
    <n v="0"/>
    <n v="0"/>
    <n v="0"/>
    <n v="0"/>
    <n v="50.12"/>
    <n v="2"/>
  </r>
  <r>
    <x v="2"/>
    <x v="65"/>
    <s v="1"/>
    <s v="01"/>
    <s v="15041RESIN146362023"/>
    <s v="23BL000F"/>
    <n v="84"/>
    <n v="84"/>
    <n v="84"/>
    <n v="84"/>
    <m/>
    <n v="0"/>
    <n v="0"/>
    <n v="0"/>
    <n v="472.5"/>
    <n v="0"/>
    <n v="0"/>
    <n v="0"/>
    <n v="0"/>
    <n v="0"/>
    <n v="472.5"/>
    <n v="2"/>
  </r>
  <r>
    <x v="2"/>
    <x v="65"/>
    <s v="1"/>
    <s v="01"/>
    <s v="15041RESIN146362023"/>
    <s v="23BL000F"/>
    <n v="85"/>
    <n v="85"/>
    <n v="85"/>
    <n v="85"/>
    <m/>
    <n v="0"/>
    <n v="0"/>
    <n v="0"/>
    <n v="362.4"/>
    <n v="0"/>
    <n v="0"/>
    <n v="0"/>
    <n v="0"/>
    <n v="0"/>
    <n v="362.4"/>
    <n v="2"/>
  </r>
  <r>
    <x v="2"/>
    <x v="65"/>
    <s v="1"/>
    <s v="01"/>
    <s v="15041RESIN146362023"/>
    <s v="23BL000F"/>
    <n v="86"/>
    <n v="86"/>
    <n v="86"/>
    <n v="86"/>
    <m/>
    <n v="0"/>
    <n v="0"/>
    <n v="0"/>
    <n v="12"/>
    <n v="0"/>
    <n v="0"/>
    <n v="0"/>
    <n v="0"/>
    <n v="0"/>
    <n v="12"/>
    <n v="2"/>
  </r>
  <r>
    <x v="2"/>
    <x v="65"/>
    <s v="1"/>
    <s v="01"/>
    <s v="15041RESIN146362023"/>
    <s v="23BL000F"/>
    <n v="87"/>
    <n v="87"/>
    <n v="87"/>
    <n v="87"/>
    <m/>
    <n v="0"/>
    <n v="0"/>
    <n v="0"/>
    <n v="217.96"/>
    <n v="0"/>
    <n v="0"/>
    <n v="0"/>
    <n v="0"/>
    <n v="0"/>
    <n v="217.96"/>
    <n v="2"/>
  </r>
  <r>
    <x v="2"/>
    <x v="65"/>
    <s v="1"/>
    <s v="01"/>
    <s v="15041RESIN146362023"/>
    <s v="23BL000F"/>
    <n v="88"/>
    <n v="88"/>
    <n v="88"/>
    <n v="88"/>
    <m/>
    <n v="0"/>
    <n v="0"/>
    <n v="0"/>
    <n v="40"/>
    <n v="0"/>
    <n v="0"/>
    <n v="0"/>
    <n v="0"/>
    <n v="0"/>
    <n v="40"/>
    <n v="2"/>
  </r>
  <r>
    <x v="2"/>
    <x v="65"/>
    <s v="1"/>
    <s v="01"/>
    <s v="15041RESIN146362023"/>
    <s v="23BL000F"/>
    <n v="89"/>
    <n v="89"/>
    <n v="89"/>
    <n v="89"/>
    <m/>
    <n v="0"/>
    <n v="0"/>
    <n v="0"/>
    <n v="667.2"/>
    <n v="0"/>
    <n v="0"/>
    <n v="0"/>
    <n v="0"/>
    <n v="0"/>
    <n v="667.2"/>
    <n v="2"/>
  </r>
  <r>
    <x v="2"/>
    <x v="65"/>
    <s v="1"/>
    <s v="01"/>
    <s v="15041RESIN146362023"/>
    <s v="23BL000F"/>
    <n v="90"/>
    <n v="90"/>
    <n v="90"/>
    <n v="90"/>
    <m/>
    <n v="0"/>
    <n v="0"/>
    <n v="0"/>
    <n v="216.12"/>
    <n v="0"/>
    <n v="0"/>
    <n v="0"/>
    <n v="0"/>
    <n v="0"/>
    <n v="216.12"/>
    <n v="2"/>
  </r>
  <r>
    <x v="2"/>
    <x v="65"/>
    <s v="1"/>
    <s v="01"/>
    <s v="15041RESIN146362023"/>
    <s v="23BL000F"/>
    <n v="91"/>
    <n v="91"/>
    <n v="91"/>
    <n v="91"/>
    <m/>
    <n v="0"/>
    <n v="0"/>
    <n v="0"/>
    <n v="15"/>
    <n v="0"/>
    <n v="0"/>
    <n v="0"/>
    <n v="0"/>
    <n v="0"/>
    <n v="15"/>
    <n v="2"/>
  </r>
  <r>
    <x v="2"/>
    <x v="65"/>
    <s v="1"/>
    <s v="01"/>
    <s v="15041RESIN146362023"/>
    <s v="23BL000F"/>
    <n v="92"/>
    <n v="92"/>
    <n v="92"/>
    <n v="92"/>
    <m/>
    <n v="0"/>
    <n v="0"/>
    <n v="0"/>
    <n v="79.5"/>
    <n v="0"/>
    <n v="0"/>
    <n v="0"/>
    <n v="0"/>
    <n v="0"/>
    <n v="79.5"/>
    <n v="2"/>
  </r>
  <r>
    <x v="2"/>
    <x v="65"/>
    <s v="1"/>
    <s v="01"/>
    <s v="15041RESIN146362023"/>
    <s v="23BL000F"/>
    <n v="93"/>
    <n v="93"/>
    <n v="93"/>
    <n v="93"/>
    <m/>
    <n v="0"/>
    <n v="0"/>
    <n v="0"/>
    <n v="11"/>
    <n v="0"/>
    <n v="0"/>
    <n v="0"/>
    <n v="0"/>
    <n v="0"/>
    <n v="11"/>
    <n v="2"/>
  </r>
  <r>
    <x v="2"/>
    <x v="65"/>
    <s v="1"/>
    <s v="01"/>
    <s v="15041RESIN146362023"/>
    <s v="23BL000F"/>
    <n v="94"/>
    <n v="94"/>
    <n v="94"/>
    <n v="94"/>
    <m/>
    <n v="0"/>
    <n v="0"/>
    <n v="0"/>
    <n v="38.18"/>
    <n v="0"/>
    <n v="0"/>
    <n v="0"/>
    <n v="0"/>
    <n v="0"/>
    <n v="38.18"/>
    <n v="2"/>
  </r>
  <r>
    <x v="2"/>
    <x v="65"/>
    <s v="1"/>
    <s v="01"/>
    <s v="15041RESIN146362023"/>
    <s v="23BL000F"/>
    <n v="95"/>
    <n v="95"/>
    <n v="95"/>
    <n v="95"/>
    <m/>
    <n v="0"/>
    <n v="0"/>
    <n v="0"/>
    <n v="553.35"/>
    <n v="0"/>
    <n v="0"/>
    <n v="0"/>
    <n v="0"/>
    <n v="0"/>
    <n v="553.35"/>
    <n v="2"/>
  </r>
  <r>
    <x v="2"/>
    <x v="65"/>
    <s v="1"/>
    <s v="01"/>
    <s v="15041RESIN146362023"/>
    <s v="23BL000F"/>
    <n v="96"/>
    <n v="96"/>
    <n v="96"/>
    <n v="96"/>
    <m/>
    <n v="0"/>
    <n v="0"/>
    <n v="0"/>
    <n v="45"/>
    <n v="0"/>
    <n v="0"/>
    <n v="0"/>
    <n v="0"/>
    <n v="0"/>
    <n v="45"/>
    <n v="2"/>
  </r>
  <r>
    <x v="2"/>
    <x v="65"/>
    <s v="1"/>
    <s v="01"/>
    <s v="15041RESIN146362023"/>
    <s v="23BL000F"/>
    <n v="97"/>
    <n v="97"/>
    <n v="97"/>
    <n v="97"/>
    <m/>
    <n v="0"/>
    <n v="0"/>
    <n v="0"/>
    <n v="69"/>
    <n v="0"/>
    <n v="0"/>
    <n v="0"/>
    <n v="0"/>
    <n v="0"/>
    <n v="69"/>
    <n v="2"/>
  </r>
  <r>
    <x v="2"/>
    <x v="65"/>
    <s v="1"/>
    <s v="01"/>
    <s v="15041RESIN146362023"/>
    <s v="23BL000F"/>
    <n v="98"/>
    <n v="98"/>
    <n v="98"/>
    <n v="98"/>
    <m/>
    <n v="0"/>
    <n v="0"/>
    <n v="0"/>
    <n v="60.45"/>
    <n v="0"/>
    <n v="0"/>
    <n v="0"/>
    <n v="0"/>
    <n v="0"/>
    <n v="60.45"/>
    <n v="2"/>
  </r>
  <r>
    <x v="2"/>
    <x v="66"/>
    <s v="1"/>
    <s v="01"/>
    <s v="15041RESIN146362023"/>
    <s v="23BL000F"/>
    <n v="99"/>
    <n v="99"/>
    <n v="99"/>
    <n v="99"/>
    <m/>
    <n v="0"/>
    <n v="0"/>
    <n v="0"/>
    <n v="61.05"/>
    <n v="0"/>
    <n v="0"/>
    <n v="0"/>
    <n v="0"/>
    <n v="0"/>
    <n v="61.05"/>
    <n v="2"/>
  </r>
  <r>
    <x v="2"/>
    <x v="66"/>
    <s v="1"/>
    <s v="01"/>
    <s v="15041RESIN146362023"/>
    <s v="23BL000F"/>
    <n v="100"/>
    <n v="100"/>
    <n v="100"/>
    <n v="100"/>
    <m/>
    <n v="0"/>
    <n v="0"/>
    <n v="0"/>
    <n v="404"/>
    <n v="0"/>
    <n v="0"/>
    <n v="0"/>
    <n v="0"/>
    <n v="0"/>
    <n v="404"/>
    <n v="2"/>
  </r>
  <r>
    <x v="2"/>
    <x v="66"/>
    <s v="1"/>
    <s v="01"/>
    <s v="15041RESIN146362023"/>
    <s v="23BL000F"/>
    <n v="101"/>
    <n v="101"/>
    <n v="101"/>
    <n v="101"/>
    <m/>
    <n v="0"/>
    <n v="0"/>
    <n v="0"/>
    <n v="321"/>
    <n v="0"/>
    <n v="0"/>
    <n v="0"/>
    <n v="0"/>
    <n v="0"/>
    <n v="321"/>
    <n v="2"/>
  </r>
  <r>
    <x v="2"/>
    <x v="66"/>
    <s v="1"/>
    <s v="01"/>
    <s v="15041RESIN146362023"/>
    <s v="23BL000F"/>
    <n v="102"/>
    <n v="102"/>
    <n v="102"/>
    <n v="102"/>
    <m/>
    <n v="0"/>
    <n v="0"/>
    <n v="0"/>
    <n v="523.5"/>
    <n v="0"/>
    <n v="0"/>
    <n v="0"/>
    <n v="0"/>
    <n v="0"/>
    <n v="523.5"/>
    <n v="2"/>
  </r>
  <r>
    <x v="2"/>
    <x v="66"/>
    <s v="1"/>
    <s v="01"/>
    <s v="15041RESIN146362023"/>
    <s v="23BL000F"/>
    <n v="103"/>
    <n v="103"/>
    <n v="103"/>
    <n v="103"/>
    <m/>
    <n v="0"/>
    <n v="0"/>
    <n v="0"/>
    <n v="99.5"/>
    <n v="0"/>
    <n v="0"/>
    <n v="0"/>
    <n v="0"/>
    <n v="0"/>
    <n v="99.5"/>
    <n v="2"/>
  </r>
  <r>
    <x v="2"/>
    <x v="66"/>
    <s v="1"/>
    <s v="01"/>
    <s v="15041RESIN146362023"/>
    <s v="23BL000F"/>
    <n v="104"/>
    <n v="104"/>
    <n v="104"/>
    <n v="104"/>
    <m/>
    <n v="0"/>
    <n v="0"/>
    <n v="0"/>
    <n v="48.18"/>
    <n v="0"/>
    <n v="0"/>
    <n v="0"/>
    <n v="0"/>
    <n v="0"/>
    <n v="48.18"/>
    <n v="2"/>
  </r>
  <r>
    <x v="2"/>
    <x v="66"/>
    <s v="1"/>
    <s v="01"/>
    <s v="15041RESIN146362023"/>
    <s v="23BL000F"/>
    <n v="105"/>
    <n v="105"/>
    <n v="105"/>
    <n v="105"/>
    <m/>
    <n v="0"/>
    <n v="0"/>
    <n v="0"/>
    <n v="54.2"/>
    <n v="0"/>
    <n v="0"/>
    <n v="0"/>
    <n v="0"/>
    <n v="0"/>
    <n v="54.2"/>
    <n v="2"/>
  </r>
  <r>
    <x v="2"/>
    <x v="66"/>
    <s v="1"/>
    <s v="01"/>
    <s v="15041RESIN146362023"/>
    <s v="23BL000F"/>
    <n v="106"/>
    <n v="106"/>
    <n v="106"/>
    <n v="106"/>
    <m/>
    <n v="0"/>
    <n v="0"/>
    <n v="0"/>
    <n v="224.8"/>
    <n v="0"/>
    <n v="0"/>
    <n v="0"/>
    <n v="0"/>
    <n v="0"/>
    <n v="224.8"/>
    <n v="2"/>
  </r>
  <r>
    <x v="2"/>
    <x v="66"/>
    <s v="1"/>
    <s v="01"/>
    <s v="15041RESIN146362023"/>
    <s v="23BL000F"/>
    <n v="107"/>
    <n v="107"/>
    <n v="107"/>
    <n v="107"/>
    <m/>
    <n v="0"/>
    <n v="0"/>
    <n v="0"/>
    <n v="148.26"/>
    <n v="0"/>
    <n v="0"/>
    <n v="0"/>
    <n v="0"/>
    <n v="0"/>
    <n v="148.26"/>
    <n v="2"/>
  </r>
  <r>
    <x v="2"/>
    <x v="66"/>
    <s v="1"/>
    <s v="01"/>
    <s v="15041RESIN146362023"/>
    <s v="23BL000F"/>
    <n v="108"/>
    <n v="108"/>
    <n v="108"/>
    <n v="108"/>
    <m/>
    <n v="0"/>
    <n v="0"/>
    <n v="0"/>
    <n v="40"/>
    <n v="0"/>
    <n v="0"/>
    <n v="0"/>
    <n v="0"/>
    <n v="0"/>
    <n v="40"/>
    <n v="2"/>
  </r>
  <r>
    <x v="2"/>
    <x v="66"/>
    <s v="1"/>
    <s v="01"/>
    <s v="15041RESIN146362023"/>
    <s v="23BL000F"/>
    <n v="109"/>
    <n v="109"/>
    <n v="109"/>
    <n v="109"/>
    <m/>
    <n v="0"/>
    <n v="0"/>
    <n v="0"/>
    <n v="0"/>
    <n v="0"/>
    <n v="0"/>
    <n v="0"/>
    <n v="0"/>
    <n v="0"/>
    <n v="0"/>
    <n v="2"/>
  </r>
  <r>
    <x v="2"/>
    <x v="66"/>
    <s v="1"/>
    <s v="01"/>
    <s v="15041RESIN146362023"/>
    <s v="23BL000F"/>
    <n v="110"/>
    <n v="110"/>
    <n v="110"/>
    <n v="110"/>
    <m/>
    <n v="0"/>
    <n v="0"/>
    <n v="0"/>
    <n v="16.72"/>
    <n v="0"/>
    <n v="0"/>
    <n v="0"/>
    <n v="0"/>
    <n v="0"/>
    <n v="16.72"/>
    <n v="2"/>
  </r>
  <r>
    <x v="2"/>
    <x v="66"/>
    <s v="1"/>
    <s v="01"/>
    <s v="15041RESIN146362023"/>
    <s v="23BL000F"/>
    <n v="111"/>
    <n v="111"/>
    <n v="111"/>
    <n v="111"/>
    <m/>
    <n v="0"/>
    <n v="0"/>
    <n v="0"/>
    <n v="401.5"/>
    <n v="0"/>
    <n v="0"/>
    <n v="0"/>
    <n v="0"/>
    <n v="0"/>
    <n v="401.5"/>
    <n v="2"/>
  </r>
  <r>
    <x v="2"/>
    <x v="66"/>
    <s v="1"/>
    <s v="01"/>
    <s v="15041RESIN146362023"/>
    <s v="23BL000F"/>
    <n v="112"/>
    <n v="112"/>
    <n v="112"/>
    <n v="112"/>
    <m/>
    <n v="0"/>
    <n v="0"/>
    <n v="0"/>
    <n v="363.7"/>
    <n v="0"/>
    <n v="0"/>
    <n v="0"/>
    <n v="0"/>
    <n v="0"/>
    <n v="363.7"/>
    <n v="2"/>
  </r>
  <r>
    <x v="2"/>
    <x v="66"/>
    <s v="1"/>
    <s v="01"/>
    <s v="15041RESIN146362023"/>
    <s v="23BL000F"/>
    <n v="113"/>
    <n v="113"/>
    <n v="113"/>
    <n v="113"/>
    <m/>
    <n v="0"/>
    <n v="0"/>
    <n v="0"/>
    <n v="240"/>
    <n v="0"/>
    <n v="0"/>
    <n v="0"/>
    <n v="0"/>
    <n v="0"/>
    <n v="240"/>
    <n v="2"/>
  </r>
  <r>
    <x v="2"/>
    <x v="66"/>
    <s v="1"/>
    <s v="01"/>
    <s v="15041RESIN146362023"/>
    <s v="23BL000F"/>
    <n v="114"/>
    <n v="114"/>
    <n v="114"/>
    <n v="114"/>
    <m/>
    <n v="0"/>
    <n v="0"/>
    <n v="0"/>
    <n v="52.5"/>
    <n v="0"/>
    <n v="0"/>
    <n v="0"/>
    <n v="0"/>
    <n v="0"/>
    <n v="52.5"/>
    <n v="2"/>
  </r>
  <r>
    <x v="2"/>
    <x v="66"/>
    <s v="1"/>
    <s v="01"/>
    <s v="15041RESIN146362023"/>
    <s v="23BL000F"/>
    <n v="115"/>
    <n v="115"/>
    <n v="115"/>
    <n v="115"/>
    <m/>
    <n v="0"/>
    <n v="0"/>
    <n v="0"/>
    <n v="34.1"/>
    <n v="0"/>
    <n v="0"/>
    <n v="0"/>
    <n v="0"/>
    <n v="0"/>
    <n v="34.1"/>
    <n v="2"/>
  </r>
  <r>
    <x v="2"/>
    <x v="66"/>
    <s v="1"/>
    <s v="01"/>
    <s v="15041RESIN146362023"/>
    <s v="23BL000F"/>
    <n v="116"/>
    <n v="116"/>
    <n v="116"/>
    <n v="116"/>
    <m/>
    <n v="0"/>
    <n v="0"/>
    <n v="0"/>
    <n v="128"/>
    <n v="0"/>
    <n v="0"/>
    <n v="0"/>
    <n v="0"/>
    <n v="0"/>
    <n v="128"/>
    <n v="2"/>
  </r>
  <r>
    <x v="2"/>
    <x v="66"/>
    <s v="1"/>
    <s v="01"/>
    <s v="15041RESIN146362023"/>
    <s v="23BL000F"/>
    <n v="117"/>
    <n v="117"/>
    <n v="117"/>
    <n v="117"/>
    <m/>
    <n v="0"/>
    <n v="0"/>
    <n v="0"/>
    <n v="50.9"/>
    <n v="0"/>
    <n v="0"/>
    <n v="0"/>
    <n v="0"/>
    <n v="0"/>
    <n v="50.9"/>
    <n v="2"/>
  </r>
  <r>
    <x v="2"/>
    <x v="66"/>
    <s v="1"/>
    <s v="01"/>
    <s v="15041RESIN146362023"/>
    <s v="23BL000F"/>
    <n v="118"/>
    <n v="118"/>
    <n v="118"/>
    <n v="118"/>
    <m/>
    <n v="0"/>
    <n v="0"/>
    <n v="0"/>
    <n v="95.6"/>
    <n v="0"/>
    <n v="0"/>
    <n v="0"/>
    <n v="0"/>
    <n v="0"/>
    <n v="95.6"/>
    <n v="2"/>
  </r>
  <r>
    <x v="2"/>
    <x v="66"/>
    <s v="1"/>
    <s v="01"/>
    <s v="15041RESIN146362023"/>
    <s v="23BL000F"/>
    <n v="119"/>
    <n v="119"/>
    <n v="119"/>
    <n v="119"/>
    <m/>
    <n v="0"/>
    <n v="0"/>
    <n v="0"/>
    <n v="70"/>
    <n v="0"/>
    <n v="0"/>
    <n v="0"/>
    <n v="0"/>
    <n v="0"/>
    <n v="70"/>
    <n v="2"/>
  </r>
  <r>
    <x v="2"/>
    <x v="66"/>
    <s v="1"/>
    <s v="01"/>
    <s v="15041RESIN146362023"/>
    <s v="23BL000F"/>
    <n v="120"/>
    <n v="120"/>
    <n v="120"/>
    <n v="120"/>
    <m/>
    <n v="0"/>
    <n v="0"/>
    <n v="0"/>
    <n v="270.5"/>
    <n v="0"/>
    <n v="0"/>
    <n v="0"/>
    <n v="0"/>
    <n v="0"/>
    <n v="270.5"/>
    <n v="2"/>
  </r>
  <r>
    <x v="2"/>
    <x v="66"/>
    <s v="1"/>
    <s v="01"/>
    <s v="15041RESIN146362023"/>
    <s v="23BL000F"/>
    <n v="121"/>
    <n v="121"/>
    <n v="121"/>
    <n v="121"/>
    <m/>
    <n v="0"/>
    <n v="0"/>
    <n v="0"/>
    <n v="510"/>
    <n v="0"/>
    <n v="0"/>
    <n v="0"/>
    <n v="0"/>
    <n v="0"/>
    <n v="510"/>
    <n v="2"/>
  </r>
  <r>
    <x v="2"/>
    <x v="66"/>
    <s v="1"/>
    <s v="01"/>
    <s v="15041RESIN146362023"/>
    <s v="23BL000F"/>
    <n v="122"/>
    <n v="122"/>
    <n v="122"/>
    <n v="122"/>
    <m/>
    <n v="0"/>
    <n v="0"/>
    <n v="0"/>
    <n v="125"/>
    <n v="0"/>
    <n v="0"/>
    <n v="0"/>
    <n v="0"/>
    <n v="0"/>
    <n v="125"/>
    <n v="2"/>
  </r>
  <r>
    <x v="2"/>
    <x v="66"/>
    <s v="1"/>
    <s v="01"/>
    <s v="15041RESIN146362023"/>
    <s v="23BL000F"/>
    <n v="123"/>
    <n v="123"/>
    <n v="123"/>
    <n v="123"/>
    <m/>
    <n v="0"/>
    <n v="0"/>
    <n v="0"/>
    <n v="78.25"/>
    <n v="0"/>
    <n v="0"/>
    <n v="0"/>
    <n v="0"/>
    <n v="0"/>
    <n v="78.25"/>
    <n v="2"/>
  </r>
  <r>
    <x v="2"/>
    <x v="66"/>
    <s v="1"/>
    <s v="01"/>
    <s v="15041RESIN146362023"/>
    <s v="23BL000F"/>
    <n v="124"/>
    <n v="124"/>
    <n v="124"/>
    <n v="124"/>
    <m/>
    <n v="0"/>
    <n v="0"/>
    <n v="0"/>
    <n v="70"/>
    <n v="0"/>
    <n v="0"/>
    <n v="0"/>
    <n v="0"/>
    <n v="0"/>
    <n v="70"/>
    <n v="2"/>
  </r>
  <r>
    <x v="2"/>
    <x v="66"/>
    <s v="1"/>
    <s v="01"/>
    <s v="15041RESIN146362023"/>
    <s v="23BL000F"/>
    <n v="125"/>
    <n v="125"/>
    <n v="125"/>
    <n v="125"/>
    <m/>
    <n v="0"/>
    <n v="0"/>
    <n v="0"/>
    <n v="29.38"/>
    <n v="0"/>
    <n v="0"/>
    <n v="0"/>
    <n v="0"/>
    <n v="0"/>
    <n v="29.38"/>
    <n v="2"/>
  </r>
  <r>
    <x v="2"/>
    <x v="66"/>
    <s v="1"/>
    <s v="01"/>
    <s v="15041RESIN146362023"/>
    <s v="23BL000F"/>
    <n v="126"/>
    <n v="126"/>
    <n v="126"/>
    <n v="126"/>
    <m/>
    <n v="0"/>
    <n v="0"/>
    <n v="0"/>
    <n v="25"/>
    <n v="0"/>
    <n v="0"/>
    <n v="0"/>
    <n v="0"/>
    <n v="0"/>
    <n v="25"/>
    <n v="2"/>
  </r>
  <r>
    <x v="2"/>
    <x v="66"/>
    <s v="1"/>
    <s v="01"/>
    <s v="15041RESIN146362023"/>
    <s v="23BL000F"/>
    <n v="127"/>
    <n v="127"/>
    <n v="127"/>
    <n v="127"/>
    <m/>
    <n v="0"/>
    <n v="0"/>
    <n v="0"/>
    <n v="486.5"/>
    <n v="0"/>
    <n v="0"/>
    <n v="0"/>
    <n v="0"/>
    <n v="0"/>
    <n v="486.5"/>
    <n v="2"/>
  </r>
  <r>
    <x v="2"/>
    <x v="66"/>
    <s v="1"/>
    <s v="01"/>
    <s v="15041RESIN146362023"/>
    <s v="23BL000F"/>
    <n v="128"/>
    <n v="128"/>
    <n v="128"/>
    <n v="128"/>
    <m/>
    <n v="0"/>
    <n v="0"/>
    <n v="0"/>
    <n v="25"/>
    <n v="0"/>
    <n v="0"/>
    <n v="0"/>
    <n v="0"/>
    <n v="0"/>
    <n v="25"/>
    <n v="2"/>
  </r>
  <r>
    <x v="2"/>
    <x v="67"/>
    <s v="1"/>
    <s v="01"/>
    <s v="15041RESIN146362023"/>
    <s v="23BL000F"/>
    <n v="129"/>
    <n v="129"/>
    <n v="129"/>
    <n v="129"/>
    <m/>
    <n v="0"/>
    <n v="0"/>
    <n v="0"/>
    <n v="486"/>
    <n v="0"/>
    <n v="0"/>
    <n v="0"/>
    <n v="0"/>
    <n v="0"/>
    <n v="486"/>
    <n v="2"/>
  </r>
  <r>
    <x v="2"/>
    <x v="67"/>
    <s v="1"/>
    <s v="01"/>
    <s v="15041RESIN146362023"/>
    <s v="23BL000F"/>
    <n v="130"/>
    <n v="130"/>
    <n v="130"/>
    <n v="130"/>
    <m/>
    <n v="0"/>
    <n v="0"/>
    <n v="0"/>
    <n v="271"/>
    <n v="0"/>
    <n v="0"/>
    <n v="0"/>
    <n v="0"/>
    <n v="0"/>
    <n v="271"/>
    <n v="2"/>
  </r>
  <r>
    <x v="2"/>
    <x v="67"/>
    <s v="1"/>
    <s v="01"/>
    <s v="15041RESIN146362023"/>
    <s v="23BL000F"/>
    <n v="131"/>
    <n v="131"/>
    <n v="131"/>
    <n v="131"/>
    <m/>
    <n v="0"/>
    <n v="0"/>
    <n v="0"/>
    <n v="487.5"/>
    <n v="0"/>
    <n v="0"/>
    <n v="0"/>
    <n v="0"/>
    <n v="0"/>
    <n v="487.5"/>
    <n v="2"/>
  </r>
  <r>
    <x v="2"/>
    <x v="67"/>
    <s v="1"/>
    <s v="01"/>
    <s v="15041RESIN146362023"/>
    <s v="23BL000F"/>
    <n v="132"/>
    <n v="132"/>
    <n v="132"/>
    <n v="132"/>
    <m/>
    <n v="0"/>
    <n v="0"/>
    <n v="0"/>
    <n v="170.5"/>
    <n v="0"/>
    <n v="0"/>
    <n v="0"/>
    <n v="0"/>
    <n v="0"/>
    <n v="170.5"/>
    <n v="2"/>
  </r>
  <r>
    <x v="2"/>
    <x v="67"/>
    <s v="1"/>
    <s v="01"/>
    <s v="15041RESIN146362023"/>
    <s v="23BL000F"/>
    <n v="133"/>
    <n v="133"/>
    <n v="133"/>
    <n v="133"/>
    <m/>
    <n v="0"/>
    <n v="0"/>
    <n v="0"/>
    <n v="464"/>
    <n v="0"/>
    <n v="0"/>
    <n v="0"/>
    <n v="0"/>
    <n v="0"/>
    <n v="464"/>
    <n v="2"/>
  </r>
  <r>
    <x v="2"/>
    <x v="67"/>
    <s v="1"/>
    <s v="01"/>
    <s v="15041RESIN146362023"/>
    <s v="23BL000F"/>
    <n v="134"/>
    <n v="134"/>
    <n v="134"/>
    <n v="134"/>
    <m/>
    <n v="0"/>
    <n v="0"/>
    <n v="0"/>
    <n v="524"/>
    <n v="0"/>
    <n v="0"/>
    <n v="0"/>
    <n v="0"/>
    <n v="0"/>
    <n v="524"/>
    <n v="2"/>
  </r>
  <r>
    <x v="2"/>
    <x v="67"/>
    <s v="1"/>
    <s v="01"/>
    <s v="15041RESIN146362023"/>
    <s v="23BL000F"/>
    <n v="135"/>
    <n v="135"/>
    <n v="135"/>
    <n v="135"/>
    <m/>
    <n v="0"/>
    <n v="0"/>
    <n v="0"/>
    <n v="556"/>
    <n v="0"/>
    <n v="0"/>
    <n v="0"/>
    <n v="0"/>
    <n v="0"/>
    <n v="556"/>
    <n v="2"/>
  </r>
  <r>
    <x v="2"/>
    <x v="67"/>
    <s v="1"/>
    <s v="01"/>
    <s v="15041RESIN146362023"/>
    <s v="23BL000F"/>
    <n v="136"/>
    <n v="136"/>
    <n v="136"/>
    <n v="136"/>
    <m/>
    <n v="0"/>
    <n v="0"/>
    <n v="0"/>
    <n v="108.25"/>
    <n v="0"/>
    <n v="0"/>
    <n v="0"/>
    <n v="0"/>
    <n v="0"/>
    <n v="108.25"/>
    <n v="2"/>
  </r>
  <r>
    <x v="2"/>
    <x v="67"/>
    <s v="1"/>
    <s v="01"/>
    <s v="15041RESIN146362023"/>
    <s v="23BL000F"/>
    <n v="137"/>
    <n v="137"/>
    <n v="137"/>
    <n v="137"/>
    <m/>
    <n v="0"/>
    <n v="0"/>
    <n v="0"/>
    <n v="88.8"/>
    <n v="0"/>
    <n v="0"/>
    <n v="0"/>
    <n v="0"/>
    <n v="0"/>
    <n v="88.8"/>
    <n v="2"/>
  </r>
  <r>
    <x v="2"/>
    <x v="67"/>
    <s v="1"/>
    <s v="01"/>
    <s v="15041RESIN146362023"/>
    <s v="23BL000F"/>
    <n v="138"/>
    <n v="138"/>
    <n v="138"/>
    <n v="138"/>
    <m/>
    <n v="0"/>
    <n v="0"/>
    <n v="0"/>
    <n v="240.8"/>
    <n v="0"/>
    <n v="0"/>
    <n v="0"/>
    <n v="0"/>
    <n v="0"/>
    <n v="240.8"/>
    <n v="2"/>
  </r>
  <r>
    <x v="2"/>
    <x v="67"/>
    <s v="1"/>
    <s v="01"/>
    <s v="15041RESIN146362023"/>
    <s v="23BL000F"/>
    <n v="139"/>
    <n v="139"/>
    <n v="139"/>
    <n v="139"/>
    <m/>
    <n v="0"/>
    <n v="0"/>
    <n v="0"/>
    <n v="389.3"/>
    <n v="0"/>
    <n v="0"/>
    <n v="0"/>
    <n v="0"/>
    <n v="0"/>
    <n v="389.3"/>
    <n v="2"/>
  </r>
  <r>
    <x v="2"/>
    <x v="67"/>
    <s v="1"/>
    <s v="01"/>
    <s v="15041RESIN146362023"/>
    <s v="23BL000F"/>
    <n v="140"/>
    <n v="140"/>
    <n v="140"/>
    <n v="140"/>
    <m/>
    <n v="0"/>
    <n v="0"/>
    <n v="0"/>
    <n v="85"/>
    <n v="0"/>
    <n v="0"/>
    <n v="0"/>
    <n v="0"/>
    <n v="0"/>
    <n v="85"/>
    <n v="2"/>
  </r>
  <r>
    <x v="2"/>
    <x v="67"/>
    <s v="1"/>
    <s v="01"/>
    <s v="15041RESIN146362023"/>
    <s v="23BL000F"/>
    <n v="141"/>
    <n v="141"/>
    <n v="141"/>
    <n v="141"/>
    <m/>
    <n v="0"/>
    <n v="0"/>
    <n v="0"/>
    <n v="267.89999999999998"/>
    <n v="0"/>
    <n v="0"/>
    <n v="0"/>
    <n v="0"/>
    <n v="0"/>
    <n v="267.89999999999998"/>
    <n v="2"/>
  </r>
  <r>
    <x v="2"/>
    <x v="67"/>
    <s v="1"/>
    <s v="01"/>
    <s v="15041RESIN146362023"/>
    <s v="23BL000F"/>
    <n v="142"/>
    <n v="142"/>
    <n v="142"/>
    <n v="142"/>
    <m/>
    <n v="0"/>
    <n v="0"/>
    <n v="0"/>
    <n v="6.6"/>
    <n v="0"/>
    <n v="0"/>
    <n v="0"/>
    <n v="0"/>
    <n v="0"/>
    <n v="6.6"/>
    <n v="2"/>
  </r>
  <r>
    <x v="2"/>
    <x v="67"/>
    <s v="1"/>
    <s v="01"/>
    <s v="15041RESIN146362023"/>
    <s v="23BL000F"/>
    <n v="143"/>
    <n v="143"/>
    <n v="143"/>
    <n v="143"/>
    <m/>
    <n v="0"/>
    <n v="0"/>
    <n v="0"/>
    <n v="78"/>
    <n v="0"/>
    <n v="0"/>
    <n v="0"/>
    <n v="0"/>
    <n v="0"/>
    <n v="78"/>
    <n v="2"/>
  </r>
  <r>
    <x v="2"/>
    <x v="67"/>
    <s v="1"/>
    <s v="01"/>
    <s v="15041RESIN146362023"/>
    <s v="23BL000F"/>
    <n v="144"/>
    <n v="144"/>
    <n v="144"/>
    <n v="144"/>
    <m/>
    <n v="0"/>
    <n v="0"/>
    <n v="0"/>
    <n v="2473.5"/>
    <n v="0"/>
    <n v="0"/>
    <n v="0"/>
    <n v="0"/>
    <n v="0"/>
    <n v="2473.5"/>
    <n v="2"/>
  </r>
  <r>
    <x v="2"/>
    <x v="67"/>
    <s v="1"/>
    <s v="01"/>
    <s v="15041RESIN146362023"/>
    <s v="23BL000F"/>
    <n v="145"/>
    <n v="145"/>
    <n v="145"/>
    <n v="145"/>
    <m/>
    <n v="0"/>
    <n v="0"/>
    <n v="0"/>
    <n v="29.3"/>
    <n v="0"/>
    <n v="0"/>
    <n v="0"/>
    <n v="0"/>
    <n v="0"/>
    <n v="29.3"/>
    <n v="2"/>
  </r>
  <r>
    <x v="2"/>
    <x v="67"/>
    <s v="1"/>
    <s v="01"/>
    <s v="15041RESIN146362023"/>
    <s v="23BL000F"/>
    <n v="146"/>
    <n v="146"/>
    <n v="146"/>
    <n v="146"/>
    <m/>
    <n v="0"/>
    <n v="0"/>
    <n v="0"/>
    <n v="48.5"/>
    <n v="0"/>
    <n v="0"/>
    <n v="0"/>
    <n v="0"/>
    <n v="0"/>
    <n v="48.5"/>
    <n v="2"/>
  </r>
  <r>
    <x v="2"/>
    <x v="67"/>
    <s v="1"/>
    <s v="01"/>
    <s v="15041RESIN146362023"/>
    <s v="23BL000F"/>
    <n v="147"/>
    <n v="147"/>
    <n v="147"/>
    <n v="147"/>
    <m/>
    <n v="0"/>
    <n v="0"/>
    <n v="0"/>
    <n v="413.07"/>
    <n v="0"/>
    <n v="0"/>
    <n v="0"/>
    <n v="0"/>
    <n v="0"/>
    <n v="413.07"/>
    <n v="2"/>
  </r>
  <r>
    <x v="2"/>
    <x v="67"/>
    <s v="1"/>
    <s v="01"/>
    <s v="15041RESIN146362023"/>
    <s v="23BL000F"/>
    <n v="148"/>
    <n v="148"/>
    <n v="148"/>
    <n v="148"/>
    <m/>
    <n v="0"/>
    <n v="0"/>
    <n v="0"/>
    <n v="741"/>
    <n v="0"/>
    <n v="0"/>
    <n v="0"/>
    <n v="0"/>
    <n v="0"/>
    <n v="741"/>
    <n v="2"/>
  </r>
  <r>
    <x v="2"/>
    <x v="67"/>
    <s v="1"/>
    <s v="01"/>
    <s v="15041RESIN146362023"/>
    <s v="23BL000F"/>
    <n v="149"/>
    <n v="149"/>
    <n v="149"/>
    <n v="149"/>
    <m/>
    <n v="0"/>
    <n v="0"/>
    <n v="0"/>
    <n v="27"/>
    <n v="0"/>
    <n v="0"/>
    <n v="0"/>
    <n v="0"/>
    <n v="0"/>
    <n v="27"/>
    <n v="2"/>
  </r>
  <r>
    <x v="2"/>
    <x v="67"/>
    <s v="1"/>
    <s v="01"/>
    <s v="15041RESIN146362023"/>
    <s v="23BL000F"/>
    <n v="150"/>
    <n v="150"/>
    <n v="150"/>
    <n v="150"/>
    <m/>
    <n v="0"/>
    <n v="0"/>
    <n v="0"/>
    <n v="46.8"/>
    <n v="0"/>
    <n v="0"/>
    <n v="0"/>
    <n v="0"/>
    <n v="0"/>
    <n v="46.8"/>
    <n v="2"/>
  </r>
  <r>
    <x v="2"/>
    <x v="67"/>
    <s v="1"/>
    <s v="01"/>
    <s v="15041RESIN146362023"/>
    <s v="23BL000F"/>
    <n v="151"/>
    <n v="151"/>
    <n v="151"/>
    <n v="151"/>
    <m/>
    <n v="0"/>
    <n v="0"/>
    <n v="0"/>
    <n v="350"/>
    <n v="0"/>
    <n v="0"/>
    <n v="0"/>
    <n v="0"/>
    <n v="0"/>
    <n v="350"/>
    <n v="2"/>
  </r>
  <r>
    <x v="2"/>
    <x v="67"/>
    <s v="1"/>
    <s v="01"/>
    <s v="15041RESIN146362023"/>
    <s v="23BL000F"/>
    <n v="152"/>
    <n v="152"/>
    <n v="152"/>
    <n v="152"/>
    <m/>
    <n v="0"/>
    <n v="0"/>
    <n v="0"/>
    <n v="250.5"/>
    <n v="0"/>
    <n v="0"/>
    <n v="0"/>
    <n v="0"/>
    <n v="0"/>
    <n v="250.5"/>
    <n v="2"/>
  </r>
  <r>
    <x v="2"/>
    <x v="67"/>
    <s v="1"/>
    <s v="01"/>
    <s v="15041RESIN146362023"/>
    <s v="23BL000F"/>
    <n v="153"/>
    <n v="153"/>
    <n v="153"/>
    <n v="153"/>
    <m/>
    <n v="0"/>
    <n v="0"/>
    <n v="0"/>
    <n v="98"/>
    <n v="0"/>
    <n v="0"/>
    <n v="0"/>
    <n v="0"/>
    <n v="0"/>
    <n v="98"/>
    <n v="2"/>
  </r>
  <r>
    <x v="2"/>
    <x v="67"/>
    <s v="1"/>
    <s v="01"/>
    <s v="15041RESIN146362023"/>
    <s v="23BL000F"/>
    <n v="154"/>
    <n v="154"/>
    <n v="154"/>
    <n v="154"/>
    <m/>
    <n v="0"/>
    <n v="0"/>
    <n v="0"/>
    <n v="672.15"/>
    <n v="0"/>
    <n v="0"/>
    <n v="0"/>
    <n v="0"/>
    <n v="0"/>
    <n v="672.15"/>
    <n v="2"/>
  </r>
  <r>
    <x v="2"/>
    <x v="67"/>
    <s v="1"/>
    <s v="01"/>
    <s v="15041RESIN146362023"/>
    <s v="23BL000F"/>
    <n v="155"/>
    <n v="155"/>
    <n v="155"/>
    <n v="155"/>
    <m/>
    <n v="0"/>
    <n v="0"/>
    <n v="0"/>
    <n v="51.94"/>
    <n v="0"/>
    <n v="0"/>
    <n v="0"/>
    <n v="0"/>
    <n v="0"/>
    <n v="51.94"/>
    <n v="2"/>
  </r>
  <r>
    <x v="2"/>
    <x v="67"/>
    <s v="1"/>
    <s v="01"/>
    <s v="15041RESIN146362023"/>
    <s v="23BL000F"/>
    <n v="156"/>
    <n v="156"/>
    <n v="156"/>
    <n v="156"/>
    <m/>
    <n v="0"/>
    <n v="0"/>
    <n v="0"/>
    <n v="527.5"/>
    <n v="0"/>
    <n v="0"/>
    <n v="0"/>
    <n v="0"/>
    <n v="0"/>
    <n v="527.5"/>
    <n v="2"/>
  </r>
  <r>
    <x v="2"/>
    <x v="67"/>
    <s v="1"/>
    <s v="01"/>
    <s v="15041RESIN146362023"/>
    <s v="23BL000F"/>
    <n v="157"/>
    <n v="157"/>
    <n v="157"/>
    <n v="157"/>
    <m/>
    <n v="0"/>
    <n v="0"/>
    <n v="0"/>
    <n v="65.5"/>
    <n v="0"/>
    <n v="0"/>
    <n v="0"/>
    <n v="0"/>
    <n v="0"/>
    <n v="65.5"/>
    <n v="2"/>
  </r>
  <r>
    <x v="2"/>
    <x v="67"/>
    <s v="1"/>
    <s v="01"/>
    <s v="15041RESIN146362023"/>
    <s v="23BL000F"/>
    <n v="158"/>
    <n v="158"/>
    <n v="158"/>
    <n v="158"/>
    <m/>
    <n v="0"/>
    <n v="0"/>
    <n v="0"/>
    <n v="51"/>
    <n v="0"/>
    <n v="0"/>
    <n v="0"/>
    <n v="0"/>
    <n v="0"/>
    <n v="51"/>
    <n v="2"/>
  </r>
  <r>
    <x v="2"/>
    <x v="68"/>
    <s v="1"/>
    <s v="01"/>
    <s v="15041RESIN146362023"/>
    <s v="23BL000F"/>
    <n v="159"/>
    <n v="159"/>
    <n v="159"/>
    <n v="159"/>
    <m/>
    <n v="0"/>
    <n v="0"/>
    <n v="0"/>
    <n v="55"/>
    <n v="0"/>
    <n v="0"/>
    <n v="0"/>
    <n v="0"/>
    <n v="0"/>
    <n v="55"/>
    <n v="2"/>
  </r>
  <r>
    <x v="2"/>
    <x v="68"/>
    <s v="1"/>
    <s v="01"/>
    <s v="15041RESIN146362023"/>
    <s v="23BL000F"/>
    <n v="160"/>
    <n v="160"/>
    <n v="160"/>
    <n v="160"/>
    <m/>
    <n v="0"/>
    <n v="0"/>
    <n v="0"/>
    <n v="255.5"/>
    <n v="0"/>
    <n v="0"/>
    <n v="0"/>
    <n v="0"/>
    <n v="0"/>
    <n v="255.5"/>
    <n v="2"/>
  </r>
  <r>
    <x v="2"/>
    <x v="68"/>
    <s v="1"/>
    <s v="01"/>
    <s v="15041RESIN146362023"/>
    <s v="23BL000F"/>
    <n v="161"/>
    <n v="161"/>
    <n v="161"/>
    <n v="161"/>
    <m/>
    <n v="0"/>
    <n v="0"/>
    <n v="0"/>
    <n v="450"/>
    <n v="0"/>
    <n v="0"/>
    <n v="0"/>
    <n v="0"/>
    <n v="0"/>
    <n v="450"/>
    <n v="2"/>
  </r>
  <r>
    <x v="2"/>
    <x v="68"/>
    <s v="1"/>
    <s v="01"/>
    <s v="15041RESIN146362023"/>
    <s v="23BL000F"/>
    <n v="162"/>
    <n v="162"/>
    <n v="162"/>
    <n v="162"/>
    <m/>
    <n v="0"/>
    <n v="0"/>
    <n v="0"/>
    <n v="100"/>
    <n v="0"/>
    <n v="0"/>
    <n v="0"/>
    <n v="0"/>
    <n v="0"/>
    <n v="100"/>
    <n v="2"/>
  </r>
  <r>
    <x v="2"/>
    <x v="68"/>
    <s v="1"/>
    <s v="01"/>
    <s v="15041RESIN146362023"/>
    <s v="23BL000F"/>
    <n v="163"/>
    <n v="163"/>
    <n v="163"/>
    <n v="163"/>
    <m/>
    <n v="0"/>
    <n v="0"/>
    <n v="0"/>
    <n v="142.4"/>
    <n v="0"/>
    <n v="0"/>
    <n v="0"/>
    <n v="0"/>
    <n v="0"/>
    <n v="142.4"/>
    <n v="2"/>
  </r>
  <r>
    <x v="2"/>
    <x v="68"/>
    <s v="1"/>
    <s v="01"/>
    <s v="15041RESIN146362023"/>
    <s v="23BL000F"/>
    <n v="164"/>
    <n v="164"/>
    <n v="164"/>
    <n v="164"/>
    <m/>
    <n v="0"/>
    <n v="0"/>
    <n v="0"/>
    <n v="5.24"/>
    <n v="0"/>
    <n v="0"/>
    <n v="0"/>
    <n v="0"/>
    <n v="0"/>
    <n v="5.24"/>
    <n v="2"/>
  </r>
  <r>
    <x v="2"/>
    <x v="68"/>
    <s v="1"/>
    <s v="01"/>
    <s v="15041RESIN146362023"/>
    <s v="23BL000F"/>
    <n v="165"/>
    <n v="165"/>
    <n v="165"/>
    <n v="165"/>
    <m/>
    <n v="0"/>
    <n v="0"/>
    <n v="0"/>
    <n v="111.6"/>
    <n v="0"/>
    <n v="0"/>
    <n v="0"/>
    <n v="0"/>
    <n v="0"/>
    <n v="111.6"/>
    <n v="2"/>
  </r>
  <r>
    <x v="2"/>
    <x v="68"/>
    <s v="1"/>
    <s v="01"/>
    <s v="15041RESIN146362023"/>
    <s v="23BL000F"/>
    <n v="166"/>
    <n v="166"/>
    <n v="166"/>
    <n v="166"/>
    <m/>
    <n v="0"/>
    <n v="0"/>
    <n v="0"/>
    <n v="298"/>
    <n v="0"/>
    <n v="0"/>
    <n v="0"/>
    <n v="0"/>
    <n v="0"/>
    <n v="298"/>
    <n v="2"/>
  </r>
  <r>
    <x v="2"/>
    <x v="68"/>
    <s v="1"/>
    <s v="01"/>
    <s v="15041RESIN146362023"/>
    <s v="23BL000F"/>
    <n v="167"/>
    <n v="167"/>
    <n v="167"/>
    <n v="167"/>
    <m/>
    <n v="0"/>
    <n v="0"/>
    <n v="0"/>
    <n v="7.5"/>
    <n v="0"/>
    <n v="0"/>
    <n v="0"/>
    <n v="0"/>
    <n v="0"/>
    <n v="7.5"/>
    <n v="2"/>
  </r>
  <r>
    <x v="2"/>
    <x v="68"/>
    <s v="1"/>
    <s v="01"/>
    <s v="15041RESIN146362023"/>
    <s v="23BL000F"/>
    <n v="168"/>
    <n v="168"/>
    <n v="168"/>
    <n v="168"/>
    <m/>
    <n v="0"/>
    <n v="0"/>
    <n v="0"/>
    <n v="247"/>
    <n v="0"/>
    <n v="0"/>
    <n v="0"/>
    <n v="0"/>
    <n v="0"/>
    <n v="247"/>
    <n v="2"/>
  </r>
  <r>
    <x v="2"/>
    <x v="68"/>
    <s v="1"/>
    <s v="01"/>
    <s v="15041RESIN146362023"/>
    <s v="23BL000F"/>
    <n v="169"/>
    <n v="169"/>
    <n v="169"/>
    <n v="169"/>
    <m/>
    <n v="0"/>
    <n v="0"/>
    <n v="0"/>
    <n v="195"/>
    <n v="0"/>
    <n v="0"/>
    <n v="0"/>
    <n v="0"/>
    <n v="0"/>
    <n v="195"/>
    <n v="2"/>
  </r>
  <r>
    <x v="2"/>
    <x v="68"/>
    <s v="1"/>
    <s v="01"/>
    <s v="15041RESIN146362023"/>
    <s v="23BL000F"/>
    <n v="170"/>
    <n v="170"/>
    <n v="170"/>
    <n v="170"/>
    <m/>
    <n v="0"/>
    <n v="0"/>
    <n v="0"/>
    <n v="80.23"/>
    <n v="0"/>
    <n v="0"/>
    <n v="0"/>
    <n v="0"/>
    <n v="0"/>
    <n v="80.23"/>
    <n v="2"/>
  </r>
  <r>
    <x v="2"/>
    <x v="68"/>
    <s v="1"/>
    <s v="01"/>
    <s v="15041RESIN146362023"/>
    <s v="23BL000F"/>
    <n v="171"/>
    <n v="171"/>
    <n v="171"/>
    <n v="171"/>
    <m/>
    <n v="0"/>
    <n v="0"/>
    <n v="0"/>
    <n v="388.35"/>
    <n v="0"/>
    <n v="0"/>
    <n v="0"/>
    <n v="0"/>
    <n v="0"/>
    <n v="388.35"/>
    <n v="2"/>
  </r>
  <r>
    <x v="2"/>
    <x v="68"/>
    <s v="1"/>
    <s v="01"/>
    <s v="15041RESIN146362023"/>
    <s v="23BL000F"/>
    <n v="172"/>
    <n v="172"/>
    <n v="172"/>
    <n v="172"/>
    <m/>
    <n v="0"/>
    <n v="0"/>
    <n v="0"/>
    <n v="547"/>
    <n v="0"/>
    <n v="0"/>
    <n v="0"/>
    <n v="0"/>
    <n v="0"/>
    <n v="547"/>
    <n v="2"/>
  </r>
  <r>
    <x v="2"/>
    <x v="68"/>
    <s v="1"/>
    <s v="01"/>
    <s v="15041RESIN146362023"/>
    <s v="23BL000F"/>
    <n v="173"/>
    <n v="173"/>
    <n v="173"/>
    <n v="173"/>
    <m/>
    <n v="0"/>
    <n v="0"/>
    <n v="0"/>
    <n v="7.64"/>
    <n v="0"/>
    <n v="0"/>
    <n v="0"/>
    <n v="0"/>
    <n v="0"/>
    <n v="7.64"/>
    <n v="2"/>
  </r>
  <r>
    <x v="2"/>
    <x v="68"/>
    <s v="1"/>
    <s v="01"/>
    <s v="15041RESIN146362023"/>
    <s v="23BL000F"/>
    <n v="174"/>
    <n v="174"/>
    <n v="174"/>
    <n v="174"/>
    <m/>
    <n v="0"/>
    <n v="0"/>
    <n v="0"/>
    <n v="11.5"/>
    <n v="0"/>
    <n v="0"/>
    <n v="0"/>
    <n v="0"/>
    <n v="0"/>
    <n v="11.5"/>
    <n v="2"/>
  </r>
  <r>
    <x v="2"/>
    <x v="68"/>
    <s v="1"/>
    <s v="01"/>
    <s v="15041RESIN146362023"/>
    <s v="23BL000F"/>
    <n v="175"/>
    <n v="175"/>
    <n v="175"/>
    <n v="175"/>
    <m/>
    <n v="0"/>
    <n v="0"/>
    <n v="0"/>
    <n v="29.48"/>
    <n v="0"/>
    <n v="0"/>
    <n v="0"/>
    <n v="0"/>
    <n v="0"/>
    <n v="29.48"/>
    <n v="2"/>
  </r>
  <r>
    <x v="2"/>
    <x v="68"/>
    <s v="1"/>
    <s v="01"/>
    <s v="15041RESIN146362023"/>
    <s v="23BL000F"/>
    <n v="176"/>
    <n v="176"/>
    <n v="176"/>
    <n v="176"/>
    <m/>
    <n v="0"/>
    <n v="0"/>
    <n v="0"/>
    <n v="50"/>
    <n v="0"/>
    <n v="0"/>
    <n v="0"/>
    <n v="0"/>
    <n v="0"/>
    <n v="50"/>
    <n v="2"/>
  </r>
  <r>
    <x v="2"/>
    <x v="68"/>
    <s v="1"/>
    <s v="01"/>
    <s v="15041RESIN146362023"/>
    <s v="23BL000F"/>
    <n v="177"/>
    <n v="177"/>
    <n v="177"/>
    <n v="177"/>
    <m/>
    <n v="0"/>
    <n v="0"/>
    <n v="0"/>
    <n v="61.2"/>
    <n v="0"/>
    <n v="0"/>
    <n v="0"/>
    <n v="0"/>
    <n v="0"/>
    <n v="61.2"/>
    <n v="2"/>
  </r>
  <r>
    <x v="2"/>
    <x v="68"/>
    <s v="1"/>
    <s v="01"/>
    <s v="15041RESIN146362023"/>
    <s v="23BL000F"/>
    <n v="178"/>
    <n v="178"/>
    <n v="178"/>
    <n v="178"/>
    <m/>
    <n v="0"/>
    <n v="0"/>
    <n v="0"/>
    <n v="190.4"/>
    <n v="0"/>
    <n v="0"/>
    <n v="0"/>
    <n v="0"/>
    <n v="0"/>
    <n v="190.4"/>
    <n v="2"/>
  </r>
  <r>
    <x v="2"/>
    <x v="68"/>
    <s v="1"/>
    <s v="01"/>
    <s v="15041RESIN146362023"/>
    <s v="23BL000F"/>
    <n v="179"/>
    <n v="179"/>
    <n v="179"/>
    <n v="179"/>
    <m/>
    <n v="0"/>
    <n v="0"/>
    <n v="0"/>
    <n v="324"/>
    <n v="0"/>
    <n v="0"/>
    <n v="0"/>
    <n v="0"/>
    <n v="0"/>
    <n v="324"/>
    <n v="2"/>
  </r>
  <r>
    <x v="2"/>
    <x v="68"/>
    <s v="1"/>
    <s v="01"/>
    <s v="15041RESIN146362023"/>
    <s v="23BL000F"/>
    <n v="180"/>
    <n v="180"/>
    <n v="180"/>
    <n v="180"/>
    <m/>
    <n v="0"/>
    <n v="0"/>
    <n v="0"/>
    <n v="214"/>
    <n v="0"/>
    <n v="0"/>
    <n v="0"/>
    <n v="0"/>
    <n v="0"/>
    <n v="214"/>
    <n v="2"/>
  </r>
  <r>
    <x v="2"/>
    <x v="68"/>
    <s v="1"/>
    <s v="01"/>
    <s v="15041RESIN146362023"/>
    <s v="23BL000F"/>
    <n v="181"/>
    <n v="181"/>
    <n v="181"/>
    <n v="181"/>
    <m/>
    <n v="0"/>
    <n v="0"/>
    <n v="0"/>
    <n v="172"/>
    <n v="0"/>
    <n v="0"/>
    <n v="0"/>
    <n v="0"/>
    <n v="0"/>
    <n v="172"/>
    <n v="2"/>
  </r>
  <r>
    <x v="2"/>
    <x v="68"/>
    <s v="1"/>
    <s v="01"/>
    <s v="15041RESIN146362023"/>
    <s v="23BL000F"/>
    <n v="182"/>
    <n v="182"/>
    <n v="182"/>
    <n v="182"/>
    <m/>
    <n v="0"/>
    <n v="0"/>
    <n v="0"/>
    <n v="379.15"/>
    <n v="0"/>
    <n v="0"/>
    <n v="0"/>
    <n v="0"/>
    <n v="0"/>
    <n v="379.15"/>
    <n v="2"/>
  </r>
  <r>
    <x v="2"/>
    <x v="68"/>
    <s v="1"/>
    <s v="01"/>
    <s v="15041RESIN146362023"/>
    <s v="23BL000F"/>
    <n v="183"/>
    <n v="183"/>
    <n v="183"/>
    <n v="183"/>
    <m/>
    <n v="0"/>
    <n v="0"/>
    <n v="0"/>
    <n v="162.4"/>
    <n v="0"/>
    <n v="0"/>
    <n v="0"/>
    <n v="0"/>
    <n v="0"/>
    <n v="162.4"/>
    <n v="2"/>
  </r>
  <r>
    <x v="2"/>
    <x v="69"/>
    <s v="1"/>
    <s v="01"/>
    <s v="15041RESIN146362023"/>
    <s v="23BL000F"/>
    <n v="184"/>
    <n v="184"/>
    <n v="184"/>
    <n v="184"/>
    <m/>
    <n v="0"/>
    <n v="0"/>
    <n v="0"/>
    <n v="463"/>
    <n v="0"/>
    <n v="0"/>
    <n v="0"/>
    <n v="0"/>
    <n v="0"/>
    <n v="463"/>
    <n v="2"/>
  </r>
  <r>
    <x v="2"/>
    <x v="69"/>
    <s v="1"/>
    <s v="01"/>
    <s v="15041RESIN146362023"/>
    <s v="23BL000F"/>
    <n v="185"/>
    <n v="185"/>
    <n v="185"/>
    <n v="185"/>
    <m/>
    <n v="0"/>
    <n v="0"/>
    <n v="0"/>
    <n v="164.5"/>
    <n v="0"/>
    <n v="0"/>
    <n v="0"/>
    <n v="0"/>
    <n v="0"/>
    <n v="164.5"/>
    <n v="2"/>
  </r>
  <r>
    <x v="2"/>
    <x v="69"/>
    <s v="1"/>
    <s v="01"/>
    <s v="15041RESIN146362023"/>
    <s v="23BL000F"/>
    <n v="186"/>
    <n v="186"/>
    <n v="186"/>
    <n v="186"/>
    <m/>
    <n v="0"/>
    <n v="0"/>
    <n v="0"/>
    <n v="416"/>
    <n v="0"/>
    <n v="0"/>
    <n v="0"/>
    <n v="0"/>
    <n v="0"/>
    <n v="416"/>
    <n v="2"/>
  </r>
  <r>
    <x v="2"/>
    <x v="69"/>
    <s v="1"/>
    <s v="01"/>
    <s v="15041RESIN146362023"/>
    <s v="23BL000F"/>
    <n v="187"/>
    <n v="187"/>
    <n v="187"/>
    <n v="187"/>
    <m/>
    <n v="0"/>
    <n v="0"/>
    <n v="0"/>
    <n v="612.4"/>
    <n v="0"/>
    <n v="0"/>
    <n v="0"/>
    <n v="0"/>
    <n v="0"/>
    <n v="612.4"/>
    <n v="2"/>
  </r>
  <r>
    <x v="2"/>
    <x v="69"/>
    <s v="1"/>
    <s v="01"/>
    <s v="15041RESIN146362023"/>
    <s v="23BL000F"/>
    <n v="188"/>
    <n v="188"/>
    <n v="188"/>
    <n v="188"/>
    <m/>
    <n v="0"/>
    <n v="0"/>
    <n v="0"/>
    <n v="479"/>
    <n v="0"/>
    <n v="0"/>
    <n v="0"/>
    <n v="0"/>
    <n v="0"/>
    <n v="479"/>
    <n v="2"/>
  </r>
  <r>
    <x v="2"/>
    <x v="69"/>
    <s v="1"/>
    <s v="01"/>
    <s v="15041RESIN146362023"/>
    <s v="23BL000F"/>
    <n v="189"/>
    <n v="189"/>
    <n v="189"/>
    <n v="189"/>
    <m/>
    <n v="0"/>
    <n v="0"/>
    <n v="0"/>
    <n v="157.5"/>
    <n v="0"/>
    <n v="0"/>
    <n v="0"/>
    <n v="0"/>
    <n v="0"/>
    <n v="157.5"/>
    <n v="2"/>
  </r>
  <r>
    <x v="2"/>
    <x v="69"/>
    <s v="1"/>
    <s v="01"/>
    <s v="15041RESIN146362023"/>
    <s v="23BL000F"/>
    <n v="190"/>
    <n v="190"/>
    <n v="190"/>
    <n v="190"/>
    <m/>
    <n v="0"/>
    <n v="0"/>
    <n v="0"/>
    <n v="150"/>
    <n v="0"/>
    <n v="0"/>
    <n v="0"/>
    <n v="0"/>
    <n v="0"/>
    <n v="150"/>
    <n v="2"/>
  </r>
  <r>
    <x v="2"/>
    <x v="69"/>
    <s v="1"/>
    <s v="01"/>
    <s v="15041RESIN146362023"/>
    <s v="23BL000F"/>
    <n v="191"/>
    <n v="191"/>
    <n v="191"/>
    <n v="191"/>
    <m/>
    <n v="0"/>
    <n v="0"/>
    <n v="0"/>
    <n v="93.1"/>
    <n v="0"/>
    <n v="0"/>
    <n v="0"/>
    <n v="0"/>
    <n v="0"/>
    <n v="93.1"/>
    <n v="2"/>
  </r>
  <r>
    <x v="2"/>
    <x v="69"/>
    <s v="1"/>
    <s v="01"/>
    <s v="15041RESIN146362023"/>
    <s v="23BL000F"/>
    <n v="192"/>
    <n v="192"/>
    <n v="192"/>
    <n v="192"/>
    <m/>
    <n v="0"/>
    <n v="0"/>
    <n v="0"/>
    <n v="33.75"/>
    <n v="0"/>
    <n v="0"/>
    <n v="0"/>
    <n v="0"/>
    <n v="0"/>
    <n v="33.75"/>
    <n v="2"/>
  </r>
  <r>
    <x v="2"/>
    <x v="69"/>
    <s v="1"/>
    <s v="01"/>
    <s v="15041RESIN146362023"/>
    <s v="23BL000F"/>
    <n v="193"/>
    <n v="193"/>
    <n v="193"/>
    <n v="193"/>
    <m/>
    <n v="0"/>
    <n v="0"/>
    <n v="0"/>
    <n v="275"/>
    <n v="0"/>
    <n v="0"/>
    <n v="0"/>
    <n v="0"/>
    <n v="0"/>
    <n v="275"/>
    <n v="2"/>
  </r>
  <r>
    <x v="2"/>
    <x v="69"/>
    <s v="1"/>
    <s v="01"/>
    <s v="15041RESIN146362023"/>
    <s v="23BL000F"/>
    <n v="194"/>
    <n v="194"/>
    <n v="194"/>
    <n v="194"/>
    <m/>
    <n v="0"/>
    <n v="0"/>
    <n v="0"/>
    <n v="418.8"/>
    <n v="0"/>
    <n v="0"/>
    <n v="0"/>
    <n v="0"/>
    <n v="0"/>
    <n v="418.8"/>
    <n v="2"/>
  </r>
  <r>
    <x v="2"/>
    <x v="69"/>
    <s v="1"/>
    <s v="01"/>
    <s v="15041RESIN146362023"/>
    <s v="23BL000F"/>
    <n v="195"/>
    <n v="195"/>
    <n v="195"/>
    <n v="195"/>
    <m/>
    <n v="0"/>
    <n v="0"/>
    <n v="0"/>
    <n v="225"/>
    <n v="0"/>
    <n v="0"/>
    <n v="0"/>
    <n v="0"/>
    <n v="0"/>
    <n v="225"/>
    <n v="2"/>
  </r>
  <r>
    <x v="2"/>
    <x v="69"/>
    <s v="1"/>
    <s v="01"/>
    <s v="15041RESIN146362023"/>
    <s v="23BL000F"/>
    <n v="196"/>
    <n v="196"/>
    <n v="196"/>
    <n v="196"/>
    <m/>
    <n v="0"/>
    <n v="0"/>
    <n v="0"/>
    <n v="120"/>
    <n v="0"/>
    <n v="0"/>
    <n v="0"/>
    <n v="0"/>
    <n v="0"/>
    <n v="120"/>
    <n v="2"/>
  </r>
  <r>
    <x v="2"/>
    <x v="69"/>
    <s v="1"/>
    <s v="01"/>
    <s v="15041RESIN146362023"/>
    <s v="23BL000F"/>
    <n v="197"/>
    <n v="197"/>
    <n v="197"/>
    <n v="197"/>
    <m/>
    <n v="0"/>
    <n v="0"/>
    <n v="0"/>
    <n v="16.2"/>
    <n v="0"/>
    <n v="0"/>
    <n v="0"/>
    <n v="0"/>
    <n v="0"/>
    <n v="16.2"/>
    <n v="2"/>
  </r>
  <r>
    <x v="2"/>
    <x v="69"/>
    <s v="1"/>
    <s v="01"/>
    <s v="15041RESIN146362023"/>
    <s v="23BL000F"/>
    <n v="198"/>
    <n v="198"/>
    <n v="198"/>
    <n v="198"/>
    <m/>
    <n v="0"/>
    <n v="0"/>
    <n v="0"/>
    <n v="94.2"/>
    <n v="0"/>
    <n v="0"/>
    <n v="0"/>
    <n v="0"/>
    <n v="0"/>
    <n v="94.2"/>
    <n v="2"/>
  </r>
  <r>
    <x v="2"/>
    <x v="69"/>
    <s v="1"/>
    <s v="01"/>
    <s v="15041RESIN146362023"/>
    <s v="23BL000F"/>
    <n v="199"/>
    <n v="199"/>
    <n v="199"/>
    <n v="199"/>
    <m/>
    <n v="0"/>
    <n v="0"/>
    <n v="0"/>
    <n v="174"/>
    <n v="0"/>
    <n v="0"/>
    <n v="0"/>
    <n v="0"/>
    <n v="0"/>
    <n v="174"/>
    <n v="2"/>
  </r>
  <r>
    <x v="2"/>
    <x v="69"/>
    <s v="1"/>
    <s v="01"/>
    <s v="15041RESIN146362023"/>
    <s v="23BL000F"/>
    <n v="200"/>
    <n v="200"/>
    <n v="200"/>
    <n v="200"/>
    <m/>
    <n v="0"/>
    <n v="0"/>
    <n v="0"/>
    <n v="45.78"/>
    <n v="0"/>
    <n v="0"/>
    <n v="0"/>
    <n v="0"/>
    <n v="0"/>
    <n v="45.78"/>
    <n v="2"/>
  </r>
  <r>
    <x v="2"/>
    <x v="69"/>
    <s v="1"/>
    <s v="01"/>
    <s v="15041RESIN146362023"/>
    <s v="23BL000F"/>
    <n v="201"/>
    <n v="201"/>
    <n v="201"/>
    <n v="201"/>
    <m/>
    <n v="0"/>
    <n v="0"/>
    <n v="0"/>
    <n v="39.5"/>
    <n v="0"/>
    <n v="0"/>
    <n v="0"/>
    <n v="0"/>
    <n v="0"/>
    <n v="39.5"/>
    <n v="2"/>
  </r>
  <r>
    <x v="2"/>
    <x v="69"/>
    <s v="1"/>
    <s v="01"/>
    <s v="15041RESIN146362023"/>
    <s v="23BL000F"/>
    <n v="202"/>
    <n v="202"/>
    <n v="202"/>
    <n v="202"/>
    <m/>
    <n v="0"/>
    <n v="0"/>
    <n v="0"/>
    <n v="266"/>
    <n v="0"/>
    <n v="0"/>
    <n v="0"/>
    <n v="0"/>
    <n v="0"/>
    <n v="266"/>
    <n v="2"/>
  </r>
  <r>
    <x v="2"/>
    <x v="69"/>
    <s v="1"/>
    <s v="01"/>
    <s v="15041RESIN146362023"/>
    <s v="23BL000F"/>
    <n v="203"/>
    <n v="203"/>
    <n v="203"/>
    <n v="203"/>
    <m/>
    <n v="0"/>
    <n v="0"/>
    <n v="0"/>
    <n v="15.75"/>
    <n v="0"/>
    <n v="0"/>
    <n v="0"/>
    <n v="0"/>
    <n v="0"/>
    <n v="15.75"/>
    <n v="2"/>
  </r>
  <r>
    <x v="2"/>
    <x v="69"/>
    <s v="1"/>
    <s v="01"/>
    <s v="15041RESIN146362023"/>
    <s v="23BL000F"/>
    <n v="204"/>
    <n v="204"/>
    <n v="204"/>
    <n v="204"/>
    <m/>
    <n v="0"/>
    <n v="0"/>
    <n v="0"/>
    <n v="1650.5"/>
    <n v="0"/>
    <n v="0"/>
    <n v="0"/>
    <n v="0"/>
    <n v="0"/>
    <n v="1650.5"/>
    <n v="2"/>
  </r>
  <r>
    <x v="2"/>
    <x v="70"/>
    <s v="1"/>
    <s v="01"/>
    <s v="15041RESIN146362023"/>
    <s v="23BL000F"/>
    <n v="205"/>
    <n v="205"/>
    <n v="205"/>
    <n v="205"/>
    <m/>
    <n v="0"/>
    <n v="0"/>
    <n v="0"/>
    <n v="135"/>
    <n v="0"/>
    <n v="0"/>
    <n v="0"/>
    <n v="0"/>
    <n v="0"/>
    <n v="135"/>
    <n v="2"/>
  </r>
  <r>
    <x v="2"/>
    <x v="70"/>
    <s v="1"/>
    <s v="01"/>
    <s v="15041RESIN146362023"/>
    <s v="23BL000F"/>
    <n v="206"/>
    <n v="206"/>
    <n v="206"/>
    <n v="206"/>
    <m/>
    <n v="0"/>
    <n v="0"/>
    <n v="0"/>
    <n v="49.95"/>
    <n v="0"/>
    <n v="0"/>
    <n v="0"/>
    <n v="0"/>
    <n v="0"/>
    <n v="49.95"/>
    <n v="2"/>
  </r>
  <r>
    <x v="2"/>
    <x v="70"/>
    <s v="1"/>
    <s v="01"/>
    <s v="15041RESIN146362023"/>
    <s v="23BL000F"/>
    <n v="207"/>
    <n v="207"/>
    <n v="207"/>
    <n v="207"/>
    <m/>
    <n v="0"/>
    <n v="0"/>
    <n v="0"/>
    <n v="540.5"/>
    <n v="0"/>
    <n v="0"/>
    <n v="0"/>
    <n v="0"/>
    <n v="0"/>
    <n v="540.5"/>
    <n v="2"/>
  </r>
  <r>
    <x v="2"/>
    <x v="70"/>
    <s v="1"/>
    <s v="01"/>
    <s v="15041RESIN146362023"/>
    <s v="23BL000F"/>
    <n v="208"/>
    <n v="208"/>
    <n v="208"/>
    <n v="208"/>
    <m/>
    <n v="0"/>
    <n v="0"/>
    <n v="0"/>
    <n v="6"/>
    <n v="0"/>
    <n v="0"/>
    <n v="0"/>
    <n v="0"/>
    <n v="0"/>
    <n v="6"/>
    <n v="2"/>
  </r>
  <r>
    <x v="2"/>
    <x v="70"/>
    <s v="1"/>
    <s v="01"/>
    <s v="15041RESIN146362023"/>
    <s v="23BL000F"/>
    <n v="209"/>
    <n v="209"/>
    <n v="209"/>
    <n v="209"/>
    <m/>
    <n v="0"/>
    <n v="0"/>
    <n v="0"/>
    <n v="54"/>
    <n v="0"/>
    <n v="0"/>
    <n v="0"/>
    <n v="0"/>
    <n v="0"/>
    <n v="54"/>
    <n v="2"/>
  </r>
  <r>
    <x v="2"/>
    <x v="70"/>
    <s v="1"/>
    <s v="01"/>
    <s v="15041RESIN146362023"/>
    <s v="23BL000F"/>
    <n v="210"/>
    <n v="210"/>
    <n v="210"/>
    <n v="210"/>
    <m/>
    <n v="0"/>
    <n v="0"/>
    <n v="0"/>
    <n v="166.25"/>
    <n v="0"/>
    <n v="0"/>
    <n v="0"/>
    <n v="0"/>
    <n v="0"/>
    <n v="166.25"/>
    <n v="2"/>
  </r>
  <r>
    <x v="2"/>
    <x v="70"/>
    <s v="1"/>
    <s v="01"/>
    <s v="15041RESIN146362023"/>
    <s v="23BL000F"/>
    <n v="211"/>
    <n v="211"/>
    <n v="211"/>
    <n v="211"/>
    <m/>
    <n v="0"/>
    <n v="0"/>
    <n v="0"/>
    <n v="16.5"/>
    <n v="0"/>
    <n v="0"/>
    <n v="0"/>
    <n v="0"/>
    <n v="0"/>
    <n v="16.5"/>
    <n v="2"/>
  </r>
  <r>
    <x v="2"/>
    <x v="70"/>
    <s v="1"/>
    <s v="01"/>
    <s v="15041RESIN146362023"/>
    <s v="23BL000F"/>
    <n v="212"/>
    <n v="212"/>
    <n v="212"/>
    <n v="212"/>
    <m/>
    <n v="0"/>
    <n v="0"/>
    <n v="0"/>
    <n v="460"/>
    <n v="0"/>
    <n v="0"/>
    <n v="0"/>
    <n v="0"/>
    <n v="0"/>
    <n v="460"/>
    <n v="2"/>
  </r>
  <r>
    <x v="2"/>
    <x v="70"/>
    <s v="1"/>
    <s v="01"/>
    <s v="15041RESIN146362023"/>
    <s v="23BL000F"/>
    <n v="213"/>
    <n v="213"/>
    <n v="213"/>
    <n v="213"/>
    <m/>
    <n v="0"/>
    <n v="0"/>
    <n v="0"/>
    <n v="17.5"/>
    <n v="0"/>
    <n v="0"/>
    <n v="0"/>
    <n v="0"/>
    <n v="0"/>
    <n v="17.5"/>
    <n v="2"/>
  </r>
  <r>
    <x v="2"/>
    <x v="70"/>
    <s v="1"/>
    <s v="01"/>
    <s v="15041RESIN146362023"/>
    <s v="23BL000F"/>
    <n v="214"/>
    <n v="214"/>
    <n v="214"/>
    <n v="214"/>
    <m/>
    <n v="0"/>
    <n v="0"/>
    <n v="0"/>
    <n v="36.4"/>
    <n v="0"/>
    <n v="0"/>
    <n v="0"/>
    <n v="0"/>
    <n v="0"/>
    <n v="36.4"/>
    <n v="2"/>
  </r>
  <r>
    <x v="2"/>
    <x v="70"/>
    <s v="1"/>
    <s v="01"/>
    <s v="15041RESIN146362023"/>
    <s v="23BL000F"/>
    <n v="215"/>
    <n v="215"/>
    <n v="215"/>
    <n v="215"/>
    <m/>
    <n v="0"/>
    <n v="0"/>
    <n v="0"/>
    <n v="32.299999999999997"/>
    <n v="0"/>
    <n v="0"/>
    <n v="0"/>
    <n v="0"/>
    <n v="0"/>
    <n v="32.299999999999997"/>
    <n v="2"/>
  </r>
  <r>
    <x v="2"/>
    <x v="70"/>
    <s v="1"/>
    <s v="01"/>
    <s v="15041RESIN146362023"/>
    <s v="23BL000F"/>
    <n v="216"/>
    <n v="216"/>
    <n v="216"/>
    <n v="216"/>
    <m/>
    <n v="0"/>
    <n v="0"/>
    <n v="0"/>
    <n v="257"/>
    <n v="0"/>
    <n v="0"/>
    <n v="0"/>
    <n v="0"/>
    <n v="0"/>
    <n v="257"/>
    <n v="2"/>
  </r>
  <r>
    <x v="2"/>
    <x v="70"/>
    <s v="1"/>
    <s v="01"/>
    <s v="15041RESIN146362023"/>
    <s v="23BL000F"/>
    <n v="217"/>
    <n v="217"/>
    <n v="217"/>
    <n v="217"/>
    <m/>
    <n v="0"/>
    <n v="0"/>
    <n v="0"/>
    <n v="327.5"/>
    <n v="0"/>
    <n v="0"/>
    <n v="0"/>
    <n v="0"/>
    <n v="0"/>
    <n v="327.5"/>
    <n v="2"/>
  </r>
  <r>
    <x v="2"/>
    <x v="70"/>
    <s v="1"/>
    <s v="01"/>
    <s v="15041RESIN146362023"/>
    <s v="23BL000F"/>
    <n v="218"/>
    <n v="218"/>
    <n v="218"/>
    <n v="218"/>
    <m/>
    <n v="0"/>
    <n v="0"/>
    <n v="0"/>
    <n v="33"/>
    <n v="0"/>
    <n v="0"/>
    <n v="0"/>
    <n v="0"/>
    <n v="0"/>
    <n v="33"/>
    <n v="2"/>
  </r>
  <r>
    <x v="2"/>
    <x v="70"/>
    <s v="1"/>
    <s v="01"/>
    <s v="15041RESIN146362023"/>
    <s v="23BL000F"/>
    <n v="219"/>
    <n v="219"/>
    <n v="219"/>
    <n v="219"/>
    <m/>
    <n v="0"/>
    <n v="0"/>
    <n v="0"/>
    <n v="140"/>
    <n v="0"/>
    <n v="0"/>
    <n v="0"/>
    <n v="0"/>
    <n v="0"/>
    <n v="140"/>
    <n v="2"/>
  </r>
  <r>
    <x v="2"/>
    <x v="70"/>
    <s v="1"/>
    <s v="01"/>
    <s v="15041RESIN146362023"/>
    <s v="23BL000F"/>
    <n v="220"/>
    <n v="220"/>
    <n v="220"/>
    <n v="220"/>
    <m/>
    <n v="0"/>
    <n v="0"/>
    <n v="0"/>
    <n v="138.6"/>
    <n v="0"/>
    <n v="0"/>
    <n v="0"/>
    <n v="0"/>
    <n v="0"/>
    <n v="138.6"/>
    <n v="2"/>
  </r>
  <r>
    <x v="2"/>
    <x v="70"/>
    <s v="1"/>
    <s v="01"/>
    <s v="15041RESIN146362023"/>
    <s v="23BL000F"/>
    <n v="221"/>
    <n v="221"/>
    <n v="221"/>
    <n v="221"/>
    <m/>
    <n v="0"/>
    <n v="0"/>
    <n v="0"/>
    <n v="65.25"/>
    <n v="0"/>
    <n v="0"/>
    <n v="0"/>
    <n v="0"/>
    <n v="0"/>
    <n v="65.25"/>
    <n v="2"/>
  </r>
  <r>
    <x v="2"/>
    <x v="70"/>
    <s v="1"/>
    <s v="01"/>
    <s v="15041RESIN146362023"/>
    <s v="23BL000F"/>
    <n v="222"/>
    <n v="222"/>
    <n v="222"/>
    <n v="222"/>
    <m/>
    <n v="0"/>
    <n v="0"/>
    <n v="0"/>
    <n v="137.5"/>
    <n v="0"/>
    <n v="0"/>
    <n v="0"/>
    <n v="0"/>
    <n v="0"/>
    <n v="137.5"/>
    <n v="2"/>
  </r>
  <r>
    <x v="2"/>
    <x v="70"/>
    <s v="1"/>
    <s v="01"/>
    <s v="15041RESIN146362023"/>
    <s v="23BL000F"/>
    <n v="223"/>
    <n v="223"/>
    <n v="223"/>
    <n v="223"/>
    <m/>
    <n v="0"/>
    <n v="0"/>
    <n v="0"/>
    <n v="50"/>
    <n v="0"/>
    <n v="0"/>
    <n v="0"/>
    <n v="0"/>
    <n v="0"/>
    <n v="50"/>
    <n v="2"/>
  </r>
  <r>
    <x v="2"/>
    <x v="70"/>
    <s v="1"/>
    <s v="01"/>
    <s v="15041RESIN146362023"/>
    <s v="23BL000F"/>
    <n v="224"/>
    <n v="224"/>
    <n v="224"/>
    <n v="224"/>
    <m/>
    <n v="0"/>
    <n v="0"/>
    <n v="0"/>
    <n v="42"/>
    <n v="0"/>
    <n v="0"/>
    <n v="0"/>
    <n v="0"/>
    <n v="0"/>
    <n v="42"/>
    <n v="2"/>
  </r>
  <r>
    <x v="2"/>
    <x v="70"/>
    <s v="1"/>
    <s v="01"/>
    <s v="15041RESIN146362023"/>
    <s v="23BL000F"/>
    <n v="225"/>
    <n v="225"/>
    <n v="225"/>
    <n v="225"/>
    <m/>
    <n v="0"/>
    <n v="0"/>
    <n v="0"/>
    <n v="24.5"/>
    <n v="0"/>
    <n v="0"/>
    <n v="0"/>
    <n v="0"/>
    <n v="0"/>
    <n v="24.5"/>
    <n v="2"/>
  </r>
  <r>
    <x v="2"/>
    <x v="70"/>
    <s v="1"/>
    <s v="01"/>
    <s v="15041RESIN146362023"/>
    <s v="23BL000F"/>
    <n v="226"/>
    <n v="226"/>
    <n v="226"/>
    <n v="226"/>
    <m/>
    <n v="0"/>
    <n v="0"/>
    <n v="0"/>
    <n v="478.5"/>
    <n v="0"/>
    <n v="0"/>
    <n v="0"/>
    <n v="0"/>
    <n v="0"/>
    <n v="478.5"/>
    <n v="2"/>
  </r>
  <r>
    <x v="2"/>
    <x v="70"/>
    <s v="1"/>
    <s v="01"/>
    <s v="15041RESIN146362023"/>
    <s v="23BL000F"/>
    <n v="227"/>
    <n v="227"/>
    <n v="227"/>
    <n v="227"/>
    <m/>
    <n v="0"/>
    <n v="0"/>
    <n v="0"/>
    <n v="50.6"/>
    <n v="0"/>
    <n v="0"/>
    <n v="0"/>
    <n v="0"/>
    <n v="0"/>
    <n v="50.6"/>
    <n v="2"/>
  </r>
  <r>
    <x v="2"/>
    <x v="70"/>
    <s v="1"/>
    <s v="01"/>
    <s v="15041RESIN146362023"/>
    <s v="23BL000F"/>
    <n v="228"/>
    <n v="228"/>
    <n v="228"/>
    <n v="228"/>
    <m/>
    <n v="0"/>
    <n v="0"/>
    <n v="0"/>
    <n v="45"/>
    <n v="0"/>
    <n v="0"/>
    <n v="0"/>
    <n v="0"/>
    <n v="0"/>
    <n v="45"/>
    <n v="2"/>
  </r>
  <r>
    <x v="2"/>
    <x v="70"/>
    <s v="1"/>
    <s v="01"/>
    <s v="15041RESIN146362023"/>
    <s v="23BL000F"/>
    <n v="229"/>
    <n v="229"/>
    <n v="229"/>
    <n v="229"/>
    <m/>
    <n v="0"/>
    <n v="0"/>
    <n v="0"/>
    <n v="514.1"/>
    <n v="0"/>
    <n v="0"/>
    <n v="0"/>
    <n v="0"/>
    <n v="0"/>
    <n v="514.1"/>
    <n v="2"/>
  </r>
  <r>
    <x v="2"/>
    <x v="70"/>
    <s v="1"/>
    <s v="01"/>
    <s v="15041RESIN146362023"/>
    <s v="23BL000F"/>
    <n v="230"/>
    <n v="230"/>
    <n v="230"/>
    <n v="230"/>
    <m/>
    <n v="0"/>
    <n v="0"/>
    <n v="0"/>
    <n v="208.5"/>
    <n v="0"/>
    <n v="0"/>
    <n v="0"/>
    <n v="0"/>
    <n v="0"/>
    <n v="208.5"/>
    <n v="2"/>
  </r>
  <r>
    <x v="2"/>
    <x v="70"/>
    <s v="1"/>
    <s v="01"/>
    <s v="15041RESIN146362023"/>
    <s v="23BL000F"/>
    <n v="231"/>
    <n v="231"/>
    <n v="231"/>
    <n v="231"/>
    <m/>
    <n v="0"/>
    <n v="0"/>
    <n v="0"/>
    <n v="50"/>
    <n v="0"/>
    <n v="0"/>
    <n v="0"/>
    <n v="0"/>
    <n v="0"/>
    <n v="50"/>
    <n v="2"/>
  </r>
  <r>
    <x v="2"/>
    <x v="70"/>
    <s v="1"/>
    <s v="01"/>
    <s v="15041RESIN146362023"/>
    <s v="23BL000F"/>
    <n v="232"/>
    <n v="232"/>
    <n v="232"/>
    <n v="232"/>
    <m/>
    <n v="0"/>
    <n v="0"/>
    <n v="0"/>
    <n v="22.5"/>
    <n v="0"/>
    <n v="0"/>
    <n v="0"/>
    <n v="0"/>
    <n v="0"/>
    <n v="22.5"/>
    <n v="2"/>
  </r>
  <r>
    <x v="2"/>
    <x v="70"/>
    <s v="1"/>
    <s v="01"/>
    <s v="15041RESIN146362023"/>
    <s v="23BL000F"/>
    <n v="233"/>
    <n v="233"/>
    <n v="233"/>
    <n v="233"/>
    <m/>
    <n v="0"/>
    <n v="0"/>
    <n v="0"/>
    <n v="139.5"/>
    <n v="0"/>
    <n v="0"/>
    <n v="0"/>
    <n v="0"/>
    <n v="0"/>
    <n v="139.5"/>
    <n v="2"/>
  </r>
  <r>
    <x v="2"/>
    <x v="70"/>
    <s v="1"/>
    <s v="01"/>
    <s v="15041RESIN146362023"/>
    <s v="23BL000F"/>
    <n v="234"/>
    <n v="234"/>
    <n v="234"/>
    <n v="234"/>
    <m/>
    <n v="0"/>
    <n v="0"/>
    <n v="0"/>
    <n v="45"/>
    <n v="0"/>
    <n v="0"/>
    <n v="0"/>
    <n v="0"/>
    <n v="0"/>
    <n v="45"/>
    <n v="2"/>
  </r>
  <r>
    <x v="2"/>
    <x v="70"/>
    <s v="1"/>
    <s v="01"/>
    <s v="15041RESIN146362023"/>
    <s v="23BL000F"/>
    <n v="235"/>
    <n v="235"/>
    <n v="235"/>
    <n v="235"/>
    <m/>
    <n v="0"/>
    <n v="0"/>
    <n v="0"/>
    <n v="166.25"/>
    <n v="0"/>
    <n v="0"/>
    <n v="0"/>
    <n v="0"/>
    <n v="0"/>
    <n v="166.25"/>
    <n v="2"/>
  </r>
  <r>
    <x v="2"/>
    <x v="70"/>
    <s v="1"/>
    <s v="01"/>
    <s v="15041RESIN146362023"/>
    <s v="23BL000F"/>
    <n v="236"/>
    <n v="236"/>
    <n v="236"/>
    <n v="236"/>
    <m/>
    <n v="0"/>
    <n v="0"/>
    <n v="0"/>
    <n v="0"/>
    <n v="0"/>
    <n v="0"/>
    <n v="0"/>
    <n v="0"/>
    <n v="0"/>
    <n v="0"/>
    <n v="2"/>
  </r>
  <r>
    <x v="2"/>
    <x v="70"/>
    <s v="1"/>
    <s v="01"/>
    <s v="15041RESIN146362023"/>
    <s v="23BL000F"/>
    <n v="237"/>
    <n v="237"/>
    <n v="237"/>
    <n v="237"/>
    <m/>
    <n v="0"/>
    <n v="0"/>
    <n v="0"/>
    <n v="45"/>
    <n v="0"/>
    <n v="0"/>
    <n v="0"/>
    <n v="0"/>
    <n v="0"/>
    <n v="45"/>
    <n v="2"/>
  </r>
  <r>
    <x v="2"/>
    <x v="70"/>
    <s v="1"/>
    <s v="01"/>
    <s v="15041RESIN146362023"/>
    <s v="23BL000F"/>
    <n v="238"/>
    <n v="238"/>
    <n v="238"/>
    <n v="238"/>
    <m/>
    <n v="0"/>
    <n v="0"/>
    <n v="0"/>
    <n v="250"/>
    <n v="0"/>
    <n v="0"/>
    <n v="0"/>
    <n v="0"/>
    <n v="0"/>
    <n v="250"/>
    <n v="2"/>
  </r>
  <r>
    <x v="2"/>
    <x v="71"/>
    <s v="1"/>
    <s v="01"/>
    <s v="15041RESIN146362023"/>
    <s v="23BL000F"/>
    <n v="239"/>
    <n v="239"/>
    <n v="239"/>
    <n v="239"/>
    <m/>
    <n v="0"/>
    <n v="0"/>
    <n v="0"/>
    <n v="45"/>
    <n v="0"/>
    <n v="0"/>
    <n v="0"/>
    <n v="0"/>
    <n v="0"/>
    <n v="45"/>
    <n v="2"/>
  </r>
  <r>
    <x v="2"/>
    <x v="71"/>
    <s v="1"/>
    <s v="01"/>
    <s v="15041RESIN146362023"/>
    <s v="23BL000F"/>
    <n v="240"/>
    <n v="240"/>
    <n v="240"/>
    <n v="240"/>
    <m/>
    <n v="0"/>
    <n v="0"/>
    <n v="0"/>
    <n v="299.25"/>
    <n v="0"/>
    <n v="0"/>
    <n v="0"/>
    <n v="0"/>
    <n v="0"/>
    <n v="299.25"/>
    <n v="2"/>
  </r>
  <r>
    <x v="2"/>
    <x v="71"/>
    <s v="1"/>
    <s v="01"/>
    <s v="15041RESIN146362023"/>
    <s v="23BL000F"/>
    <n v="241"/>
    <n v="241"/>
    <n v="241"/>
    <n v="241"/>
    <m/>
    <n v="0"/>
    <n v="0"/>
    <n v="0"/>
    <n v="123.2"/>
    <n v="0"/>
    <n v="0"/>
    <n v="0"/>
    <n v="0"/>
    <n v="0"/>
    <n v="123.2"/>
    <n v="2"/>
  </r>
  <r>
    <x v="2"/>
    <x v="71"/>
    <s v="1"/>
    <s v="01"/>
    <s v="15041RESIN146362023"/>
    <s v="23BL000F"/>
    <n v="242"/>
    <n v="242"/>
    <n v="242"/>
    <n v="242"/>
    <m/>
    <n v="0"/>
    <n v="0"/>
    <n v="0"/>
    <n v="67.5"/>
    <n v="0"/>
    <n v="0"/>
    <n v="0"/>
    <n v="0"/>
    <n v="0"/>
    <n v="67.5"/>
    <n v="2"/>
  </r>
  <r>
    <x v="2"/>
    <x v="71"/>
    <s v="1"/>
    <s v="01"/>
    <s v="15041RESIN146362023"/>
    <s v="23BL000F"/>
    <n v="243"/>
    <n v="243"/>
    <n v="243"/>
    <n v="243"/>
    <m/>
    <n v="0"/>
    <n v="0"/>
    <n v="0"/>
    <n v="257.25"/>
    <n v="0"/>
    <n v="0"/>
    <n v="0"/>
    <n v="0"/>
    <n v="0"/>
    <n v="257.25"/>
    <n v="2"/>
  </r>
  <r>
    <x v="2"/>
    <x v="71"/>
    <s v="1"/>
    <s v="01"/>
    <s v="15041RESIN146362023"/>
    <s v="23BL000F"/>
    <n v="244"/>
    <n v="244"/>
    <n v="244"/>
    <n v="244"/>
    <m/>
    <n v="0"/>
    <n v="0"/>
    <n v="0"/>
    <n v="22.5"/>
    <n v="0"/>
    <n v="0"/>
    <n v="0"/>
    <n v="0"/>
    <n v="0"/>
    <n v="22.5"/>
    <n v="2"/>
  </r>
  <r>
    <x v="2"/>
    <x v="71"/>
    <s v="1"/>
    <s v="01"/>
    <s v="15041RESIN146362023"/>
    <s v="23BL000F"/>
    <n v="245"/>
    <n v="245"/>
    <n v="245"/>
    <n v="245"/>
    <m/>
    <n v="0"/>
    <n v="0"/>
    <n v="0"/>
    <n v="253.38"/>
    <n v="0"/>
    <n v="0"/>
    <n v="0"/>
    <n v="0"/>
    <n v="0"/>
    <n v="253.38"/>
    <n v="2"/>
  </r>
  <r>
    <x v="2"/>
    <x v="71"/>
    <s v="1"/>
    <s v="01"/>
    <s v="15041RESIN146362023"/>
    <s v="23BL000F"/>
    <n v="246"/>
    <n v="246"/>
    <n v="246"/>
    <n v="246"/>
    <m/>
    <n v="0"/>
    <n v="0"/>
    <n v="0"/>
    <n v="44"/>
    <n v="0"/>
    <n v="0"/>
    <n v="0"/>
    <n v="0"/>
    <n v="0"/>
    <n v="44"/>
    <n v="2"/>
  </r>
  <r>
    <x v="2"/>
    <x v="71"/>
    <s v="1"/>
    <s v="01"/>
    <s v="15041RESIN146362023"/>
    <s v="23BL000F"/>
    <n v="247"/>
    <n v="247"/>
    <n v="247"/>
    <n v="247"/>
    <m/>
    <n v="0"/>
    <n v="0"/>
    <n v="0"/>
    <n v="111.12"/>
    <n v="0"/>
    <n v="0"/>
    <n v="0"/>
    <n v="0"/>
    <n v="0"/>
    <n v="111.12"/>
    <n v="2"/>
  </r>
  <r>
    <x v="2"/>
    <x v="71"/>
    <s v="1"/>
    <s v="01"/>
    <s v="15041RESIN146362023"/>
    <s v="23BL000F"/>
    <n v="248"/>
    <n v="248"/>
    <n v="248"/>
    <n v="248"/>
    <m/>
    <n v="0"/>
    <n v="0"/>
    <n v="0"/>
    <n v="211.78"/>
    <n v="0"/>
    <n v="0"/>
    <n v="0"/>
    <n v="0"/>
    <n v="0"/>
    <n v="211.78"/>
    <n v="2"/>
  </r>
  <r>
    <x v="2"/>
    <x v="71"/>
    <s v="1"/>
    <s v="01"/>
    <s v="15041RESIN146362023"/>
    <s v="23BL000F"/>
    <n v="249"/>
    <n v="249"/>
    <n v="249"/>
    <n v="249"/>
    <m/>
    <n v="0"/>
    <n v="0"/>
    <n v="0"/>
    <n v="582.5"/>
    <n v="0"/>
    <n v="0"/>
    <n v="0"/>
    <n v="0"/>
    <n v="0"/>
    <n v="582.5"/>
    <n v="2"/>
  </r>
  <r>
    <x v="2"/>
    <x v="71"/>
    <s v="1"/>
    <s v="01"/>
    <s v="15041RESIN146362023"/>
    <s v="23BL000F"/>
    <n v="250"/>
    <n v="250"/>
    <n v="250"/>
    <n v="250"/>
    <m/>
    <n v="0"/>
    <n v="0"/>
    <n v="0"/>
    <n v="89.57"/>
    <n v="0"/>
    <n v="0"/>
    <n v="0"/>
    <n v="0"/>
    <n v="0"/>
    <n v="89.57"/>
    <n v="2"/>
  </r>
  <r>
    <x v="2"/>
    <x v="71"/>
    <s v="1"/>
    <s v="01"/>
    <s v="15041RESIN146362023"/>
    <s v="23BL000F"/>
    <n v="251"/>
    <n v="251"/>
    <n v="251"/>
    <n v="251"/>
    <m/>
    <n v="0"/>
    <n v="0"/>
    <n v="0"/>
    <n v="252"/>
    <n v="0"/>
    <n v="0"/>
    <n v="0"/>
    <n v="0"/>
    <n v="0"/>
    <n v="252"/>
    <n v="2"/>
  </r>
  <r>
    <x v="2"/>
    <x v="71"/>
    <s v="1"/>
    <s v="01"/>
    <s v="15041RESIN146362023"/>
    <s v="23BL000F"/>
    <n v="252"/>
    <n v="252"/>
    <n v="252"/>
    <n v="252"/>
    <m/>
    <n v="0"/>
    <n v="0"/>
    <n v="0"/>
    <n v="207.9"/>
    <n v="0"/>
    <n v="0"/>
    <n v="0"/>
    <n v="0"/>
    <n v="0"/>
    <n v="207.9"/>
    <n v="2"/>
  </r>
  <r>
    <x v="2"/>
    <x v="71"/>
    <s v="1"/>
    <s v="01"/>
    <s v="15041RESIN146362023"/>
    <s v="23BL000F"/>
    <n v="253"/>
    <n v="253"/>
    <n v="253"/>
    <n v="253"/>
    <m/>
    <n v="0"/>
    <n v="0"/>
    <n v="0"/>
    <n v="157.5"/>
    <n v="0"/>
    <n v="0"/>
    <n v="0"/>
    <n v="0"/>
    <n v="0"/>
    <n v="157.5"/>
    <n v="2"/>
  </r>
  <r>
    <x v="2"/>
    <x v="71"/>
    <s v="1"/>
    <s v="01"/>
    <s v="15041RESIN146362023"/>
    <s v="23BL000F"/>
    <n v="254"/>
    <n v="254"/>
    <n v="254"/>
    <n v="254"/>
    <m/>
    <n v="0"/>
    <n v="0"/>
    <n v="0"/>
    <n v="450"/>
    <n v="0"/>
    <n v="0"/>
    <n v="0"/>
    <n v="0"/>
    <n v="0"/>
    <n v="450"/>
    <n v="2"/>
  </r>
  <r>
    <x v="2"/>
    <x v="71"/>
    <s v="1"/>
    <s v="01"/>
    <s v="15041RESIN146362023"/>
    <s v="23BL000F"/>
    <n v="255"/>
    <n v="255"/>
    <n v="255"/>
    <n v="255"/>
    <m/>
    <n v="0"/>
    <n v="0"/>
    <n v="0"/>
    <n v="62.81"/>
    <n v="0"/>
    <n v="0"/>
    <n v="0"/>
    <n v="0"/>
    <n v="0"/>
    <n v="62.81"/>
    <n v="2"/>
  </r>
  <r>
    <x v="2"/>
    <x v="71"/>
    <s v="1"/>
    <s v="01"/>
    <s v="15041RESIN146362023"/>
    <s v="23BL000F"/>
    <n v="256"/>
    <n v="256"/>
    <n v="256"/>
    <n v="256"/>
    <m/>
    <n v="0"/>
    <n v="0"/>
    <n v="0"/>
    <n v="72"/>
    <n v="0"/>
    <n v="0"/>
    <n v="0"/>
    <n v="0"/>
    <n v="0"/>
    <n v="72"/>
    <n v="2"/>
  </r>
  <r>
    <x v="2"/>
    <x v="71"/>
    <s v="1"/>
    <s v="01"/>
    <s v="15041RESIN146362023"/>
    <s v="23BL000F"/>
    <n v="257"/>
    <n v="257"/>
    <n v="257"/>
    <n v="257"/>
    <m/>
    <n v="0"/>
    <n v="0"/>
    <n v="0"/>
    <n v="100"/>
    <n v="0"/>
    <n v="0"/>
    <n v="0"/>
    <n v="0"/>
    <n v="0"/>
    <n v="100"/>
    <n v="2"/>
  </r>
  <r>
    <x v="2"/>
    <x v="71"/>
    <s v="1"/>
    <s v="01"/>
    <s v="15041RESIN146362023"/>
    <s v="23BL000F"/>
    <n v="258"/>
    <n v="258"/>
    <n v="258"/>
    <n v="258"/>
    <m/>
    <n v="0"/>
    <n v="0"/>
    <n v="0"/>
    <n v="496"/>
    <n v="0"/>
    <n v="0"/>
    <n v="0"/>
    <n v="0"/>
    <n v="0"/>
    <n v="496"/>
    <n v="2"/>
  </r>
  <r>
    <x v="2"/>
    <x v="71"/>
    <s v="1"/>
    <s v="01"/>
    <s v="15041RESIN146362023"/>
    <s v="23BL000F"/>
    <n v="259"/>
    <n v="259"/>
    <n v="259"/>
    <n v="259"/>
    <m/>
    <n v="0"/>
    <n v="0"/>
    <n v="0"/>
    <n v="76"/>
    <n v="0"/>
    <n v="0"/>
    <n v="0"/>
    <n v="0"/>
    <n v="0"/>
    <n v="76"/>
    <n v="2"/>
  </r>
  <r>
    <x v="2"/>
    <x v="71"/>
    <s v="1"/>
    <s v="01"/>
    <s v="15041RESIN146362023"/>
    <s v="23BL000F"/>
    <n v="260"/>
    <n v="260"/>
    <n v="260"/>
    <n v="260"/>
    <m/>
    <n v="0"/>
    <n v="0"/>
    <n v="0"/>
    <n v="363"/>
    <n v="0"/>
    <n v="0"/>
    <n v="0"/>
    <n v="0"/>
    <n v="0"/>
    <n v="363"/>
    <n v="2"/>
  </r>
  <r>
    <x v="2"/>
    <x v="71"/>
    <s v="1"/>
    <s v="01"/>
    <s v="15041RESIN146362023"/>
    <s v="23BL000F"/>
    <n v="261"/>
    <n v="261"/>
    <n v="261"/>
    <n v="261"/>
    <m/>
    <n v="0"/>
    <n v="0"/>
    <n v="0"/>
    <n v="899"/>
    <n v="0"/>
    <n v="0"/>
    <n v="0"/>
    <n v="0"/>
    <n v="0"/>
    <n v="899"/>
    <n v="2"/>
  </r>
  <r>
    <x v="2"/>
    <x v="71"/>
    <s v="1"/>
    <s v="01"/>
    <s v="15041RESIN146362023"/>
    <s v="23BL000F"/>
    <n v="262"/>
    <n v="262"/>
    <n v="262"/>
    <n v="262"/>
    <m/>
    <n v="0"/>
    <n v="0"/>
    <n v="0"/>
    <n v="110"/>
    <n v="0"/>
    <n v="0"/>
    <n v="0"/>
    <n v="0"/>
    <n v="0"/>
    <n v="110"/>
    <n v="2"/>
  </r>
  <r>
    <x v="2"/>
    <x v="71"/>
    <s v="1"/>
    <s v="01"/>
    <s v="15041RESIN146362023"/>
    <s v="23BL000F"/>
    <n v="263"/>
    <n v="263"/>
    <n v="263"/>
    <n v="263"/>
    <m/>
    <n v="0"/>
    <n v="0"/>
    <n v="0"/>
    <n v="49.23"/>
    <n v="0"/>
    <n v="0"/>
    <n v="0"/>
    <n v="0"/>
    <n v="0"/>
    <n v="49.23"/>
    <n v="2"/>
  </r>
  <r>
    <x v="2"/>
    <x v="71"/>
    <s v="1"/>
    <s v="01"/>
    <s v="15041RESIN146362023"/>
    <s v="23BL000F"/>
    <n v="264"/>
    <n v="264"/>
    <n v="264"/>
    <n v="264"/>
    <m/>
    <n v="0"/>
    <n v="0"/>
    <n v="0"/>
    <n v="22.5"/>
    <n v="0"/>
    <n v="0"/>
    <n v="0"/>
    <n v="0"/>
    <n v="0"/>
    <n v="22.5"/>
    <n v="2"/>
  </r>
  <r>
    <x v="2"/>
    <x v="71"/>
    <s v="1"/>
    <s v="01"/>
    <s v="15041RESIN146362023"/>
    <s v="23BL000F"/>
    <n v="265"/>
    <n v="265"/>
    <n v="265"/>
    <n v="265"/>
    <m/>
    <n v="0"/>
    <n v="0"/>
    <n v="0"/>
    <n v="126.24"/>
    <n v="0"/>
    <n v="0"/>
    <n v="0"/>
    <n v="0"/>
    <n v="0"/>
    <n v="126.24"/>
    <n v="2"/>
  </r>
  <r>
    <x v="2"/>
    <x v="71"/>
    <s v="1"/>
    <s v="01"/>
    <s v="15041RESIN146362023"/>
    <s v="23BL000F"/>
    <n v="266"/>
    <n v="266"/>
    <n v="266"/>
    <n v="266"/>
    <m/>
    <n v="0"/>
    <n v="0"/>
    <n v="0"/>
    <n v="90"/>
    <n v="0"/>
    <n v="0"/>
    <n v="0"/>
    <n v="0"/>
    <n v="0"/>
    <n v="90"/>
    <n v="2"/>
  </r>
  <r>
    <x v="2"/>
    <x v="72"/>
    <s v="1"/>
    <s v="01"/>
    <s v="15041RESIN146362023"/>
    <s v="23BL000F"/>
    <n v="267"/>
    <n v="267"/>
    <n v="267"/>
    <n v="267"/>
    <m/>
    <n v="0"/>
    <n v="0"/>
    <n v="0"/>
    <n v="457.75"/>
    <n v="0"/>
    <n v="0"/>
    <n v="0"/>
    <n v="0"/>
    <n v="0"/>
    <n v="457.75"/>
    <n v="2"/>
  </r>
  <r>
    <x v="2"/>
    <x v="72"/>
    <s v="1"/>
    <s v="01"/>
    <s v="15041RESIN146362023"/>
    <s v="23BL000F"/>
    <n v="268"/>
    <n v="268"/>
    <n v="268"/>
    <n v="268"/>
    <m/>
    <n v="0"/>
    <n v="0"/>
    <n v="0"/>
    <n v="539.75"/>
    <n v="0"/>
    <n v="0"/>
    <n v="0"/>
    <n v="0"/>
    <n v="0"/>
    <n v="539.75"/>
    <n v="2"/>
  </r>
  <r>
    <x v="2"/>
    <x v="72"/>
    <s v="1"/>
    <s v="01"/>
    <s v="15041RESIN146362023"/>
    <s v="23BL000F"/>
    <n v="269"/>
    <n v="269"/>
    <n v="269"/>
    <n v="269"/>
    <m/>
    <n v="0"/>
    <n v="0"/>
    <n v="0"/>
    <n v="451.52"/>
    <n v="0"/>
    <n v="0"/>
    <n v="0"/>
    <n v="0"/>
    <n v="0"/>
    <n v="451.52"/>
    <n v="2"/>
  </r>
  <r>
    <x v="2"/>
    <x v="72"/>
    <s v="1"/>
    <s v="01"/>
    <s v="15041RESIN146362023"/>
    <s v="23BL000F"/>
    <n v="270"/>
    <n v="270"/>
    <n v="270"/>
    <n v="270"/>
    <m/>
    <n v="0"/>
    <n v="0"/>
    <n v="0"/>
    <n v="421.4"/>
    <n v="0"/>
    <n v="0"/>
    <n v="0"/>
    <n v="0"/>
    <n v="0"/>
    <n v="421.4"/>
    <n v="2"/>
  </r>
  <r>
    <x v="2"/>
    <x v="72"/>
    <s v="1"/>
    <s v="01"/>
    <s v="15041RESIN146362023"/>
    <s v="23BL000F"/>
    <n v="271"/>
    <n v="271"/>
    <n v="271"/>
    <n v="271"/>
    <m/>
    <n v="0"/>
    <n v="0"/>
    <n v="0"/>
    <n v="462"/>
    <n v="0"/>
    <n v="0"/>
    <n v="0"/>
    <n v="0"/>
    <n v="0"/>
    <n v="462"/>
    <n v="2"/>
  </r>
  <r>
    <x v="2"/>
    <x v="72"/>
    <s v="1"/>
    <s v="01"/>
    <s v="15041RESIN146362023"/>
    <s v="23BL000F"/>
    <n v="272"/>
    <n v="272"/>
    <n v="272"/>
    <n v="272"/>
    <m/>
    <n v="0"/>
    <n v="0"/>
    <n v="0"/>
    <n v="113.3"/>
    <n v="0"/>
    <n v="0"/>
    <n v="0"/>
    <n v="0"/>
    <n v="0"/>
    <n v="113.3"/>
    <n v="2"/>
  </r>
  <r>
    <x v="2"/>
    <x v="72"/>
    <s v="1"/>
    <s v="01"/>
    <s v="15041RESIN146362023"/>
    <s v="23BL000F"/>
    <n v="273"/>
    <n v="273"/>
    <n v="273"/>
    <n v="273"/>
    <m/>
    <n v="0"/>
    <n v="0"/>
    <n v="0"/>
    <n v="449.75"/>
    <n v="0"/>
    <n v="0"/>
    <n v="0"/>
    <n v="0"/>
    <n v="0"/>
    <n v="449.75"/>
    <n v="2"/>
  </r>
  <r>
    <x v="2"/>
    <x v="72"/>
    <s v="1"/>
    <s v="01"/>
    <s v="15041RESIN146362023"/>
    <s v="23BL000F"/>
    <n v="274"/>
    <n v="274"/>
    <n v="274"/>
    <n v="274"/>
    <m/>
    <n v="0"/>
    <n v="0"/>
    <n v="0"/>
    <n v="150.69999999999999"/>
    <n v="0"/>
    <n v="0"/>
    <n v="0"/>
    <n v="0"/>
    <n v="0"/>
    <n v="150.69999999999999"/>
    <n v="2"/>
  </r>
  <r>
    <x v="2"/>
    <x v="72"/>
    <s v="1"/>
    <s v="01"/>
    <s v="15041RESIN146362023"/>
    <s v="23BL000F"/>
    <n v="275"/>
    <n v="275"/>
    <n v="275"/>
    <n v="275"/>
    <m/>
    <n v="0"/>
    <n v="0"/>
    <n v="0"/>
    <n v="42"/>
    <n v="0"/>
    <n v="0"/>
    <n v="0"/>
    <n v="0"/>
    <n v="0"/>
    <n v="42"/>
    <n v="2"/>
  </r>
  <r>
    <x v="2"/>
    <x v="72"/>
    <s v="1"/>
    <s v="01"/>
    <s v="15041RESIN146362023"/>
    <s v="23BL000F"/>
    <n v="276"/>
    <n v="276"/>
    <n v="276"/>
    <n v="276"/>
    <m/>
    <n v="0"/>
    <n v="0"/>
    <n v="0"/>
    <n v="79.650000000000006"/>
    <n v="0"/>
    <n v="0"/>
    <n v="0"/>
    <n v="0"/>
    <n v="0"/>
    <n v="79.650000000000006"/>
    <n v="2"/>
  </r>
  <r>
    <x v="2"/>
    <x v="72"/>
    <s v="1"/>
    <s v="01"/>
    <s v="15041RESIN146362023"/>
    <s v="23BL000F"/>
    <n v="277"/>
    <n v="277"/>
    <n v="277"/>
    <n v="277"/>
    <m/>
    <n v="0"/>
    <n v="0"/>
    <n v="0"/>
    <n v="204.25"/>
    <n v="0"/>
    <n v="0"/>
    <n v="0"/>
    <n v="0"/>
    <n v="0"/>
    <n v="204.25"/>
    <n v="2"/>
  </r>
  <r>
    <x v="2"/>
    <x v="72"/>
    <s v="1"/>
    <s v="01"/>
    <s v="15041RESIN146362023"/>
    <s v="23BL000F"/>
    <n v="278"/>
    <n v="278"/>
    <n v="278"/>
    <n v="278"/>
    <m/>
    <n v="0"/>
    <n v="0"/>
    <n v="0"/>
    <n v="90"/>
    <n v="0"/>
    <n v="0"/>
    <n v="0"/>
    <n v="0"/>
    <n v="0"/>
    <n v="90"/>
    <n v="2"/>
  </r>
  <r>
    <x v="2"/>
    <x v="72"/>
    <s v="1"/>
    <s v="01"/>
    <s v="15041RESIN146362023"/>
    <s v="23BL000F"/>
    <n v="279"/>
    <n v="279"/>
    <n v="279"/>
    <n v="279"/>
    <m/>
    <n v="0"/>
    <n v="0"/>
    <n v="0"/>
    <n v="0"/>
    <n v="0"/>
    <n v="0"/>
    <n v="0"/>
    <n v="0"/>
    <n v="0"/>
    <n v="0"/>
    <n v="2"/>
  </r>
  <r>
    <x v="2"/>
    <x v="72"/>
    <s v="1"/>
    <s v="01"/>
    <s v="15041RESIN146362023"/>
    <s v="23BL000F"/>
    <n v="280"/>
    <n v="280"/>
    <n v="280"/>
    <n v="280"/>
    <m/>
    <n v="0"/>
    <n v="0"/>
    <n v="0"/>
    <n v="46"/>
    <n v="0"/>
    <n v="0"/>
    <n v="0"/>
    <n v="0"/>
    <n v="0"/>
    <n v="46"/>
    <n v="2"/>
  </r>
  <r>
    <x v="2"/>
    <x v="72"/>
    <s v="1"/>
    <s v="01"/>
    <s v="15041RESIN146362023"/>
    <s v="23BL000F"/>
    <n v="281"/>
    <n v="281"/>
    <n v="281"/>
    <n v="281"/>
    <m/>
    <n v="0"/>
    <n v="0"/>
    <n v="0"/>
    <n v="45"/>
    <n v="0"/>
    <n v="0"/>
    <n v="0"/>
    <n v="0"/>
    <n v="0"/>
    <n v="45"/>
    <n v="2"/>
  </r>
  <r>
    <x v="2"/>
    <x v="72"/>
    <s v="1"/>
    <s v="01"/>
    <s v="15041RESIN146362023"/>
    <s v="23BL000F"/>
    <n v="282"/>
    <n v="282"/>
    <n v="282"/>
    <n v="282"/>
    <m/>
    <n v="0"/>
    <n v="0"/>
    <n v="0"/>
    <n v="105"/>
    <n v="0"/>
    <n v="0"/>
    <n v="0"/>
    <n v="0"/>
    <n v="0"/>
    <n v="105"/>
    <n v="2"/>
  </r>
  <r>
    <x v="2"/>
    <x v="72"/>
    <s v="1"/>
    <s v="01"/>
    <s v="15041RESIN146362023"/>
    <s v="23BL000F"/>
    <n v="283"/>
    <n v="283"/>
    <n v="283"/>
    <n v="283"/>
    <m/>
    <n v="0"/>
    <n v="0"/>
    <n v="0"/>
    <n v="271.39999999999998"/>
    <n v="0"/>
    <n v="0"/>
    <n v="0"/>
    <n v="0"/>
    <n v="0"/>
    <n v="271.39999999999998"/>
    <n v="2"/>
  </r>
  <r>
    <x v="2"/>
    <x v="72"/>
    <s v="1"/>
    <s v="01"/>
    <s v="15041RESIN146362023"/>
    <s v="23BL000F"/>
    <n v="284"/>
    <n v="284"/>
    <n v="284"/>
    <n v="284"/>
    <m/>
    <n v="0"/>
    <n v="0"/>
    <n v="0"/>
    <n v="3"/>
    <n v="0"/>
    <n v="0"/>
    <n v="0"/>
    <n v="0"/>
    <n v="0"/>
    <n v="3"/>
    <n v="2"/>
  </r>
  <r>
    <x v="2"/>
    <x v="72"/>
    <s v="1"/>
    <s v="01"/>
    <s v="15041RESIN146362023"/>
    <s v="23BL000F"/>
    <n v="285"/>
    <n v="285"/>
    <n v="285"/>
    <n v="285"/>
    <m/>
    <n v="0"/>
    <n v="0"/>
    <n v="0"/>
    <n v="316"/>
    <n v="0"/>
    <n v="0"/>
    <n v="0"/>
    <n v="0"/>
    <n v="0"/>
    <n v="316"/>
    <n v="2"/>
  </r>
  <r>
    <x v="2"/>
    <x v="72"/>
    <s v="1"/>
    <s v="01"/>
    <s v="15041RESIN146362023"/>
    <s v="23BL000F"/>
    <n v="286"/>
    <n v="286"/>
    <n v="286"/>
    <n v="286"/>
    <m/>
    <n v="0"/>
    <n v="0"/>
    <n v="0"/>
    <n v="111.73"/>
    <n v="0"/>
    <n v="0"/>
    <n v="0"/>
    <n v="0"/>
    <n v="0"/>
    <n v="111.73"/>
    <n v="2"/>
  </r>
  <r>
    <x v="2"/>
    <x v="72"/>
    <s v="1"/>
    <s v="01"/>
    <s v="15041RESIN146362023"/>
    <s v="23BL000F"/>
    <n v="287"/>
    <n v="287"/>
    <n v="287"/>
    <n v="287"/>
    <m/>
    <n v="0"/>
    <n v="0"/>
    <n v="0"/>
    <n v="58.6"/>
    <n v="0"/>
    <n v="0"/>
    <n v="0"/>
    <n v="0"/>
    <n v="0"/>
    <n v="58.6"/>
    <n v="2"/>
  </r>
  <r>
    <x v="2"/>
    <x v="72"/>
    <s v="1"/>
    <s v="01"/>
    <s v="15041RESIN146362023"/>
    <s v="23BL000F"/>
    <n v="288"/>
    <n v="288"/>
    <n v="288"/>
    <n v="288"/>
    <m/>
    <n v="0"/>
    <n v="0"/>
    <n v="0"/>
    <n v="15.62"/>
    <n v="0"/>
    <n v="0"/>
    <n v="0"/>
    <n v="0"/>
    <n v="0"/>
    <n v="15.62"/>
    <n v="2"/>
  </r>
  <r>
    <x v="2"/>
    <x v="72"/>
    <s v="1"/>
    <s v="01"/>
    <s v="15041RESIN146362023"/>
    <s v="23BL000F"/>
    <n v="289"/>
    <n v="289"/>
    <n v="289"/>
    <n v="289"/>
    <m/>
    <n v="0"/>
    <n v="0"/>
    <n v="0"/>
    <n v="150"/>
    <n v="0"/>
    <n v="0"/>
    <n v="0"/>
    <n v="0"/>
    <n v="0"/>
    <n v="150"/>
    <n v="2"/>
  </r>
  <r>
    <x v="2"/>
    <x v="72"/>
    <s v="1"/>
    <s v="01"/>
    <s v="15041RESIN146362023"/>
    <s v="23BL000F"/>
    <n v="290"/>
    <n v="290"/>
    <n v="290"/>
    <n v="290"/>
    <m/>
    <n v="0"/>
    <n v="0"/>
    <n v="0"/>
    <n v="33"/>
    <n v="0"/>
    <n v="0"/>
    <n v="0"/>
    <n v="0"/>
    <n v="0"/>
    <n v="33"/>
    <n v="2"/>
  </r>
  <r>
    <x v="2"/>
    <x v="73"/>
    <s v="1"/>
    <s v="01"/>
    <s v="15041RESIN146362023"/>
    <s v="23BL000F"/>
    <n v="291"/>
    <n v="291"/>
    <n v="291"/>
    <n v="291"/>
    <m/>
    <n v="0"/>
    <n v="0"/>
    <n v="0"/>
    <n v="123.45"/>
    <n v="0"/>
    <n v="0"/>
    <n v="0"/>
    <n v="0"/>
    <n v="0"/>
    <n v="123.45"/>
    <n v="2"/>
  </r>
  <r>
    <x v="2"/>
    <x v="73"/>
    <s v="1"/>
    <s v="01"/>
    <s v="15041RESIN146362023"/>
    <s v="23BL000F"/>
    <n v="292"/>
    <n v="292"/>
    <n v="292"/>
    <n v="292"/>
    <m/>
    <n v="0"/>
    <n v="0"/>
    <n v="0"/>
    <n v="485.5"/>
    <n v="0"/>
    <n v="0"/>
    <n v="0"/>
    <n v="0"/>
    <n v="0"/>
    <n v="485.5"/>
    <n v="2"/>
  </r>
  <r>
    <x v="2"/>
    <x v="73"/>
    <s v="1"/>
    <s v="01"/>
    <s v="15041RESIN146362023"/>
    <s v="23BL000F"/>
    <n v="293"/>
    <n v="293"/>
    <n v="293"/>
    <n v="293"/>
    <m/>
    <n v="0"/>
    <n v="0"/>
    <n v="0"/>
    <n v="451.1"/>
    <n v="0"/>
    <n v="0"/>
    <n v="0"/>
    <n v="0"/>
    <n v="0"/>
    <n v="451.1"/>
    <n v="2"/>
  </r>
  <r>
    <x v="2"/>
    <x v="73"/>
    <s v="1"/>
    <s v="01"/>
    <s v="15041RESIN146362023"/>
    <s v="23BL000F"/>
    <n v="294"/>
    <n v="294"/>
    <n v="294"/>
    <n v="294"/>
    <m/>
    <n v="0"/>
    <n v="0"/>
    <n v="0"/>
    <n v="513.5"/>
    <n v="0"/>
    <n v="0"/>
    <n v="0"/>
    <n v="0"/>
    <n v="0"/>
    <n v="513.5"/>
    <n v="2"/>
  </r>
  <r>
    <x v="2"/>
    <x v="73"/>
    <s v="1"/>
    <s v="01"/>
    <s v="15041RESIN146362023"/>
    <s v="23BL000F"/>
    <n v="295"/>
    <n v="295"/>
    <n v="295"/>
    <n v="295"/>
    <m/>
    <n v="0"/>
    <n v="0"/>
    <n v="0"/>
    <n v="526.20000000000005"/>
    <n v="0"/>
    <n v="0"/>
    <n v="0"/>
    <n v="0"/>
    <n v="0"/>
    <n v="526.20000000000005"/>
    <n v="2"/>
  </r>
  <r>
    <x v="2"/>
    <x v="73"/>
    <s v="1"/>
    <s v="01"/>
    <s v="15041RESIN146362023"/>
    <s v="23BL000F"/>
    <n v="296"/>
    <n v="296"/>
    <n v="296"/>
    <n v="296"/>
    <m/>
    <n v="0"/>
    <n v="0"/>
    <n v="0"/>
    <n v="893.64"/>
    <n v="0"/>
    <n v="0"/>
    <n v="0"/>
    <n v="0"/>
    <n v="0"/>
    <n v="893.64"/>
    <n v="2"/>
  </r>
  <r>
    <x v="2"/>
    <x v="73"/>
    <s v="1"/>
    <s v="01"/>
    <s v="15041RESIN146362023"/>
    <s v="23BL000F"/>
    <n v="297"/>
    <n v="297"/>
    <n v="297"/>
    <n v="297"/>
    <m/>
    <n v="0"/>
    <n v="0"/>
    <n v="0"/>
    <n v="165.2"/>
    <n v="0"/>
    <n v="0"/>
    <n v="0"/>
    <n v="0"/>
    <n v="0"/>
    <n v="165.2"/>
    <n v="2"/>
  </r>
  <r>
    <x v="2"/>
    <x v="73"/>
    <s v="1"/>
    <s v="01"/>
    <s v="15041RESIN146362023"/>
    <s v="23BL000F"/>
    <n v="298"/>
    <n v="298"/>
    <n v="298"/>
    <n v="298"/>
    <m/>
    <n v="0"/>
    <n v="0"/>
    <n v="0"/>
    <n v="31"/>
    <n v="0"/>
    <n v="0"/>
    <n v="0"/>
    <n v="0"/>
    <n v="0"/>
    <n v="31"/>
    <n v="2"/>
  </r>
  <r>
    <x v="2"/>
    <x v="73"/>
    <s v="1"/>
    <s v="01"/>
    <s v="15041RESIN146362023"/>
    <s v="23BL000F"/>
    <n v="299"/>
    <n v="299"/>
    <n v="299"/>
    <n v="299"/>
    <m/>
    <n v="0"/>
    <n v="0"/>
    <n v="0"/>
    <n v="452.7"/>
    <n v="0"/>
    <n v="0"/>
    <n v="0"/>
    <n v="0"/>
    <n v="0"/>
    <n v="452.7"/>
    <n v="2"/>
  </r>
  <r>
    <x v="2"/>
    <x v="73"/>
    <s v="1"/>
    <s v="01"/>
    <s v="15041RESIN146362023"/>
    <s v="23BL000F"/>
    <n v="300"/>
    <n v="300"/>
    <n v="300"/>
    <n v="300"/>
    <m/>
    <n v="0"/>
    <n v="0"/>
    <n v="0"/>
    <n v="56"/>
    <n v="0"/>
    <n v="0"/>
    <n v="0"/>
    <n v="0"/>
    <n v="0"/>
    <n v="56"/>
    <n v="2"/>
  </r>
  <r>
    <x v="2"/>
    <x v="73"/>
    <s v="1"/>
    <s v="01"/>
    <s v="15041RESIN146362023"/>
    <s v="23BL000F"/>
    <n v="301"/>
    <n v="301"/>
    <n v="301"/>
    <n v="301"/>
    <m/>
    <n v="0"/>
    <n v="0"/>
    <n v="0"/>
    <n v="582"/>
    <n v="0"/>
    <n v="0"/>
    <n v="0"/>
    <n v="0"/>
    <n v="0"/>
    <n v="582"/>
    <n v="2"/>
  </r>
  <r>
    <x v="2"/>
    <x v="73"/>
    <s v="1"/>
    <s v="01"/>
    <s v="15041RESIN146362023"/>
    <s v="23BL000F"/>
    <n v="302"/>
    <n v="302"/>
    <n v="302"/>
    <n v="302"/>
    <m/>
    <n v="0"/>
    <n v="0"/>
    <n v="0"/>
    <n v="80.650000000000006"/>
    <n v="0"/>
    <n v="0"/>
    <n v="0"/>
    <n v="0"/>
    <n v="0"/>
    <n v="80.650000000000006"/>
    <n v="2"/>
  </r>
  <r>
    <x v="2"/>
    <x v="73"/>
    <s v="1"/>
    <s v="01"/>
    <s v="15041RESIN146362023"/>
    <s v="23BL000F"/>
    <n v="303"/>
    <n v="303"/>
    <n v="303"/>
    <n v="303"/>
    <m/>
    <n v="0"/>
    <n v="0"/>
    <n v="0"/>
    <n v="44.2"/>
    <n v="0"/>
    <n v="0"/>
    <n v="0"/>
    <n v="0"/>
    <n v="0"/>
    <n v="44.2"/>
    <n v="2"/>
  </r>
  <r>
    <x v="2"/>
    <x v="73"/>
    <s v="1"/>
    <s v="01"/>
    <s v="15041RESIN146362023"/>
    <s v="23BL000F"/>
    <n v="304"/>
    <n v="304"/>
    <n v="304"/>
    <n v="304"/>
    <m/>
    <n v="0"/>
    <n v="0"/>
    <n v="0"/>
    <n v="232.5"/>
    <n v="0"/>
    <n v="0"/>
    <n v="0"/>
    <n v="0"/>
    <n v="0"/>
    <n v="232.5"/>
    <n v="2"/>
  </r>
  <r>
    <x v="2"/>
    <x v="73"/>
    <s v="1"/>
    <s v="01"/>
    <s v="15041RESIN146362023"/>
    <s v="23BL000F"/>
    <n v="305"/>
    <n v="305"/>
    <n v="305"/>
    <n v="305"/>
    <m/>
    <n v="0"/>
    <n v="0"/>
    <n v="0"/>
    <n v="147.5"/>
    <n v="0"/>
    <n v="0"/>
    <n v="0"/>
    <n v="0"/>
    <n v="0"/>
    <n v="147.5"/>
    <n v="2"/>
  </r>
  <r>
    <x v="2"/>
    <x v="73"/>
    <s v="1"/>
    <s v="01"/>
    <s v="15041RESIN146362023"/>
    <s v="23BL000F"/>
    <n v="306"/>
    <n v="306"/>
    <n v="306"/>
    <n v="306"/>
    <m/>
    <n v="0"/>
    <n v="0"/>
    <n v="0"/>
    <n v="90"/>
    <n v="0"/>
    <n v="0"/>
    <n v="0"/>
    <n v="0"/>
    <n v="0"/>
    <n v="90"/>
    <n v="2"/>
  </r>
  <r>
    <x v="2"/>
    <x v="73"/>
    <s v="1"/>
    <s v="01"/>
    <s v="15041RESIN146362023"/>
    <s v="23BL000F"/>
    <n v="307"/>
    <n v="307"/>
    <n v="307"/>
    <n v="307"/>
    <m/>
    <n v="0"/>
    <n v="0"/>
    <n v="0"/>
    <n v="561.85"/>
    <n v="0"/>
    <n v="0"/>
    <n v="0"/>
    <n v="0"/>
    <n v="0"/>
    <n v="561.85"/>
    <n v="2"/>
  </r>
  <r>
    <x v="2"/>
    <x v="73"/>
    <s v="1"/>
    <s v="01"/>
    <s v="15041RESIN146362023"/>
    <s v="23BL000F"/>
    <n v="308"/>
    <n v="308"/>
    <n v="308"/>
    <n v="308"/>
    <m/>
    <n v="0"/>
    <n v="0"/>
    <n v="0"/>
    <n v="75.2"/>
    <n v="0"/>
    <n v="0"/>
    <n v="0"/>
    <n v="0"/>
    <n v="0"/>
    <n v="75.2"/>
    <n v="2"/>
  </r>
  <r>
    <x v="2"/>
    <x v="73"/>
    <s v="1"/>
    <s v="01"/>
    <s v="15041RESIN146362023"/>
    <s v="23BL000F"/>
    <n v="309"/>
    <n v="309"/>
    <n v="309"/>
    <n v="309"/>
    <m/>
    <n v="0"/>
    <n v="0"/>
    <n v="0"/>
    <n v="22.5"/>
    <n v="0"/>
    <n v="0"/>
    <n v="0"/>
    <n v="0"/>
    <n v="0"/>
    <n v="22.5"/>
    <n v="2"/>
  </r>
  <r>
    <x v="2"/>
    <x v="73"/>
    <s v="1"/>
    <s v="01"/>
    <s v="15041RESIN146362023"/>
    <s v="23BL000F"/>
    <n v="310"/>
    <n v="310"/>
    <n v="310"/>
    <n v="310"/>
    <m/>
    <n v="0"/>
    <n v="0"/>
    <n v="0"/>
    <n v="52.5"/>
    <n v="0"/>
    <n v="0"/>
    <n v="0"/>
    <n v="0"/>
    <n v="0"/>
    <n v="52.5"/>
    <n v="2"/>
  </r>
  <r>
    <x v="2"/>
    <x v="73"/>
    <s v="1"/>
    <s v="01"/>
    <s v="15041RESIN146362023"/>
    <s v="23BL000F"/>
    <n v="311"/>
    <n v="311"/>
    <n v="311"/>
    <n v="311"/>
    <m/>
    <n v="0"/>
    <n v="0"/>
    <n v="0"/>
    <n v="145"/>
    <n v="0"/>
    <n v="0"/>
    <n v="0"/>
    <n v="0"/>
    <n v="0"/>
    <n v="145"/>
    <n v="2"/>
  </r>
  <r>
    <x v="2"/>
    <x v="73"/>
    <s v="1"/>
    <s v="01"/>
    <s v="15041RESIN146362023"/>
    <s v="23BL000F"/>
    <n v="312"/>
    <n v="312"/>
    <n v="312"/>
    <n v="312"/>
    <m/>
    <n v="0"/>
    <n v="0"/>
    <n v="0"/>
    <n v="537.84"/>
    <n v="0"/>
    <n v="0"/>
    <n v="0"/>
    <n v="0"/>
    <n v="0"/>
    <n v="537.84"/>
    <n v="2"/>
  </r>
  <r>
    <x v="2"/>
    <x v="73"/>
    <s v="1"/>
    <s v="01"/>
    <s v="15041RESIN146362023"/>
    <s v="23BL000F"/>
    <n v="313"/>
    <n v="313"/>
    <n v="313"/>
    <n v="313"/>
    <m/>
    <n v="0"/>
    <n v="0"/>
    <n v="0"/>
    <n v="435"/>
    <n v="0"/>
    <n v="0"/>
    <n v="0"/>
    <n v="0"/>
    <n v="0"/>
    <n v="435"/>
    <n v="2"/>
  </r>
  <r>
    <x v="2"/>
    <x v="74"/>
    <s v="1"/>
    <s v="01"/>
    <s v="15041RESIN146362023"/>
    <s v="23BL000F"/>
    <n v="314"/>
    <n v="314"/>
    <n v="314"/>
    <n v="314"/>
    <m/>
    <n v="0"/>
    <n v="0"/>
    <n v="0"/>
    <n v="150.5"/>
    <n v="0"/>
    <n v="0"/>
    <n v="0"/>
    <n v="0"/>
    <n v="0"/>
    <n v="150.5"/>
    <n v="2"/>
  </r>
  <r>
    <x v="2"/>
    <x v="74"/>
    <s v="1"/>
    <s v="01"/>
    <s v="15041RESIN146362023"/>
    <s v="23BL000F"/>
    <n v="315"/>
    <n v="315"/>
    <n v="315"/>
    <n v="315"/>
    <m/>
    <n v="0"/>
    <n v="0"/>
    <n v="0"/>
    <n v="140.55000000000001"/>
    <n v="0"/>
    <n v="0"/>
    <n v="0"/>
    <n v="0"/>
    <n v="0"/>
    <n v="140.55000000000001"/>
    <n v="2"/>
  </r>
  <r>
    <x v="2"/>
    <x v="74"/>
    <s v="1"/>
    <s v="01"/>
    <s v="15041RESIN146362023"/>
    <s v="23BL000F"/>
    <n v="316"/>
    <n v="316"/>
    <n v="316"/>
    <n v="316"/>
    <m/>
    <n v="0"/>
    <n v="0"/>
    <n v="0"/>
    <n v="79.7"/>
    <n v="0"/>
    <n v="0"/>
    <n v="0"/>
    <n v="0"/>
    <n v="0"/>
    <n v="79.7"/>
    <n v="2"/>
  </r>
  <r>
    <x v="2"/>
    <x v="74"/>
    <s v="1"/>
    <s v="01"/>
    <s v="15041RESIN146362023"/>
    <s v="23BL000F"/>
    <n v="317"/>
    <n v="317"/>
    <n v="317"/>
    <n v="317"/>
    <m/>
    <n v="0"/>
    <n v="0"/>
    <n v="0"/>
    <n v="533.35"/>
    <n v="0"/>
    <n v="0"/>
    <n v="0"/>
    <n v="0"/>
    <n v="0"/>
    <n v="533.35"/>
    <n v="2"/>
  </r>
  <r>
    <x v="2"/>
    <x v="74"/>
    <s v="1"/>
    <s v="01"/>
    <s v="15041RESIN146362023"/>
    <s v="23BL000F"/>
    <n v="318"/>
    <n v="318"/>
    <n v="318"/>
    <n v="318"/>
    <m/>
    <n v="0"/>
    <n v="0"/>
    <n v="0"/>
    <n v="485.95"/>
    <n v="0"/>
    <n v="0"/>
    <n v="0"/>
    <n v="0"/>
    <n v="0"/>
    <n v="485.95"/>
    <n v="2"/>
  </r>
  <r>
    <x v="2"/>
    <x v="74"/>
    <s v="1"/>
    <s v="01"/>
    <s v="15041RESIN146362023"/>
    <s v="23BL000F"/>
    <n v="319"/>
    <n v="319"/>
    <n v="319"/>
    <n v="319"/>
    <m/>
    <n v="0"/>
    <n v="0"/>
    <n v="0"/>
    <n v="162.43"/>
    <n v="0"/>
    <n v="0"/>
    <n v="0"/>
    <n v="0"/>
    <n v="0"/>
    <n v="162.43"/>
    <n v="2"/>
  </r>
  <r>
    <x v="2"/>
    <x v="74"/>
    <s v="1"/>
    <s v="01"/>
    <s v="15041RESIN146362023"/>
    <s v="23BL000F"/>
    <n v="320"/>
    <n v="320"/>
    <n v="320"/>
    <n v="320"/>
    <m/>
    <n v="0"/>
    <n v="0"/>
    <n v="0"/>
    <n v="84"/>
    <n v="0"/>
    <n v="0"/>
    <n v="0"/>
    <n v="0"/>
    <n v="0"/>
    <n v="84"/>
    <n v="2"/>
  </r>
  <r>
    <x v="2"/>
    <x v="74"/>
    <s v="1"/>
    <s v="01"/>
    <s v="15041RESIN146362023"/>
    <s v="23BL000F"/>
    <n v="321"/>
    <n v="321"/>
    <n v="321"/>
    <n v="321"/>
    <m/>
    <n v="0"/>
    <n v="0"/>
    <n v="0"/>
    <n v="4.6500000000000004"/>
    <n v="0"/>
    <n v="0"/>
    <n v="0"/>
    <n v="0"/>
    <n v="0"/>
    <n v="4.6500000000000004"/>
    <n v="2"/>
  </r>
  <r>
    <x v="2"/>
    <x v="74"/>
    <s v="1"/>
    <s v="01"/>
    <s v="15041RESIN146362023"/>
    <s v="23BL000F"/>
    <n v="322"/>
    <n v="322"/>
    <n v="322"/>
    <n v="322"/>
    <m/>
    <n v="0"/>
    <n v="0"/>
    <n v="0"/>
    <n v="33"/>
    <n v="0"/>
    <n v="0"/>
    <n v="0"/>
    <n v="0"/>
    <n v="0"/>
    <n v="33"/>
    <n v="2"/>
  </r>
  <r>
    <x v="2"/>
    <x v="74"/>
    <s v="1"/>
    <s v="01"/>
    <s v="15041RESIN146362023"/>
    <s v="23BL000F"/>
    <n v="323"/>
    <n v="323"/>
    <n v="323"/>
    <n v="323"/>
    <m/>
    <n v="0"/>
    <n v="0"/>
    <n v="0"/>
    <n v="127.54"/>
    <n v="0"/>
    <n v="0"/>
    <n v="0"/>
    <n v="0"/>
    <n v="0"/>
    <n v="127.54"/>
    <n v="2"/>
  </r>
  <r>
    <x v="2"/>
    <x v="74"/>
    <s v="1"/>
    <s v="01"/>
    <s v="15041RESIN146362023"/>
    <s v="23BL000F"/>
    <n v="324"/>
    <n v="324"/>
    <n v="324"/>
    <n v="324"/>
    <m/>
    <n v="0"/>
    <n v="0"/>
    <n v="0"/>
    <n v="88.45"/>
    <n v="0"/>
    <n v="0"/>
    <n v="0"/>
    <n v="0"/>
    <n v="0"/>
    <n v="88.45"/>
    <n v="2"/>
  </r>
  <r>
    <x v="2"/>
    <x v="74"/>
    <s v="1"/>
    <s v="01"/>
    <s v="15041RESIN146362023"/>
    <s v="23BL000F"/>
    <n v="325"/>
    <n v="325"/>
    <n v="325"/>
    <n v="325"/>
    <m/>
    <n v="0"/>
    <n v="0"/>
    <n v="0"/>
    <n v="4.62"/>
    <n v="0"/>
    <n v="0"/>
    <n v="0"/>
    <n v="0"/>
    <n v="0"/>
    <n v="4.62"/>
    <n v="2"/>
  </r>
  <r>
    <x v="2"/>
    <x v="74"/>
    <s v="1"/>
    <s v="01"/>
    <s v="15041RESIN146362023"/>
    <s v="23BL000F"/>
    <n v="326"/>
    <n v="326"/>
    <n v="326"/>
    <n v="326"/>
    <m/>
    <n v="0"/>
    <n v="0"/>
    <n v="0"/>
    <n v="82.5"/>
    <n v="0"/>
    <n v="0"/>
    <n v="0"/>
    <n v="0"/>
    <n v="0"/>
    <n v="82.5"/>
    <n v="2"/>
  </r>
  <r>
    <x v="2"/>
    <x v="74"/>
    <s v="1"/>
    <s v="01"/>
    <s v="15041RESIN146362023"/>
    <s v="23BL000F"/>
    <n v="327"/>
    <n v="327"/>
    <n v="327"/>
    <n v="327"/>
    <m/>
    <n v="0"/>
    <n v="0"/>
    <n v="0"/>
    <n v="176"/>
    <n v="0"/>
    <n v="0"/>
    <n v="0"/>
    <n v="0"/>
    <n v="0"/>
    <n v="176"/>
    <n v="2"/>
  </r>
  <r>
    <x v="2"/>
    <x v="74"/>
    <s v="1"/>
    <s v="01"/>
    <s v="15041RESIN146362023"/>
    <s v="23BL000F"/>
    <n v="328"/>
    <n v="328"/>
    <n v="328"/>
    <n v="328"/>
    <m/>
    <n v="0"/>
    <n v="0"/>
    <n v="0"/>
    <n v="956.5"/>
    <n v="0"/>
    <n v="0"/>
    <n v="0"/>
    <n v="0"/>
    <n v="0"/>
    <n v="956.5"/>
    <n v="2"/>
  </r>
  <r>
    <x v="2"/>
    <x v="74"/>
    <s v="1"/>
    <s v="01"/>
    <s v="15041RESIN146362023"/>
    <s v="23BL000F"/>
    <n v="329"/>
    <n v="329"/>
    <n v="329"/>
    <n v="329"/>
    <m/>
    <n v="0"/>
    <n v="0"/>
    <n v="0"/>
    <n v="460"/>
    <n v="0"/>
    <n v="0"/>
    <n v="0"/>
    <n v="0"/>
    <n v="0"/>
    <n v="460"/>
    <n v="2"/>
  </r>
  <r>
    <x v="2"/>
    <x v="74"/>
    <s v="1"/>
    <s v="01"/>
    <s v="15041RESIN146362023"/>
    <s v="23BL000F"/>
    <n v="330"/>
    <n v="330"/>
    <n v="330"/>
    <n v="330"/>
    <m/>
    <n v="0"/>
    <n v="0"/>
    <n v="0"/>
    <n v="459.4"/>
    <n v="0"/>
    <n v="0"/>
    <n v="0"/>
    <n v="0"/>
    <n v="0"/>
    <n v="459.4"/>
    <n v="2"/>
  </r>
  <r>
    <x v="2"/>
    <x v="74"/>
    <s v="1"/>
    <s v="01"/>
    <s v="15041RESIN146362023"/>
    <s v="23BL000F"/>
    <n v="331"/>
    <n v="331"/>
    <n v="331"/>
    <n v="331"/>
    <m/>
    <n v="0"/>
    <n v="0"/>
    <n v="0"/>
    <n v="55"/>
    <n v="0"/>
    <n v="0"/>
    <n v="0"/>
    <n v="0"/>
    <n v="0"/>
    <n v="55"/>
    <n v="2"/>
  </r>
  <r>
    <x v="2"/>
    <x v="74"/>
    <s v="1"/>
    <s v="01"/>
    <s v="15041RESIN146362023"/>
    <s v="23BL000F"/>
    <n v="332"/>
    <n v="332"/>
    <n v="332"/>
    <n v="332"/>
    <m/>
    <n v="0"/>
    <n v="0"/>
    <n v="0"/>
    <n v="20"/>
    <n v="0"/>
    <n v="0"/>
    <n v="0"/>
    <n v="0"/>
    <n v="0"/>
    <n v="20"/>
    <n v="2"/>
  </r>
  <r>
    <x v="2"/>
    <x v="74"/>
    <s v="1"/>
    <s v="01"/>
    <s v="15041RESIN146362023"/>
    <s v="23BL000F"/>
    <n v="333"/>
    <n v="333"/>
    <n v="333"/>
    <n v="333"/>
    <m/>
    <n v="0"/>
    <n v="0"/>
    <n v="0"/>
    <n v="163.75"/>
    <n v="0"/>
    <n v="0"/>
    <n v="0"/>
    <n v="0"/>
    <n v="0"/>
    <n v="163.75"/>
    <n v="2"/>
  </r>
  <r>
    <x v="2"/>
    <x v="74"/>
    <s v="1"/>
    <s v="01"/>
    <s v="15041RESIN146362023"/>
    <s v="23BL000F"/>
    <n v="334"/>
    <n v="334"/>
    <n v="334"/>
    <n v="334"/>
    <m/>
    <n v="0"/>
    <n v="0"/>
    <n v="0"/>
    <n v="449.9"/>
    <n v="0"/>
    <n v="0"/>
    <n v="0"/>
    <n v="0"/>
    <n v="0"/>
    <n v="449.9"/>
    <n v="2"/>
  </r>
  <r>
    <x v="2"/>
    <x v="74"/>
    <s v="1"/>
    <s v="01"/>
    <s v="15041RESIN146362023"/>
    <s v="23BL000F"/>
    <n v="335"/>
    <n v="335"/>
    <n v="335"/>
    <n v="335"/>
    <m/>
    <n v="0"/>
    <n v="0"/>
    <n v="0"/>
    <n v="216"/>
    <n v="0"/>
    <n v="0"/>
    <n v="0"/>
    <n v="0"/>
    <n v="0"/>
    <n v="216"/>
    <n v="2"/>
  </r>
  <r>
    <x v="2"/>
    <x v="74"/>
    <s v="1"/>
    <s v="01"/>
    <s v="15041RESIN146362023"/>
    <s v="23BL000F"/>
    <n v="336"/>
    <n v="336"/>
    <n v="336"/>
    <n v="336"/>
    <m/>
    <n v="0"/>
    <n v="0"/>
    <n v="0"/>
    <n v="18.75"/>
    <n v="0"/>
    <n v="0"/>
    <n v="0"/>
    <n v="0"/>
    <n v="0"/>
    <n v="18.75"/>
    <n v="2"/>
  </r>
  <r>
    <x v="2"/>
    <x v="74"/>
    <s v="1"/>
    <s v="01"/>
    <s v="15041RESIN146362023"/>
    <s v="23BL000F"/>
    <n v="337"/>
    <n v="337"/>
    <n v="337"/>
    <n v="337"/>
    <m/>
    <n v="0"/>
    <n v="0"/>
    <n v="0"/>
    <n v="235.49"/>
    <n v="0"/>
    <n v="0"/>
    <n v="0"/>
    <n v="0"/>
    <n v="0"/>
    <n v="235.49"/>
    <n v="2"/>
  </r>
  <r>
    <x v="2"/>
    <x v="74"/>
    <s v="1"/>
    <s v="01"/>
    <s v="15041RESIN146362023"/>
    <s v="23BL000F"/>
    <n v="338"/>
    <n v="338"/>
    <n v="338"/>
    <n v="338"/>
    <m/>
    <n v="0"/>
    <n v="0"/>
    <n v="0"/>
    <n v="25.5"/>
    <n v="0"/>
    <n v="0"/>
    <n v="0"/>
    <n v="0"/>
    <n v="0"/>
    <n v="25.5"/>
    <n v="2"/>
  </r>
  <r>
    <x v="2"/>
    <x v="74"/>
    <s v="1"/>
    <s v="01"/>
    <s v="15041RESIN146362023"/>
    <s v="23BL000F"/>
    <n v="339"/>
    <n v="339"/>
    <n v="339"/>
    <n v="339"/>
    <m/>
    <n v="0"/>
    <n v="0"/>
    <n v="0"/>
    <n v="30"/>
    <n v="0"/>
    <n v="0"/>
    <n v="0"/>
    <n v="0"/>
    <n v="0"/>
    <n v="30"/>
    <n v="2"/>
  </r>
  <r>
    <x v="2"/>
    <x v="74"/>
    <s v="1"/>
    <s v="01"/>
    <s v="15041RESIN146362023"/>
    <s v="23BL000F"/>
    <n v="340"/>
    <n v="340"/>
    <n v="340"/>
    <n v="340"/>
    <m/>
    <n v="0"/>
    <n v="0"/>
    <n v="0"/>
    <n v="36"/>
    <n v="0"/>
    <n v="0"/>
    <n v="0"/>
    <n v="0"/>
    <n v="0"/>
    <n v="36"/>
    <n v="2"/>
  </r>
  <r>
    <x v="2"/>
    <x v="74"/>
    <s v="1"/>
    <s v="01"/>
    <s v="15041RESIN146362023"/>
    <s v="23BL000F"/>
    <n v="341"/>
    <n v="341"/>
    <n v="341"/>
    <n v="341"/>
    <m/>
    <n v="0"/>
    <n v="0"/>
    <n v="0"/>
    <n v="0"/>
    <n v="0"/>
    <n v="0"/>
    <n v="0"/>
    <n v="0"/>
    <n v="0"/>
    <n v="0"/>
    <n v="2"/>
  </r>
  <r>
    <x v="2"/>
    <x v="74"/>
    <s v="1"/>
    <s v="01"/>
    <s v="15041RESIN146362023"/>
    <s v="23BL000F"/>
    <n v="342"/>
    <n v="342"/>
    <n v="342"/>
    <n v="342"/>
    <m/>
    <n v="0"/>
    <n v="0"/>
    <n v="0"/>
    <n v="2076"/>
    <n v="0"/>
    <n v="0"/>
    <n v="0"/>
    <n v="0"/>
    <n v="0"/>
    <n v="2076"/>
    <n v="2"/>
  </r>
  <r>
    <x v="3"/>
    <x v="75"/>
    <s v="1"/>
    <s v="01"/>
    <s v="15041RESIN146362023"/>
    <s v="23BL000F"/>
    <n v="343"/>
    <n v="343"/>
    <n v="343"/>
    <n v="343"/>
    <m/>
    <n v="0"/>
    <n v="0"/>
    <n v="0"/>
    <n v="0"/>
    <n v="0"/>
    <n v="0"/>
    <n v="0"/>
    <n v="0"/>
    <n v="0"/>
    <n v="0"/>
    <n v="2"/>
  </r>
  <r>
    <x v="3"/>
    <x v="75"/>
    <s v="1"/>
    <s v="01"/>
    <s v="15041RESIN146362023"/>
    <s v="23BL000F"/>
    <n v="344"/>
    <n v="344"/>
    <n v="344"/>
    <n v="344"/>
    <m/>
    <n v="0"/>
    <n v="0"/>
    <n v="0"/>
    <n v="0"/>
    <n v="0"/>
    <n v="0"/>
    <n v="0"/>
    <n v="0"/>
    <n v="0"/>
    <n v="0"/>
    <n v="2"/>
  </r>
  <r>
    <x v="3"/>
    <x v="75"/>
    <s v="1"/>
    <s v="01"/>
    <s v="15041RESIN146362023"/>
    <s v="23BL000F"/>
    <n v="345"/>
    <n v="345"/>
    <n v="345"/>
    <n v="345"/>
    <m/>
    <n v="0"/>
    <n v="0"/>
    <n v="0"/>
    <n v="549"/>
    <n v="0"/>
    <n v="0"/>
    <n v="0"/>
    <n v="0"/>
    <n v="0"/>
    <n v="549"/>
    <n v="2"/>
  </r>
  <r>
    <x v="3"/>
    <x v="75"/>
    <s v="1"/>
    <s v="01"/>
    <s v="15041RESIN146362023"/>
    <s v="23BL000F"/>
    <n v="346"/>
    <n v="346"/>
    <n v="346"/>
    <n v="346"/>
    <m/>
    <n v="0"/>
    <n v="0"/>
    <n v="0"/>
    <n v="544.5"/>
    <n v="0"/>
    <n v="0"/>
    <n v="0"/>
    <n v="0"/>
    <n v="0"/>
    <n v="544.5"/>
    <n v="2"/>
  </r>
  <r>
    <x v="3"/>
    <x v="75"/>
    <s v="1"/>
    <s v="01"/>
    <s v="15041RESIN146362023"/>
    <s v="23BL000F"/>
    <n v="347"/>
    <n v="347"/>
    <n v="347"/>
    <n v="347"/>
    <m/>
    <n v="0"/>
    <n v="0"/>
    <n v="0"/>
    <n v="41.4"/>
    <n v="0"/>
    <n v="0"/>
    <n v="0"/>
    <n v="0"/>
    <n v="0"/>
    <n v="41.4"/>
    <n v="2"/>
  </r>
  <r>
    <x v="3"/>
    <x v="75"/>
    <s v="1"/>
    <s v="01"/>
    <s v="15041RESIN146362023"/>
    <s v="23BL000F"/>
    <n v="348"/>
    <n v="348"/>
    <n v="348"/>
    <n v="348"/>
    <m/>
    <n v="0"/>
    <n v="0"/>
    <n v="0"/>
    <n v="220"/>
    <n v="0"/>
    <n v="0"/>
    <n v="0"/>
    <n v="0"/>
    <n v="0"/>
    <n v="220"/>
    <n v="2"/>
  </r>
  <r>
    <x v="3"/>
    <x v="75"/>
    <s v="1"/>
    <s v="01"/>
    <s v="15041RESIN146362023"/>
    <s v="23BL000F"/>
    <n v="349"/>
    <n v="349"/>
    <n v="349"/>
    <n v="349"/>
    <m/>
    <n v="0"/>
    <n v="0"/>
    <n v="0"/>
    <n v="222.25"/>
    <n v="0"/>
    <n v="0"/>
    <n v="0"/>
    <n v="0"/>
    <n v="0"/>
    <n v="222.25"/>
    <n v="2"/>
  </r>
  <r>
    <x v="3"/>
    <x v="75"/>
    <s v="1"/>
    <s v="01"/>
    <s v="15041RESIN146362023"/>
    <s v="23BL000F"/>
    <n v="350"/>
    <n v="350"/>
    <n v="350"/>
    <n v="350"/>
    <m/>
    <n v="0"/>
    <n v="0"/>
    <n v="0"/>
    <n v="13.75"/>
    <n v="0"/>
    <n v="0"/>
    <n v="0"/>
    <n v="0"/>
    <n v="0"/>
    <n v="13.75"/>
    <n v="2"/>
  </r>
  <r>
    <x v="3"/>
    <x v="75"/>
    <s v="1"/>
    <s v="01"/>
    <s v="15041RESIN146362023"/>
    <s v="23BL000F"/>
    <n v="351"/>
    <n v="351"/>
    <n v="351"/>
    <n v="351"/>
    <m/>
    <n v="0"/>
    <n v="0"/>
    <n v="0"/>
    <n v="5.85"/>
    <n v="0"/>
    <n v="0"/>
    <n v="0"/>
    <n v="0"/>
    <n v="0"/>
    <n v="5.85"/>
    <n v="2"/>
  </r>
  <r>
    <x v="3"/>
    <x v="75"/>
    <s v="1"/>
    <s v="01"/>
    <s v="15041RESIN146362023"/>
    <s v="23BL000F"/>
    <n v="352"/>
    <n v="352"/>
    <n v="352"/>
    <n v="352"/>
    <m/>
    <n v="0"/>
    <n v="0"/>
    <n v="0"/>
    <n v="293"/>
    <n v="0"/>
    <n v="0"/>
    <n v="0"/>
    <n v="0"/>
    <n v="0"/>
    <n v="293"/>
    <n v="2"/>
  </r>
  <r>
    <x v="3"/>
    <x v="75"/>
    <s v="1"/>
    <s v="01"/>
    <s v="15041RESIN146362023"/>
    <s v="23BL000F"/>
    <n v="353"/>
    <n v="353"/>
    <n v="353"/>
    <n v="353"/>
    <m/>
    <n v="0"/>
    <n v="0"/>
    <n v="0"/>
    <n v="63"/>
    <n v="0"/>
    <n v="0"/>
    <n v="0"/>
    <n v="0"/>
    <n v="0"/>
    <n v="63"/>
    <n v="2"/>
  </r>
  <r>
    <x v="3"/>
    <x v="75"/>
    <s v="1"/>
    <s v="01"/>
    <s v="15041RESIN146362023"/>
    <s v="23BL000F"/>
    <n v="354"/>
    <n v="354"/>
    <n v="354"/>
    <n v="354"/>
    <m/>
    <n v="0"/>
    <n v="0"/>
    <n v="0"/>
    <n v="44"/>
    <n v="0"/>
    <n v="0"/>
    <n v="0"/>
    <n v="0"/>
    <n v="0"/>
    <n v="44"/>
    <n v="2"/>
  </r>
  <r>
    <x v="3"/>
    <x v="75"/>
    <s v="1"/>
    <s v="01"/>
    <s v="15041RESIN146362023"/>
    <s v="23BL000F"/>
    <n v="355"/>
    <n v="355"/>
    <n v="355"/>
    <n v="355"/>
    <m/>
    <n v="0"/>
    <n v="0"/>
    <n v="0"/>
    <n v="372.8"/>
    <n v="0"/>
    <n v="0"/>
    <n v="0"/>
    <n v="0"/>
    <n v="0"/>
    <n v="372.8"/>
    <n v="2"/>
  </r>
  <r>
    <x v="3"/>
    <x v="75"/>
    <s v="1"/>
    <s v="01"/>
    <s v="15041RESIN146362023"/>
    <s v="23BL000F"/>
    <n v="356"/>
    <n v="356"/>
    <n v="356"/>
    <n v="356"/>
    <m/>
    <n v="0"/>
    <n v="0"/>
    <n v="0"/>
    <n v="14.25"/>
    <n v="0"/>
    <n v="0"/>
    <n v="0"/>
    <n v="0"/>
    <n v="0"/>
    <n v="14.25"/>
    <n v="2"/>
  </r>
  <r>
    <x v="3"/>
    <x v="75"/>
    <s v="1"/>
    <s v="01"/>
    <s v="15041RESIN146362023"/>
    <s v="23BL000F"/>
    <n v="357"/>
    <n v="357"/>
    <n v="357"/>
    <n v="357"/>
    <m/>
    <n v="0"/>
    <n v="0"/>
    <n v="0"/>
    <n v="464.2"/>
    <n v="0"/>
    <n v="0"/>
    <n v="0"/>
    <n v="0"/>
    <n v="0"/>
    <n v="464.2"/>
    <n v="2"/>
  </r>
  <r>
    <x v="3"/>
    <x v="75"/>
    <s v="1"/>
    <s v="01"/>
    <s v="15041RESIN146362023"/>
    <s v="23BL000F"/>
    <n v="358"/>
    <n v="358"/>
    <n v="358"/>
    <n v="358"/>
    <m/>
    <n v="0"/>
    <n v="0"/>
    <n v="0"/>
    <n v="159.5"/>
    <n v="0"/>
    <n v="0"/>
    <n v="0"/>
    <n v="0"/>
    <n v="0"/>
    <n v="159.5"/>
    <n v="2"/>
  </r>
  <r>
    <x v="3"/>
    <x v="75"/>
    <s v="1"/>
    <s v="01"/>
    <s v="15041RESIN146362023"/>
    <s v="23BL000F"/>
    <n v="359"/>
    <n v="359"/>
    <n v="359"/>
    <n v="359"/>
    <m/>
    <n v="0"/>
    <n v="0"/>
    <n v="0"/>
    <n v="5.84"/>
    <n v="0"/>
    <n v="0"/>
    <n v="0"/>
    <n v="0"/>
    <n v="0"/>
    <n v="5.84"/>
    <n v="2"/>
  </r>
  <r>
    <x v="3"/>
    <x v="75"/>
    <s v="1"/>
    <s v="01"/>
    <s v="15041RESIN146362023"/>
    <s v="23BL000F"/>
    <n v="360"/>
    <n v="360"/>
    <n v="360"/>
    <n v="360"/>
    <m/>
    <n v="0"/>
    <n v="0"/>
    <n v="0"/>
    <n v="18"/>
    <n v="0"/>
    <n v="0"/>
    <n v="0"/>
    <n v="0"/>
    <n v="0"/>
    <n v="18"/>
    <n v="2"/>
  </r>
  <r>
    <x v="3"/>
    <x v="75"/>
    <s v="1"/>
    <s v="01"/>
    <s v="15041RESIN146362023"/>
    <s v="23BL000F"/>
    <n v="361"/>
    <n v="361"/>
    <n v="361"/>
    <n v="361"/>
    <m/>
    <n v="0"/>
    <n v="0"/>
    <n v="0"/>
    <n v="7.3"/>
    <n v="0"/>
    <n v="0"/>
    <n v="0"/>
    <n v="0"/>
    <n v="0"/>
    <n v="7.3"/>
    <n v="2"/>
  </r>
  <r>
    <x v="3"/>
    <x v="75"/>
    <s v="1"/>
    <s v="01"/>
    <s v="15041RESIN146362023"/>
    <s v="23BL000F"/>
    <n v="362"/>
    <n v="362"/>
    <n v="362"/>
    <n v="362"/>
    <m/>
    <n v="0"/>
    <n v="0"/>
    <n v="0"/>
    <n v="10.95"/>
    <n v="0"/>
    <n v="0"/>
    <n v="0"/>
    <n v="0"/>
    <n v="0"/>
    <n v="10.95"/>
    <n v="2"/>
  </r>
  <r>
    <x v="3"/>
    <x v="76"/>
    <s v="1"/>
    <s v="01"/>
    <s v="15041RESIN146362023"/>
    <s v="23BL000F"/>
    <n v="363"/>
    <n v="363"/>
    <n v="363"/>
    <n v="363"/>
    <m/>
    <n v="0"/>
    <n v="0"/>
    <n v="0"/>
    <n v="1579.9"/>
    <n v="0"/>
    <n v="0"/>
    <n v="0"/>
    <n v="0"/>
    <n v="0"/>
    <n v="1579.9"/>
    <n v="2"/>
  </r>
  <r>
    <x v="3"/>
    <x v="76"/>
    <s v="1"/>
    <s v="01"/>
    <s v="15041RESIN146362023"/>
    <s v="23BL000F"/>
    <n v="364"/>
    <n v="364"/>
    <n v="364"/>
    <n v="364"/>
    <m/>
    <n v="0"/>
    <n v="0"/>
    <n v="0"/>
    <n v="73.849999999999994"/>
    <n v="0"/>
    <n v="0"/>
    <n v="0"/>
    <n v="0"/>
    <n v="0"/>
    <n v="73.849999999999994"/>
    <n v="2"/>
  </r>
  <r>
    <x v="3"/>
    <x v="76"/>
    <s v="1"/>
    <s v="01"/>
    <s v="15041RESIN146362023"/>
    <s v="23BL000F"/>
    <n v="365"/>
    <n v="365"/>
    <n v="365"/>
    <n v="365"/>
    <m/>
    <n v="0"/>
    <n v="0"/>
    <n v="0"/>
    <n v="226"/>
    <n v="0"/>
    <n v="0"/>
    <n v="0"/>
    <n v="0"/>
    <n v="0"/>
    <n v="226"/>
    <n v="2"/>
  </r>
  <r>
    <x v="3"/>
    <x v="76"/>
    <s v="1"/>
    <s v="01"/>
    <s v="15041RESIN146362023"/>
    <s v="23BL000F"/>
    <n v="366"/>
    <n v="366"/>
    <n v="366"/>
    <n v="366"/>
    <m/>
    <n v="0"/>
    <n v="0"/>
    <n v="0"/>
    <n v="22.55"/>
    <n v="0"/>
    <n v="0"/>
    <n v="0"/>
    <n v="0"/>
    <n v="0"/>
    <n v="22.55"/>
    <n v="2"/>
  </r>
  <r>
    <x v="3"/>
    <x v="76"/>
    <s v="1"/>
    <s v="01"/>
    <s v="15041RESIN146362023"/>
    <s v="23BL000F"/>
    <n v="367"/>
    <n v="367"/>
    <n v="367"/>
    <n v="367"/>
    <m/>
    <n v="0"/>
    <n v="0"/>
    <n v="0"/>
    <n v="25"/>
    <n v="0"/>
    <n v="0"/>
    <n v="0"/>
    <n v="0"/>
    <n v="0"/>
    <n v="25"/>
    <n v="2"/>
  </r>
  <r>
    <x v="3"/>
    <x v="76"/>
    <s v="1"/>
    <s v="01"/>
    <s v="15041RESIN146362023"/>
    <s v="23BL000F"/>
    <n v="368"/>
    <n v="368"/>
    <n v="368"/>
    <n v="368"/>
    <m/>
    <n v="0"/>
    <n v="0"/>
    <n v="0"/>
    <n v="21"/>
    <n v="0"/>
    <n v="0"/>
    <n v="0"/>
    <n v="0"/>
    <n v="0"/>
    <n v="21"/>
    <n v="2"/>
  </r>
  <r>
    <x v="3"/>
    <x v="76"/>
    <s v="1"/>
    <s v="01"/>
    <s v="15041RESIN146362023"/>
    <s v="23BL000F"/>
    <n v="369"/>
    <n v="369"/>
    <n v="369"/>
    <n v="369"/>
    <m/>
    <n v="0"/>
    <n v="0"/>
    <n v="0"/>
    <n v="295.5"/>
    <n v="0"/>
    <n v="0"/>
    <n v="0"/>
    <n v="0"/>
    <n v="0"/>
    <n v="295.5"/>
    <n v="2"/>
  </r>
  <r>
    <x v="3"/>
    <x v="76"/>
    <s v="1"/>
    <s v="01"/>
    <s v="15041RESIN146362023"/>
    <s v="23BL000F"/>
    <n v="370"/>
    <n v="370"/>
    <n v="370"/>
    <n v="370"/>
    <m/>
    <n v="0"/>
    <n v="0"/>
    <n v="0"/>
    <n v="24.03"/>
    <n v="0"/>
    <n v="0"/>
    <n v="0"/>
    <n v="0"/>
    <n v="0"/>
    <n v="24.03"/>
    <n v="2"/>
  </r>
  <r>
    <x v="3"/>
    <x v="76"/>
    <s v="1"/>
    <s v="01"/>
    <s v="15041RESIN146362023"/>
    <s v="23BL000F"/>
    <n v="371"/>
    <n v="371"/>
    <n v="371"/>
    <n v="371"/>
    <m/>
    <n v="0"/>
    <n v="0"/>
    <n v="0"/>
    <n v="473.9"/>
    <n v="0"/>
    <n v="0"/>
    <n v="0"/>
    <n v="0"/>
    <n v="0"/>
    <n v="473.9"/>
    <n v="2"/>
  </r>
  <r>
    <x v="3"/>
    <x v="76"/>
    <s v="1"/>
    <s v="01"/>
    <s v="15041RESIN146362023"/>
    <s v="23BL000F"/>
    <n v="372"/>
    <n v="372"/>
    <n v="372"/>
    <n v="372"/>
    <m/>
    <n v="0"/>
    <n v="0"/>
    <n v="0"/>
    <n v="1337.65"/>
    <n v="0"/>
    <n v="0"/>
    <n v="0"/>
    <n v="0"/>
    <n v="0"/>
    <n v="1337.65"/>
    <n v="2"/>
  </r>
  <r>
    <x v="3"/>
    <x v="76"/>
    <s v="1"/>
    <s v="01"/>
    <s v="15041RESIN146362023"/>
    <s v="23BL000F"/>
    <n v="373"/>
    <n v="373"/>
    <n v="373"/>
    <n v="373"/>
    <m/>
    <n v="0"/>
    <n v="0"/>
    <n v="0"/>
    <n v="81.5"/>
    <n v="0"/>
    <n v="0"/>
    <n v="0"/>
    <n v="0"/>
    <n v="0"/>
    <n v="81.5"/>
    <n v="2"/>
  </r>
  <r>
    <x v="3"/>
    <x v="76"/>
    <s v="1"/>
    <s v="01"/>
    <s v="15041RESIN146362023"/>
    <s v="23BL000F"/>
    <n v="374"/>
    <n v="374"/>
    <n v="374"/>
    <n v="374"/>
    <m/>
    <n v="0"/>
    <n v="0"/>
    <n v="0"/>
    <n v="156"/>
    <n v="0"/>
    <n v="0"/>
    <n v="0"/>
    <n v="0"/>
    <n v="0"/>
    <n v="156"/>
    <n v="2"/>
  </r>
  <r>
    <x v="3"/>
    <x v="76"/>
    <s v="1"/>
    <s v="01"/>
    <s v="15041RESIN146362023"/>
    <s v="23BL000F"/>
    <n v="375"/>
    <n v="375"/>
    <n v="375"/>
    <n v="375"/>
    <m/>
    <n v="0"/>
    <n v="0"/>
    <n v="0"/>
    <n v="270.85000000000002"/>
    <n v="0"/>
    <n v="0"/>
    <n v="0"/>
    <n v="0"/>
    <n v="0"/>
    <n v="270.85000000000002"/>
    <n v="2"/>
  </r>
  <r>
    <x v="3"/>
    <x v="76"/>
    <s v="1"/>
    <s v="01"/>
    <s v="15041RESIN146362023"/>
    <s v="23BL000F"/>
    <n v="376"/>
    <n v="376"/>
    <n v="376"/>
    <n v="376"/>
    <m/>
    <n v="0"/>
    <n v="0"/>
    <n v="0"/>
    <n v="85"/>
    <n v="0"/>
    <n v="0"/>
    <n v="0"/>
    <n v="0"/>
    <n v="0"/>
    <n v="85"/>
    <n v="2"/>
  </r>
  <r>
    <x v="3"/>
    <x v="76"/>
    <s v="1"/>
    <s v="01"/>
    <s v="15041RESIN146362023"/>
    <s v="23BL000F"/>
    <n v="377"/>
    <n v="377"/>
    <n v="377"/>
    <n v="377"/>
    <m/>
    <n v="0"/>
    <n v="0"/>
    <n v="0"/>
    <n v="29.7"/>
    <n v="0"/>
    <n v="0"/>
    <n v="0"/>
    <n v="0"/>
    <n v="0"/>
    <n v="29.7"/>
    <n v="2"/>
  </r>
  <r>
    <x v="3"/>
    <x v="76"/>
    <s v="1"/>
    <s v="01"/>
    <s v="15041RESIN146362023"/>
    <s v="23BL000F"/>
    <n v="378"/>
    <n v="378"/>
    <n v="378"/>
    <n v="378"/>
    <m/>
    <n v="0"/>
    <n v="0"/>
    <n v="0"/>
    <n v="615.6"/>
    <n v="0"/>
    <n v="0"/>
    <n v="0"/>
    <n v="0"/>
    <n v="0"/>
    <n v="615.6"/>
    <n v="2"/>
  </r>
  <r>
    <x v="3"/>
    <x v="76"/>
    <s v="1"/>
    <s v="01"/>
    <s v="15041RESIN146362023"/>
    <s v="23BL000F"/>
    <n v="379"/>
    <n v="379"/>
    <n v="379"/>
    <n v="379"/>
    <m/>
    <n v="0"/>
    <n v="0"/>
    <n v="0"/>
    <n v="70"/>
    <n v="0"/>
    <n v="0"/>
    <n v="0"/>
    <n v="0"/>
    <n v="0"/>
    <n v="70"/>
    <n v="2"/>
  </r>
  <r>
    <x v="3"/>
    <x v="76"/>
    <s v="1"/>
    <s v="01"/>
    <s v="15041RESIN146362023"/>
    <s v="23BL000F"/>
    <n v="380"/>
    <n v="380"/>
    <n v="380"/>
    <n v="380"/>
    <m/>
    <n v="0"/>
    <n v="0"/>
    <n v="0"/>
    <n v="33"/>
    <n v="0"/>
    <n v="0"/>
    <n v="0"/>
    <n v="0"/>
    <n v="0"/>
    <n v="33"/>
    <n v="2"/>
  </r>
  <r>
    <x v="3"/>
    <x v="76"/>
    <s v="1"/>
    <s v="01"/>
    <s v="15041RESIN146362023"/>
    <s v="23BL000F"/>
    <n v="381"/>
    <n v="381"/>
    <n v="381"/>
    <n v="381"/>
    <m/>
    <n v="0"/>
    <n v="0"/>
    <n v="0"/>
    <n v="30"/>
    <n v="0"/>
    <n v="0"/>
    <n v="0"/>
    <n v="0"/>
    <n v="0"/>
    <n v="30"/>
    <n v="2"/>
  </r>
  <r>
    <x v="3"/>
    <x v="76"/>
    <s v="1"/>
    <s v="01"/>
    <s v="15041RESIN146362023"/>
    <s v="23BL000F"/>
    <n v="382"/>
    <n v="382"/>
    <n v="382"/>
    <n v="382"/>
    <m/>
    <n v="0"/>
    <n v="0"/>
    <n v="0"/>
    <n v="565"/>
    <n v="0"/>
    <n v="0"/>
    <n v="0"/>
    <n v="0"/>
    <n v="0"/>
    <n v="565"/>
    <n v="2"/>
  </r>
  <r>
    <x v="3"/>
    <x v="76"/>
    <s v="1"/>
    <s v="01"/>
    <s v="15041RESIN146362023"/>
    <s v="23BL000F"/>
    <n v="383"/>
    <n v="383"/>
    <n v="383"/>
    <n v="383"/>
    <m/>
    <n v="0"/>
    <n v="0"/>
    <n v="0"/>
    <n v="13.5"/>
    <n v="0"/>
    <n v="0"/>
    <n v="0"/>
    <n v="0"/>
    <n v="0"/>
    <n v="13.5"/>
    <n v="2"/>
  </r>
  <r>
    <x v="3"/>
    <x v="76"/>
    <s v="1"/>
    <s v="01"/>
    <s v="15041RESIN146362023"/>
    <s v="23BL000F"/>
    <n v="384"/>
    <n v="384"/>
    <n v="384"/>
    <n v="384"/>
    <m/>
    <n v="0"/>
    <n v="0"/>
    <n v="0"/>
    <n v="587.5"/>
    <n v="0"/>
    <n v="0"/>
    <n v="0"/>
    <n v="0"/>
    <n v="0"/>
    <n v="587.5"/>
    <n v="2"/>
  </r>
  <r>
    <x v="3"/>
    <x v="76"/>
    <s v="1"/>
    <s v="01"/>
    <s v="15041RESIN146362023"/>
    <s v="23BL000F"/>
    <n v="385"/>
    <n v="385"/>
    <n v="385"/>
    <n v="385"/>
    <m/>
    <n v="0"/>
    <n v="0"/>
    <n v="0"/>
    <n v="36"/>
    <n v="0"/>
    <n v="0"/>
    <n v="0"/>
    <n v="0"/>
    <n v="0"/>
    <n v="36"/>
    <n v="2"/>
  </r>
  <r>
    <x v="3"/>
    <x v="76"/>
    <s v="1"/>
    <s v="01"/>
    <s v="15041RESIN146362023"/>
    <s v="23BL000F"/>
    <n v="386"/>
    <n v="386"/>
    <n v="386"/>
    <n v="386"/>
    <m/>
    <n v="0"/>
    <n v="0"/>
    <n v="0"/>
    <n v="100"/>
    <n v="0"/>
    <n v="0"/>
    <n v="0"/>
    <n v="0"/>
    <n v="0"/>
    <n v="100"/>
    <n v="2"/>
  </r>
  <r>
    <x v="3"/>
    <x v="76"/>
    <s v="1"/>
    <s v="01"/>
    <s v="15041RESIN146362023"/>
    <s v="23BL000F"/>
    <n v="387"/>
    <n v="387"/>
    <n v="387"/>
    <n v="387"/>
    <m/>
    <n v="0"/>
    <n v="0"/>
    <n v="0"/>
    <n v="22.5"/>
    <n v="0"/>
    <n v="0"/>
    <n v="0"/>
    <n v="0"/>
    <n v="0"/>
    <n v="22.5"/>
    <n v="2"/>
  </r>
  <r>
    <x v="3"/>
    <x v="76"/>
    <s v="1"/>
    <s v="01"/>
    <s v="15041RESIN146362023"/>
    <s v="23BL000F"/>
    <n v="388"/>
    <n v="388"/>
    <n v="388"/>
    <n v="388"/>
    <m/>
    <n v="0"/>
    <n v="0"/>
    <n v="0"/>
    <n v="228"/>
    <n v="0"/>
    <n v="0"/>
    <n v="0"/>
    <n v="0"/>
    <n v="0"/>
    <n v="228"/>
    <n v="2"/>
  </r>
  <r>
    <x v="3"/>
    <x v="76"/>
    <s v="1"/>
    <s v="01"/>
    <s v="15041RESIN146362023"/>
    <s v="23BL000F"/>
    <n v="389"/>
    <n v="389"/>
    <n v="389"/>
    <n v="389"/>
    <m/>
    <n v="0"/>
    <n v="0"/>
    <n v="0"/>
    <n v="78.5"/>
    <n v="0"/>
    <n v="0"/>
    <n v="0"/>
    <n v="0"/>
    <n v="0"/>
    <n v="78.5"/>
    <n v="2"/>
  </r>
  <r>
    <x v="3"/>
    <x v="76"/>
    <s v="1"/>
    <s v="01"/>
    <s v="15041RESIN146362023"/>
    <s v="23BL000F"/>
    <n v="390"/>
    <n v="390"/>
    <n v="390"/>
    <n v="390"/>
    <m/>
    <n v="0"/>
    <n v="0"/>
    <n v="0"/>
    <n v="5"/>
    <n v="0"/>
    <n v="0"/>
    <n v="0"/>
    <n v="0"/>
    <n v="0"/>
    <n v="5"/>
    <n v="2"/>
  </r>
  <r>
    <x v="3"/>
    <x v="76"/>
    <s v="1"/>
    <s v="01"/>
    <s v="15041RESIN146362023"/>
    <s v="23BL000F"/>
    <n v="391"/>
    <n v="391"/>
    <n v="391"/>
    <n v="391"/>
    <m/>
    <n v="0"/>
    <n v="0"/>
    <n v="0"/>
    <n v="462.2"/>
    <n v="0"/>
    <n v="0"/>
    <n v="0"/>
    <n v="0"/>
    <n v="0"/>
    <n v="462.2"/>
    <n v="2"/>
  </r>
  <r>
    <x v="3"/>
    <x v="76"/>
    <s v="1"/>
    <s v="01"/>
    <s v="15041RESIN146362023"/>
    <s v="23BL000F"/>
    <n v="392"/>
    <n v="392"/>
    <n v="392"/>
    <n v="392"/>
    <m/>
    <n v="0"/>
    <n v="0"/>
    <n v="0"/>
    <n v="520.5"/>
    <n v="0"/>
    <n v="0"/>
    <n v="0"/>
    <n v="0"/>
    <n v="0"/>
    <n v="520.5"/>
    <n v="2"/>
  </r>
  <r>
    <x v="3"/>
    <x v="76"/>
    <s v="1"/>
    <s v="01"/>
    <s v="15041RESIN146362023"/>
    <s v="23BL000F"/>
    <n v="393"/>
    <n v="393"/>
    <n v="393"/>
    <n v="393"/>
    <m/>
    <n v="0"/>
    <n v="0"/>
    <n v="0"/>
    <n v="550.75"/>
    <n v="0"/>
    <n v="0"/>
    <n v="0"/>
    <n v="0"/>
    <n v="0"/>
    <n v="550.75"/>
    <n v="2"/>
  </r>
  <r>
    <x v="3"/>
    <x v="76"/>
    <s v="1"/>
    <s v="01"/>
    <s v="15041RESIN146362023"/>
    <s v="23BL000F"/>
    <n v="394"/>
    <n v="394"/>
    <n v="394"/>
    <n v="394"/>
    <m/>
    <n v="0"/>
    <n v="0"/>
    <n v="0"/>
    <n v="817.5"/>
    <n v="0"/>
    <n v="0"/>
    <n v="0"/>
    <n v="0"/>
    <n v="0"/>
    <n v="817.5"/>
    <n v="2"/>
  </r>
  <r>
    <x v="3"/>
    <x v="76"/>
    <s v="1"/>
    <s v="01"/>
    <s v="15041RESIN146362023"/>
    <s v="23BL000F"/>
    <n v="395"/>
    <n v="395"/>
    <n v="395"/>
    <n v="395"/>
    <m/>
    <n v="0"/>
    <n v="0"/>
    <n v="0"/>
    <n v="54"/>
    <n v="0"/>
    <n v="0"/>
    <n v="0"/>
    <n v="0"/>
    <n v="0"/>
    <n v="54"/>
    <n v="2"/>
  </r>
  <r>
    <x v="3"/>
    <x v="76"/>
    <s v="1"/>
    <s v="01"/>
    <s v="15041RESIN146362023"/>
    <s v="23BL000F"/>
    <n v="396"/>
    <n v="396"/>
    <n v="396"/>
    <n v="396"/>
    <m/>
    <n v="0"/>
    <n v="0"/>
    <n v="0"/>
    <n v="100"/>
    <n v="0"/>
    <n v="0"/>
    <n v="0"/>
    <n v="0"/>
    <n v="0"/>
    <n v="100"/>
    <n v="2"/>
  </r>
  <r>
    <x v="3"/>
    <x v="76"/>
    <s v="1"/>
    <s v="01"/>
    <s v="15041RESIN146362023"/>
    <s v="23BL000F"/>
    <n v="397"/>
    <n v="397"/>
    <n v="397"/>
    <n v="397"/>
    <m/>
    <n v="0"/>
    <n v="0"/>
    <n v="0"/>
    <n v="165.6"/>
    <n v="0"/>
    <n v="0"/>
    <n v="0"/>
    <n v="0"/>
    <n v="0"/>
    <n v="165.6"/>
    <n v="2"/>
  </r>
  <r>
    <x v="3"/>
    <x v="76"/>
    <s v="1"/>
    <s v="01"/>
    <s v="15041RESIN146362023"/>
    <s v="23BL000F"/>
    <n v="398"/>
    <n v="398"/>
    <n v="398"/>
    <n v="398"/>
    <m/>
    <n v="0"/>
    <n v="0"/>
    <n v="0"/>
    <n v="375.6"/>
    <n v="0"/>
    <n v="0"/>
    <n v="0"/>
    <n v="0"/>
    <n v="0"/>
    <n v="375.6"/>
    <n v="2"/>
  </r>
  <r>
    <x v="3"/>
    <x v="76"/>
    <s v="1"/>
    <s v="01"/>
    <s v="15041RESIN146362023"/>
    <s v="23BL000F"/>
    <n v="399"/>
    <n v="399"/>
    <n v="399"/>
    <n v="399"/>
    <m/>
    <n v="0"/>
    <n v="0"/>
    <n v="0"/>
    <n v="115.5"/>
    <n v="0"/>
    <n v="0"/>
    <n v="0"/>
    <n v="0"/>
    <n v="0"/>
    <n v="115.5"/>
    <n v="2"/>
  </r>
  <r>
    <x v="3"/>
    <x v="76"/>
    <s v="1"/>
    <s v="01"/>
    <s v="15041RESIN146362023"/>
    <s v="23BL000F"/>
    <n v="400"/>
    <n v="400"/>
    <n v="400"/>
    <n v="400"/>
    <m/>
    <n v="0"/>
    <n v="0"/>
    <n v="0"/>
    <n v="57.95"/>
    <n v="0"/>
    <n v="0"/>
    <n v="0"/>
    <n v="0"/>
    <n v="0"/>
    <n v="57.95"/>
    <n v="2"/>
  </r>
  <r>
    <x v="3"/>
    <x v="76"/>
    <s v="1"/>
    <s v="01"/>
    <s v="15041RESIN146362023"/>
    <s v="23BL000F"/>
    <n v="401"/>
    <n v="401"/>
    <n v="401"/>
    <n v="401"/>
    <m/>
    <n v="0"/>
    <n v="0"/>
    <n v="0"/>
    <n v="60"/>
    <n v="0"/>
    <n v="0"/>
    <n v="0"/>
    <n v="0"/>
    <n v="0"/>
    <n v="60"/>
    <n v="2"/>
  </r>
  <r>
    <x v="3"/>
    <x v="76"/>
    <s v="1"/>
    <s v="01"/>
    <s v="15041RESIN146362023"/>
    <s v="23BL000F"/>
    <n v="402"/>
    <n v="402"/>
    <n v="402"/>
    <n v="402"/>
    <m/>
    <n v="0"/>
    <n v="0"/>
    <n v="0"/>
    <n v="71.98"/>
    <n v="0"/>
    <n v="0"/>
    <n v="0"/>
    <n v="0"/>
    <n v="0"/>
    <n v="71.98"/>
    <n v="2"/>
  </r>
  <r>
    <x v="3"/>
    <x v="76"/>
    <s v="1"/>
    <s v="01"/>
    <s v="15041RESIN146362023"/>
    <s v="23BL000F"/>
    <n v="403"/>
    <n v="403"/>
    <n v="403"/>
    <n v="403"/>
    <m/>
    <n v="0"/>
    <n v="0"/>
    <n v="0"/>
    <n v="225"/>
    <n v="0"/>
    <n v="0"/>
    <n v="0"/>
    <n v="0"/>
    <n v="0"/>
    <n v="225"/>
    <n v="2"/>
  </r>
  <r>
    <x v="3"/>
    <x v="77"/>
    <s v="1"/>
    <s v="01"/>
    <s v="15041RESIN146362023"/>
    <s v="23BL000F"/>
    <n v="404"/>
    <n v="404"/>
    <n v="404"/>
    <n v="404"/>
    <m/>
    <n v="0"/>
    <n v="0"/>
    <n v="0"/>
    <n v="219.82"/>
    <n v="0"/>
    <n v="0"/>
    <n v="0"/>
    <n v="0"/>
    <n v="0"/>
    <n v="219.82"/>
    <n v="2"/>
  </r>
  <r>
    <x v="3"/>
    <x v="77"/>
    <s v="1"/>
    <s v="01"/>
    <s v="15041RESIN146362023"/>
    <s v="23BL000F"/>
    <n v="405"/>
    <n v="405"/>
    <n v="405"/>
    <n v="405"/>
    <m/>
    <n v="0"/>
    <n v="0"/>
    <n v="0"/>
    <n v="679"/>
    <n v="0"/>
    <n v="0"/>
    <n v="0"/>
    <n v="0"/>
    <n v="0"/>
    <n v="679"/>
    <n v="2"/>
  </r>
  <r>
    <x v="3"/>
    <x v="77"/>
    <s v="1"/>
    <s v="01"/>
    <s v="15041RESIN146362023"/>
    <s v="23BL000F"/>
    <n v="406"/>
    <n v="406"/>
    <n v="406"/>
    <n v="406"/>
    <m/>
    <n v="0"/>
    <n v="0"/>
    <n v="0"/>
    <n v="22.31"/>
    <n v="0"/>
    <n v="0"/>
    <n v="0"/>
    <n v="0"/>
    <n v="0"/>
    <n v="22.31"/>
    <n v="2"/>
  </r>
  <r>
    <x v="3"/>
    <x v="77"/>
    <s v="1"/>
    <s v="01"/>
    <s v="15041RESIN146362023"/>
    <s v="23BL000F"/>
    <n v="407"/>
    <n v="407"/>
    <n v="407"/>
    <n v="407"/>
    <m/>
    <n v="0"/>
    <n v="0"/>
    <n v="0"/>
    <n v="130"/>
    <n v="0"/>
    <n v="0"/>
    <n v="0"/>
    <n v="0"/>
    <n v="0"/>
    <n v="130"/>
    <n v="2"/>
  </r>
  <r>
    <x v="3"/>
    <x v="77"/>
    <s v="1"/>
    <s v="01"/>
    <s v="15041RESIN146362023"/>
    <s v="23BL000F"/>
    <n v="408"/>
    <n v="408"/>
    <n v="408"/>
    <n v="408"/>
    <m/>
    <n v="0"/>
    <n v="0"/>
    <n v="0"/>
    <n v="450"/>
    <n v="0"/>
    <n v="0"/>
    <n v="0"/>
    <n v="0"/>
    <n v="0"/>
    <n v="450"/>
    <n v="2"/>
  </r>
  <r>
    <x v="3"/>
    <x v="77"/>
    <s v="1"/>
    <s v="01"/>
    <s v="15041RESIN146362023"/>
    <s v="23BL000F"/>
    <n v="409"/>
    <n v="409"/>
    <n v="409"/>
    <n v="409"/>
    <m/>
    <n v="0"/>
    <n v="0"/>
    <n v="0"/>
    <n v="55"/>
    <n v="0"/>
    <n v="0"/>
    <n v="0"/>
    <n v="0"/>
    <n v="0"/>
    <n v="55"/>
    <n v="2"/>
  </r>
  <r>
    <x v="3"/>
    <x v="77"/>
    <s v="1"/>
    <s v="01"/>
    <s v="15041RESIN146362023"/>
    <s v="23BL000F"/>
    <n v="410"/>
    <n v="410"/>
    <n v="410"/>
    <n v="410"/>
    <m/>
    <n v="0"/>
    <n v="0"/>
    <n v="0"/>
    <n v="193.5"/>
    <n v="0"/>
    <n v="0"/>
    <n v="0"/>
    <n v="0"/>
    <n v="0"/>
    <n v="193.5"/>
    <n v="2"/>
  </r>
  <r>
    <x v="3"/>
    <x v="77"/>
    <s v="1"/>
    <s v="01"/>
    <s v="15041RESIN146362023"/>
    <s v="23BL000F"/>
    <n v="411"/>
    <n v="411"/>
    <n v="411"/>
    <n v="411"/>
    <m/>
    <n v="0"/>
    <n v="0"/>
    <n v="0"/>
    <n v="445.72"/>
    <n v="0"/>
    <n v="0"/>
    <n v="0"/>
    <n v="0"/>
    <n v="0"/>
    <n v="445.72"/>
    <n v="2"/>
  </r>
  <r>
    <x v="3"/>
    <x v="77"/>
    <s v="1"/>
    <s v="01"/>
    <s v="15041RESIN146362023"/>
    <s v="23BL000F"/>
    <n v="412"/>
    <n v="412"/>
    <n v="412"/>
    <n v="412"/>
    <m/>
    <n v="0"/>
    <n v="0"/>
    <n v="0"/>
    <n v="130.9"/>
    <n v="0"/>
    <n v="0"/>
    <n v="0"/>
    <n v="0"/>
    <n v="0"/>
    <n v="130.9"/>
    <n v="2"/>
  </r>
  <r>
    <x v="3"/>
    <x v="77"/>
    <s v="1"/>
    <s v="01"/>
    <s v="15041RESIN146362023"/>
    <s v="23BL000F"/>
    <n v="413"/>
    <n v="413"/>
    <n v="413"/>
    <n v="413"/>
    <m/>
    <n v="0"/>
    <n v="0"/>
    <n v="0"/>
    <n v="30.8"/>
    <n v="0"/>
    <n v="0"/>
    <n v="0"/>
    <n v="0"/>
    <n v="0"/>
    <n v="30.8"/>
    <n v="2"/>
  </r>
  <r>
    <x v="3"/>
    <x v="77"/>
    <s v="1"/>
    <s v="01"/>
    <s v="15041RESIN146362023"/>
    <s v="23BL000F"/>
    <n v="414"/>
    <n v="414"/>
    <n v="414"/>
    <n v="414"/>
    <m/>
    <n v="0"/>
    <n v="0"/>
    <n v="0"/>
    <n v="147.15"/>
    <n v="0"/>
    <n v="0"/>
    <n v="0"/>
    <n v="0"/>
    <n v="0"/>
    <n v="147.15"/>
    <n v="2"/>
  </r>
  <r>
    <x v="3"/>
    <x v="77"/>
    <s v="1"/>
    <s v="01"/>
    <s v="15041RESIN146362023"/>
    <s v="23BL000F"/>
    <n v="415"/>
    <n v="415"/>
    <n v="415"/>
    <n v="415"/>
    <m/>
    <n v="0"/>
    <n v="0"/>
    <n v="0"/>
    <n v="82.5"/>
    <n v="0"/>
    <n v="0"/>
    <n v="0"/>
    <n v="0"/>
    <n v="0"/>
    <n v="82.5"/>
    <n v="2"/>
  </r>
  <r>
    <x v="3"/>
    <x v="77"/>
    <s v="1"/>
    <s v="01"/>
    <s v="15041RESIN146362023"/>
    <s v="23BL000F"/>
    <n v="416"/>
    <n v="416"/>
    <n v="416"/>
    <n v="416"/>
    <m/>
    <n v="0"/>
    <n v="0"/>
    <n v="0"/>
    <n v="300"/>
    <n v="0"/>
    <n v="0"/>
    <n v="0"/>
    <n v="0"/>
    <n v="0"/>
    <n v="300"/>
    <n v="2"/>
  </r>
  <r>
    <x v="3"/>
    <x v="77"/>
    <s v="1"/>
    <s v="01"/>
    <s v="15041RESIN146362023"/>
    <s v="23BL000F"/>
    <n v="417"/>
    <n v="417"/>
    <n v="417"/>
    <n v="417"/>
    <m/>
    <n v="0"/>
    <n v="0"/>
    <n v="0"/>
    <n v="97.6"/>
    <n v="0"/>
    <n v="0"/>
    <n v="0"/>
    <n v="0"/>
    <n v="0"/>
    <n v="97.6"/>
    <n v="2"/>
  </r>
  <r>
    <x v="3"/>
    <x v="77"/>
    <s v="1"/>
    <s v="01"/>
    <s v="15041RESIN146362023"/>
    <s v="23BL000F"/>
    <n v="418"/>
    <n v="418"/>
    <n v="418"/>
    <n v="418"/>
    <m/>
    <n v="0"/>
    <n v="0"/>
    <n v="0"/>
    <n v="228.5"/>
    <n v="0"/>
    <n v="0"/>
    <n v="0"/>
    <n v="0"/>
    <n v="0"/>
    <n v="228.5"/>
    <n v="2"/>
  </r>
  <r>
    <x v="3"/>
    <x v="77"/>
    <s v="1"/>
    <s v="01"/>
    <s v="15041RESIN146362023"/>
    <s v="23BL000F"/>
    <n v="419"/>
    <n v="419"/>
    <n v="419"/>
    <n v="419"/>
    <m/>
    <n v="0"/>
    <n v="0"/>
    <n v="0"/>
    <n v="85.8"/>
    <n v="0"/>
    <n v="0"/>
    <n v="0"/>
    <n v="0"/>
    <n v="0"/>
    <n v="85.8"/>
    <n v="2"/>
  </r>
  <r>
    <x v="3"/>
    <x v="77"/>
    <s v="1"/>
    <s v="01"/>
    <s v="15041RESIN146362023"/>
    <s v="23BL000F"/>
    <n v="420"/>
    <n v="420"/>
    <n v="420"/>
    <n v="420"/>
    <m/>
    <n v="0"/>
    <n v="0"/>
    <n v="0"/>
    <n v="185.9"/>
    <n v="0"/>
    <n v="0"/>
    <n v="0"/>
    <n v="0"/>
    <n v="0"/>
    <n v="185.9"/>
    <n v="2"/>
  </r>
  <r>
    <x v="3"/>
    <x v="77"/>
    <s v="1"/>
    <s v="01"/>
    <s v="15041RESIN146362023"/>
    <s v="23BL000F"/>
    <n v="421"/>
    <n v="421"/>
    <n v="421"/>
    <n v="421"/>
    <m/>
    <n v="0"/>
    <n v="0"/>
    <n v="0"/>
    <n v="90"/>
    <n v="0"/>
    <n v="0"/>
    <n v="0"/>
    <n v="0"/>
    <n v="0"/>
    <n v="90"/>
    <n v="2"/>
  </r>
  <r>
    <x v="3"/>
    <x v="77"/>
    <s v="1"/>
    <s v="01"/>
    <s v="15041RESIN146362023"/>
    <s v="23BL000F"/>
    <n v="422"/>
    <n v="422"/>
    <n v="422"/>
    <n v="422"/>
    <m/>
    <n v="0"/>
    <n v="0"/>
    <n v="0"/>
    <n v="162.84"/>
    <n v="0"/>
    <n v="0"/>
    <n v="0"/>
    <n v="0"/>
    <n v="0"/>
    <n v="162.84"/>
    <n v="2"/>
  </r>
  <r>
    <x v="3"/>
    <x v="77"/>
    <s v="1"/>
    <s v="01"/>
    <s v="15041RESIN146362023"/>
    <s v="23BL000F"/>
    <n v="423"/>
    <n v="423"/>
    <n v="423"/>
    <n v="423"/>
    <m/>
    <n v="0"/>
    <n v="0"/>
    <n v="0"/>
    <n v="280"/>
    <n v="0"/>
    <n v="0"/>
    <n v="0"/>
    <n v="0"/>
    <n v="0"/>
    <n v="280"/>
    <n v="2"/>
  </r>
  <r>
    <x v="3"/>
    <x v="77"/>
    <s v="1"/>
    <s v="01"/>
    <s v="15041RESIN146362023"/>
    <s v="23BL000F"/>
    <n v="424"/>
    <n v="424"/>
    <n v="424"/>
    <n v="424"/>
    <m/>
    <n v="0"/>
    <n v="0"/>
    <n v="0"/>
    <n v="73.900000000000006"/>
    <n v="0"/>
    <n v="0"/>
    <n v="0"/>
    <n v="0"/>
    <n v="0"/>
    <n v="73.900000000000006"/>
    <n v="2"/>
  </r>
  <r>
    <x v="3"/>
    <x v="77"/>
    <s v="1"/>
    <s v="01"/>
    <s v="15041RESIN146362023"/>
    <s v="23BL000F"/>
    <n v="425"/>
    <n v="425"/>
    <n v="425"/>
    <n v="425"/>
    <m/>
    <n v="0"/>
    <n v="0"/>
    <n v="0"/>
    <n v="55.35"/>
    <n v="0"/>
    <n v="0"/>
    <n v="0"/>
    <n v="0"/>
    <n v="0"/>
    <n v="55.35"/>
    <n v="2"/>
  </r>
  <r>
    <x v="3"/>
    <x v="77"/>
    <s v="1"/>
    <s v="01"/>
    <s v="15041RESIN146362023"/>
    <s v="23BL000F"/>
    <n v="426"/>
    <n v="426"/>
    <n v="426"/>
    <n v="426"/>
    <m/>
    <n v="0"/>
    <n v="0"/>
    <n v="0"/>
    <n v="193.5"/>
    <n v="0"/>
    <n v="0"/>
    <n v="0"/>
    <n v="0"/>
    <n v="0"/>
    <n v="193.5"/>
    <n v="2"/>
  </r>
  <r>
    <x v="3"/>
    <x v="77"/>
    <s v="1"/>
    <s v="01"/>
    <s v="15041RESIN146362023"/>
    <s v="23BL000F"/>
    <n v="427"/>
    <n v="427"/>
    <n v="427"/>
    <n v="427"/>
    <m/>
    <n v="0"/>
    <n v="0"/>
    <n v="0"/>
    <n v="98"/>
    <n v="0"/>
    <n v="0"/>
    <n v="0"/>
    <n v="0"/>
    <n v="0"/>
    <n v="98"/>
    <n v="2"/>
  </r>
  <r>
    <x v="3"/>
    <x v="77"/>
    <s v="1"/>
    <s v="01"/>
    <s v="15041RESIN146362023"/>
    <s v="23BL000F"/>
    <n v="428"/>
    <n v="428"/>
    <n v="428"/>
    <n v="428"/>
    <m/>
    <n v="0"/>
    <n v="0"/>
    <n v="0"/>
    <n v="22.5"/>
    <n v="0"/>
    <n v="0"/>
    <n v="0"/>
    <n v="0"/>
    <n v="0"/>
    <n v="22.5"/>
    <n v="2"/>
  </r>
  <r>
    <x v="3"/>
    <x v="77"/>
    <s v="1"/>
    <s v="01"/>
    <s v="15041RESIN146362023"/>
    <s v="23BL000F"/>
    <n v="429"/>
    <n v="429"/>
    <n v="429"/>
    <n v="429"/>
    <m/>
    <n v="0"/>
    <n v="0"/>
    <n v="0"/>
    <n v="333.5"/>
    <n v="0"/>
    <n v="0"/>
    <n v="0"/>
    <n v="0"/>
    <n v="0"/>
    <n v="333.5"/>
    <n v="2"/>
  </r>
  <r>
    <x v="3"/>
    <x v="77"/>
    <s v="1"/>
    <s v="01"/>
    <s v="15041RESIN146362023"/>
    <s v="23BL000F"/>
    <n v="430"/>
    <n v="430"/>
    <n v="430"/>
    <n v="430"/>
    <m/>
    <n v="0"/>
    <n v="0"/>
    <n v="0"/>
    <n v="85.8"/>
    <n v="0"/>
    <n v="0"/>
    <n v="0"/>
    <n v="0"/>
    <n v="0"/>
    <n v="85.8"/>
    <n v="2"/>
  </r>
  <r>
    <x v="3"/>
    <x v="77"/>
    <s v="1"/>
    <s v="01"/>
    <s v="15041RESIN146362023"/>
    <s v="23BL000F"/>
    <n v="431"/>
    <n v="431"/>
    <n v="431"/>
    <n v="431"/>
    <m/>
    <n v="0"/>
    <n v="0"/>
    <n v="0"/>
    <n v="7.5"/>
    <n v="0"/>
    <n v="0"/>
    <n v="0"/>
    <n v="0"/>
    <n v="0"/>
    <n v="7.5"/>
    <n v="2"/>
  </r>
  <r>
    <x v="3"/>
    <x v="77"/>
    <s v="1"/>
    <s v="01"/>
    <s v="15041RESIN146362023"/>
    <s v="23BL000F"/>
    <n v="432"/>
    <n v="432"/>
    <n v="432"/>
    <n v="432"/>
    <m/>
    <n v="0"/>
    <n v="0"/>
    <n v="0"/>
    <n v="434.08"/>
    <n v="0"/>
    <n v="0"/>
    <n v="0"/>
    <n v="0"/>
    <n v="0"/>
    <n v="434.08"/>
    <n v="2"/>
  </r>
  <r>
    <x v="3"/>
    <x v="77"/>
    <s v="1"/>
    <s v="01"/>
    <s v="15041RESIN146362023"/>
    <s v="23BL000F"/>
    <n v="433"/>
    <n v="433"/>
    <n v="433"/>
    <n v="433"/>
    <m/>
    <n v="0"/>
    <n v="0"/>
    <n v="0"/>
    <n v="110"/>
    <n v="0"/>
    <n v="0"/>
    <n v="0"/>
    <n v="0"/>
    <n v="0"/>
    <n v="110"/>
    <n v="2"/>
  </r>
  <r>
    <x v="3"/>
    <x v="77"/>
    <s v="1"/>
    <s v="01"/>
    <s v="15041RESIN146362023"/>
    <s v="23BL000F"/>
    <n v="434"/>
    <n v="434"/>
    <n v="434"/>
    <n v="434"/>
    <m/>
    <n v="0"/>
    <n v="0"/>
    <n v="0"/>
    <n v="137.5"/>
    <n v="0"/>
    <n v="0"/>
    <n v="0"/>
    <n v="0"/>
    <n v="0"/>
    <n v="137.5"/>
    <n v="2"/>
  </r>
  <r>
    <x v="3"/>
    <x v="77"/>
    <s v="1"/>
    <s v="01"/>
    <s v="15041RESIN146362023"/>
    <s v="23BL000F"/>
    <n v="435"/>
    <n v="435"/>
    <n v="435"/>
    <n v="435"/>
    <m/>
    <n v="0"/>
    <n v="0"/>
    <n v="0"/>
    <n v="105.1"/>
    <n v="0"/>
    <n v="0"/>
    <n v="0"/>
    <n v="0"/>
    <n v="0"/>
    <n v="105.1"/>
    <n v="2"/>
  </r>
  <r>
    <x v="3"/>
    <x v="77"/>
    <s v="1"/>
    <s v="01"/>
    <s v="15041RESIN146362023"/>
    <s v="23BL000F"/>
    <n v="436"/>
    <n v="436"/>
    <n v="436"/>
    <n v="436"/>
    <m/>
    <n v="0"/>
    <n v="0"/>
    <n v="0"/>
    <n v="0"/>
    <n v="0"/>
    <n v="0"/>
    <n v="0"/>
    <n v="0"/>
    <n v="0"/>
    <n v="0"/>
    <n v="2"/>
  </r>
  <r>
    <x v="3"/>
    <x v="77"/>
    <s v="1"/>
    <s v="01"/>
    <s v="15041RESIN146362023"/>
    <s v="23BL000F"/>
    <n v="437"/>
    <n v="437"/>
    <n v="437"/>
    <n v="437"/>
    <m/>
    <n v="0"/>
    <n v="0"/>
    <n v="0"/>
    <n v="200"/>
    <n v="0"/>
    <n v="0"/>
    <n v="0"/>
    <n v="0"/>
    <n v="0"/>
    <n v="200"/>
    <n v="2"/>
  </r>
  <r>
    <x v="3"/>
    <x v="77"/>
    <s v="1"/>
    <s v="01"/>
    <s v="15041RESIN146362023"/>
    <s v="23BL000F"/>
    <n v="438"/>
    <n v="438"/>
    <n v="438"/>
    <n v="438"/>
    <m/>
    <n v="0"/>
    <n v="0"/>
    <n v="0"/>
    <n v="97.5"/>
    <n v="0"/>
    <n v="0"/>
    <n v="0"/>
    <n v="0"/>
    <n v="0"/>
    <n v="97.5"/>
    <n v="2"/>
  </r>
  <r>
    <x v="3"/>
    <x v="77"/>
    <s v="1"/>
    <s v="01"/>
    <s v="15041RESIN146362023"/>
    <s v="23BL000F"/>
    <n v="439"/>
    <n v="439"/>
    <n v="439"/>
    <n v="439"/>
    <m/>
    <n v="0"/>
    <n v="0"/>
    <n v="0"/>
    <n v="227.75"/>
    <n v="0"/>
    <n v="0"/>
    <n v="0"/>
    <n v="0"/>
    <n v="0"/>
    <n v="227.75"/>
    <n v="2"/>
  </r>
  <r>
    <x v="3"/>
    <x v="77"/>
    <s v="1"/>
    <s v="01"/>
    <s v="15041RESIN146362023"/>
    <s v="23BL000F"/>
    <n v="440"/>
    <n v="440"/>
    <n v="440"/>
    <n v="440"/>
    <m/>
    <n v="0"/>
    <n v="0"/>
    <n v="0"/>
    <n v="227.11"/>
    <n v="0"/>
    <n v="0"/>
    <n v="0"/>
    <n v="0"/>
    <n v="0"/>
    <n v="227.11"/>
    <n v="2"/>
  </r>
  <r>
    <x v="3"/>
    <x v="77"/>
    <s v="1"/>
    <s v="01"/>
    <s v="15041RESIN146362023"/>
    <s v="23BL000F"/>
    <n v="441"/>
    <n v="441"/>
    <n v="441"/>
    <n v="441"/>
    <m/>
    <n v="0"/>
    <n v="0"/>
    <n v="0"/>
    <n v="110"/>
    <n v="0"/>
    <n v="0"/>
    <n v="0"/>
    <n v="0"/>
    <n v="0"/>
    <n v="110"/>
    <n v="2"/>
  </r>
  <r>
    <x v="3"/>
    <x v="77"/>
    <s v="1"/>
    <s v="01"/>
    <s v="15041RESIN146362023"/>
    <s v="23BL000F"/>
    <n v="442"/>
    <n v="442"/>
    <n v="442"/>
    <n v="442"/>
    <m/>
    <n v="0"/>
    <n v="0"/>
    <n v="0"/>
    <n v="737"/>
    <n v="0"/>
    <n v="0"/>
    <n v="0"/>
    <n v="0"/>
    <n v="0"/>
    <n v="737"/>
    <n v="2"/>
  </r>
  <r>
    <x v="3"/>
    <x v="78"/>
    <s v="1"/>
    <s v="01"/>
    <s v="15041RESIN146362023"/>
    <s v="23BL000F"/>
    <n v="443"/>
    <n v="443"/>
    <n v="443"/>
    <n v="443"/>
    <m/>
    <n v="0"/>
    <n v="0"/>
    <n v="0"/>
    <n v="634"/>
    <n v="0"/>
    <n v="0"/>
    <n v="0"/>
    <n v="0"/>
    <n v="0"/>
    <n v="634"/>
    <n v="2"/>
  </r>
  <r>
    <x v="3"/>
    <x v="78"/>
    <s v="1"/>
    <s v="01"/>
    <s v="15041RESIN146362023"/>
    <s v="23BL000F"/>
    <n v="444"/>
    <n v="444"/>
    <n v="444"/>
    <n v="444"/>
    <m/>
    <n v="0"/>
    <n v="0"/>
    <n v="0"/>
    <n v="45"/>
    <n v="0"/>
    <n v="0"/>
    <n v="0"/>
    <n v="0"/>
    <n v="0"/>
    <n v="45"/>
    <n v="2"/>
  </r>
  <r>
    <x v="3"/>
    <x v="78"/>
    <s v="1"/>
    <s v="01"/>
    <s v="15041RESIN146362023"/>
    <s v="23BL000F"/>
    <n v="445"/>
    <n v="445"/>
    <n v="445"/>
    <n v="445"/>
    <m/>
    <n v="0"/>
    <n v="0"/>
    <n v="0"/>
    <n v="57.36"/>
    <n v="0"/>
    <n v="0"/>
    <n v="0"/>
    <n v="0"/>
    <n v="0"/>
    <n v="57.36"/>
    <n v="2"/>
  </r>
  <r>
    <x v="3"/>
    <x v="78"/>
    <s v="1"/>
    <s v="01"/>
    <s v="15041RESIN146362023"/>
    <s v="23BL000F"/>
    <n v="446"/>
    <n v="446"/>
    <n v="446"/>
    <n v="446"/>
    <m/>
    <n v="0"/>
    <n v="0"/>
    <n v="0"/>
    <n v="225.3"/>
    <n v="0"/>
    <n v="0"/>
    <n v="0"/>
    <n v="0"/>
    <n v="0"/>
    <n v="225.3"/>
    <n v="2"/>
  </r>
  <r>
    <x v="3"/>
    <x v="78"/>
    <s v="1"/>
    <s v="01"/>
    <s v="15041RESIN146362023"/>
    <s v="23BL000F"/>
    <n v="447"/>
    <n v="447"/>
    <n v="447"/>
    <n v="447"/>
    <m/>
    <n v="0"/>
    <n v="0"/>
    <n v="0"/>
    <n v="225"/>
    <n v="0"/>
    <n v="0"/>
    <n v="0"/>
    <n v="0"/>
    <n v="0"/>
    <n v="225"/>
    <n v="2"/>
  </r>
  <r>
    <x v="3"/>
    <x v="78"/>
    <s v="1"/>
    <s v="01"/>
    <s v="15041RESIN146362023"/>
    <s v="23BL000F"/>
    <n v="448"/>
    <n v="448"/>
    <n v="448"/>
    <n v="448"/>
    <m/>
    <n v="0"/>
    <n v="0"/>
    <n v="0"/>
    <n v="258.77999999999997"/>
    <n v="0"/>
    <n v="0"/>
    <n v="0"/>
    <n v="0"/>
    <n v="0"/>
    <n v="258.77999999999997"/>
    <n v="2"/>
  </r>
  <r>
    <x v="3"/>
    <x v="78"/>
    <s v="1"/>
    <s v="01"/>
    <s v="15041RESIN146362023"/>
    <s v="23BL000F"/>
    <n v="449"/>
    <n v="449"/>
    <n v="449"/>
    <n v="449"/>
    <m/>
    <n v="0"/>
    <n v="0"/>
    <n v="0"/>
    <n v="235.5"/>
    <n v="0"/>
    <n v="0"/>
    <n v="0"/>
    <n v="0"/>
    <n v="0"/>
    <n v="235.5"/>
    <n v="2"/>
  </r>
  <r>
    <x v="3"/>
    <x v="78"/>
    <s v="1"/>
    <s v="01"/>
    <s v="15041RESIN146362023"/>
    <s v="23BL000F"/>
    <n v="450"/>
    <n v="450"/>
    <n v="450"/>
    <n v="450"/>
    <m/>
    <n v="0"/>
    <n v="0"/>
    <n v="0"/>
    <n v="450.5"/>
    <n v="0"/>
    <n v="0"/>
    <n v="0"/>
    <n v="0"/>
    <n v="0"/>
    <n v="450.5"/>
    <n v="2"/>
  </r>
  <r>
    <x v="3"/>
    <x v="78"/>
    <s v="1"/>
    <s v="01"/>
    <s v="15041RESIN146362023"/>
    <s v="23BL000F"/>
    <n v="451"/>
    <n v="451"/>
    <n v="451"/>
    <n v="451"/>
    <m/>
    <n v="0"/>
    <n v="0"/>
    <n v="0"/>
    <n v="639.9"/>
    <n v="0"/>
    <n v="0"/>
    <n v="0"/>
    <n v="0"/>
    <n v="0"/>
    <n v="639.9"/>
    <n v="2"/>
  </r>
  <r>
    <x v="3"/>
    <x v="78"/>
    <s v="1"/>
    <s v="01"/>
    <s v="15041RESIN146362023"/>
    <s v="23BL000F"/>
    <n v="452"/>
    <n v="452"/>
    <n v="452"/>
    <n v="452"/>
    <m/>
    <n v="0"/>
    <n v="0"/>
    <n v="0"/>
    <n v="6"/>
    <n v="0"/>
    <n v="0"/>
    <n v="0"/>
    <n v="0"/>
    <n v="0"/>
    <n v="6"/>
    <n v="2"/>
  </r>
  <r>
    <x v="3"/>
    <x v="78"/>
    <s v="1"/>
    <s v="01"/>
    <s v="15041RESIN146362023"/>
    <s v="23BL000F"/>
    <n v="453"/>
    <n v="453"/>
    <n v="453"/>
    <n v="453"/>
    <m/>
    <n v="0"/>
    <n v="0"/>
    <n v="0"/>
    <n v="73"/>
    <n v="0"/>
    <n v="0"/>
    <n v="0"/>
    <n v="0"/>
    <n v="0"/>
    <n v="73"/>
    <n v="2"/>
  </r>
  <r>
    <x v="3"/>
    <x v="78"/>
    <s v="1"/>
    <s v="01"/>
    <s v="15041RESIN146362023"/>
    <s v="23BL000F"/>
    <n v="454"/>
    <n v="454"/>
    <n v="454"/>
    <n v="454"/>
    <m/>
    <n v="0"/>
    <n v="0"/>
    <n v="0"/>
    <n v="10.5"/>
    <n v="0"/>
    <n v="0"/>
    <n v="0"/>
    <n v="0"/>
    <n v="0"/>
    <n v="10.5"/>
    <n v="2"/>
  </r>
  <r>
    <x v="3"/>
    <x v="78"/>
    <s v="1"/>
    <s v="01"/>
    <s v="15041RESIN146362023"/>
    <s v="23BL000F"/>
    <n v="455"/>
    <n v="455"/>
    <n v="455"/>
    <n v="455"/>
    <m/>
    <n v="0"/>
    <n v="0"/>
    <n v="0"/>
    <n v="43.6"/>
    <n v="0"/>
    <n v="0"/>
    <n v="0"/>
    <n v="0"/>
    <n v="0"/>
    <n v="43.6"/>
    <n v="2"/>
  </r>
  <r>
    <x v="3"/>
    <x v="78"/>
    <s v="1"/>
    <s v="01"/>
    <s v="15041RESIN146362023"/>
    <s v="23BL000F"/>
    <n v="456"/>
    <n v="456"/>
    <n v="456"/>
    <n v="456"/>
    <m/>
    <n v="0"/>
    <n v="0"/>
    <n v="0"/>
    <n v="119.9"/>
    <n v="0"/>
    <n v="0"/>
    <n v="0"/>
    <n v="0"/>
    <n v="0"/>
    <n v="119.9"/>
    <n v="2"/>
  </r>
  <r>
    <x v="3"/>
    <x v="78"/>
    <s v="1"/>
    <s v="01"/>
    <s v="15041RESIN146362023"/>
    <s v="23BL000F"/>
    <n v="457"/>
    <n v="457"/>
    <n v="457"/>
    <n v="457"/>
    <m/>
    <n v="0"/>
    <n v="0"/>
    <n v="0"/>
    <n v="245"/>
    <n v="0"/>
    <n v="0"/>
    <n v="0"/>
    <n v="0"/>
    <n v="0"/>
    <n v="245"/>
    <n v="2"/>
  </r>
  <r>
    <x v="3"/>
    <x v="78"/>
    <s v="1"/>
    <s v="01"/>
    <s v="15041RESIN146362023"/>
    <s v="23BL000F"/>
    <n v="458"/>
    <n v="458"/>
    <n v="458"/>
    <n v="458"/>
    <m/>
    <n v="0"/>
    <n v="0"/>
    <n v="0"/>
    <n v="371"/>
    <n v="0"/>
    <n v="0"/>
    <n v="0"/>
    <n v="0"/>
    <n v="0"/>
    <n v="371"/>
    <n v="2"/>
  </r>
  <r>
    <x v="3"/>
    <x v="78"/>
    <s v="1"/>
    <s v="01"/>
    <s v="15041RESIN146362023"/>
    <s v="23BL000F"/>
    <n v="459"/>
    <n v="459"/>
    <n v="459"/>
    <n v="459"/>
    <m/>
    <n v="0"/>
    <n v="0"/>
    <n v="0"/>
    <n v="42.46"/>
    <n v="0"/>
    <n v="0"/>
    <n v="0"/>
    <n v="0"/>
    <n v="0"/>
    <n v="42.46"/>
    <n v="2"/>
  </r>
  <r>
    <x v="3"/>
    <x v="78"/>
    <s v="1"/>
    <s v="01"/>
    <s v="15041RESIN146362023"/>
    <s v="23BL000F"/>
    <n v="460"/>
    <n v="460"/>
    <n v="460"/>
    <n v="460"/>
    <m/>
    <n v="0"/>
    <n v="0"/>
    <n v="0"/>
    <n v="41"/>
    <n v="0"/>
    <n v="0"/>
    <n v="0"/>
    <n v="0"/>
    <n v="0"/>
    <n v="41"/>
    <n v="2"/>
  </r>
  <r>
    <x v="3"/>
    <x v="78"/>
    <s v="1"/>
    <s v="01"/>
    <s v="15041RESIN146362023"/>
    <s v="23BL000F"/>
    <n v="461"/>
    <n v="461"/>
    <n v="461"/>
    <n v="461"/>
    <m/>
    <n v="0"/>
    <n v="0"/>
    <n v="0"/>
    <n v="17.5"/>
    <n v="0"/>
    <n v="0"/>
    <n v="0"/>
    <n v="0"/>
    <n v="0"/>
    <n v="17.5"/>
    <n v="2"/>
  </r>
  <r>
    <x v="3"/>
    <x v="78"/>
    <s v="1"/>
    <s v="01"/>
    <s v="15041RESIN146362023"/>
    <s v="23BL000F"/>
    <n v="462"/>
    <n v="462"/>
    <n v="462"/>
    <n v="462"/>
    <m/>
    <n v="0"/>
    <n v="0"/>
    <n v="0"/>
    <n v="340"/>
    <n v="0"/>
    <n v="0"/>
    <n v="0"/>
    <n v="0"/>
    <n v="0"/>
    <n v="340"/>
    <n v="2"/>
  </r>
  <r>
    <x v="3"/>
    <x v="78"/>
    <s v="1"/>
    <s v="01"/>
    <s v="15041RESIN146362023"/>
    <s v="23BL000F"/>
    <n v="463"/>
    <n v="463"/>
    <n v="463"/>
    <n v="463"/>
    <m/>
    <n v="0"/>
    <n v="0"/>
    <n v="0"/>
    <n v="210"/>
    <n v="0"/>
    <n v="0"/>
    <n v="0"/>
    <n v="0"/>
    <n v="0"/>
    <n v="210"/>
    <n v="2"/>
  </r>
  <r>
    <x v="3"/>
    <x v="78"/>
    <s v="1"/>
    <s v="01"/>
    <s v="15041RESIN146362023"/>
    <s v="23BL000F"/>
    <n v="464"/>
    <n v="464"/>
    <n v="464"/>
    <n v="464"/>
    <m/>
    <n v="0"/>
    <n v="0"/>
    <n v="0"/>
    <n v="15.3"/>
    <n v="0"/>
    <n v="0"/>
    <n v="0"/>
    <n v="0"/>
    <n v="0"/>
    <n v="15.3"/>
    <n v="2"/>
  </r>
  <r>
    <x v="3"/>
    <x v="78"/>
    <s v="1"/>
    <s v="01"/>
    <s v="15041RESIN146362023"/>
    <s v="23BL000F"/>
    <n v="465"/>
    <n v="465"/>
    <n v="465"/>
    <n v="465"/>
    <m/>
    <n v="0"/>
    <n v="0"/>
    <n v="0"/>
    <n v="184.15"/>
    <n v="0"/>
    <n v="0"/>
    <n v="0"/>
    <n v="0"/>
    <n v="0"/>
    <n v="184.15"/>
    <n v="2"/>
  </r>
  <r>
    <x v="3"/>
    <x v="78"/>
    <s v="1"/>
    <s v="01"/>
    <s v="15041RESIN146362023"/>
    <s v="23BL000F"/>
    <n v="466"/>
    <n v="466"/>
    <n v="466"/>
    <n v="466"/>
    <m/>
    <n v="0"/>
    <n v="0"/>
    <n v="0"/>
    <n v="13.43"/>
    <n v="0"/>
    <n v="0"/>
    <n v="0"/>
    <n v="0"/>
    <n v="0"/>
    <n v="13.43"/>
    <n v="2"/>
  </r>
  <r>
    <x v="3"/>
    <x v="78"/>
    <s v="1"/>
    <s v="01"/>
    <s v="15041RESIN146362023"/>
    <s v="23BL000F"/>
    <n v="467"/>
    <n v="467"/>
    <n v="467"/>
    <n v="467"/>
    <m/>
    <n v="0"/>
    <n v="0"/>
    <n v="0"/>
    <n v="138"/>
    <n v="0"/>
    <n v="0"/>
    <n v="0"/>
    <n v="0"/>
    <n v="0"/>
    <n v="138"/>
    <n v="2"/>
  </r>
  <r>
    <x v="3"/>
    <x v="79"/>
    <s v="1"/>
    <s v="01"/>
    <s v="15041RESIN146362023"/>
    <s v="23BL000F"/>
    <n v="468"/>
    <n v="468"/>
    <n v="468"/>
    <n v="468"/>
    <m/>
    <n v="0"/>
    <n v="0"/>
    <n v="0"/>
    <n v="129.76"/>
    <n v="0"/>
    <n v="0"/>
    <n v="0"/>
    <n v="0"/>
    <n v="0"/>
    <n v="129.76"/>
    <n v="2"/>
  </r>
  <r>
    <x v="3"/>
    <x v="79"/>
    <s v="1"/>
    <s v="01"/>
    <s v="15041RESIN146362023"/>
    <s v="23BL000F"/>
    <n v="469"/>
    <n v="469"/>
    <n v="469"/>
    <n v="469"/>
    <m/>
    <n v="0"/>
    <n v="0"/>
    <n v="0"/>
    <n v="45.1"/>
    <n v="0"/>
    <n v="0"/>
    <n v="0"/>
    <n v="0"/>
    <n v="0"/>
    <n v="45.1"/>
    <n v="2"/>
  </r>
  <r>
    <x v="3"/>
    <x v="79"/>
    <s v="1"/>
    <s v="01"/>
    <s v="15041RESIN146362023"/>
    <s v="23BL000F"/>
    <n v="470"/>
    <n v="470"/>
    <n v="470"/>
    <n v="470"/>
    <m/>
    <n v="0"/>
    <n v="0"/>
    <n v="0"/>
    <n v="69.599999999999994"/>
    <n v="0"/>
    <n v="0"/>
    <n v="0"/>
    <n v="0"/>
    <n v="0"/>
    <n v="69.599999999999994"/>
    <n v="2"/>
  </r>
  <r>
    <x v="3"/>
    <x v="79"/>
    <s v="1"/>
    <s v="01"/>
    <s v="15041RESIN146362023"/>
    <s v="23BL000F"/>
    <n v="471"/>
    <n v="471"/>
    <n v="471"/>
    <n v="471"/>
    <m/>
    <n v="0"/>
    <n v="0"/>
    <n v="0"/>
    <n v="27.1"/>
    <n v="0"/>
    <n v="0"/>
    <n v="0"/>
    <n v="0"/>
    <n v="0"/>
    <n v="27.1"/>
    <n v="2"/>
  </r>
  <r>
    <x v="3"/>
    <x v="79"/>
    <s v="1"/>
    <s v="01"/>
    <s v="15041RESIN146362023"/>
    <s v="23BL000F"/>
    <n v="472"/>
    <n v="472"/>
    <n v="472"/>
    <n v="472"/>
    <m/>
    <n v="0"/>
    <n v="0"/>
    <n v="0"/>
    <n v="240.5"/>
    <n v="0"/>
    <n v="0"/>
    <n v="0"/>
    <n v="0"/>
    <n v="0"/>
    <n v="240.5"/>
    <n v="2"/>
  </r>
  <r>
    <x v="3"/>
    <x v="79"/>
    <s v="1"/>
    <s v="01"/>
    <s v="15041RESIN146362023"/>
    <s v="23BL000F"/>
    <n v="473"/>
    <n v="473"/>
    <n v="473"/>
    <n v="473"/>
    <m/>
    <n v="0"/>
    <n v="0"/>
    <n v="0"/>
    <n v="105"/>
    <n v="0"/>
    <n v="0"/>
    <n v="0"/>
    <n v="0"/>
    <n v="0"/>
    <n v="105"/>
    <n v="2"/>
  </r>
  <r>
    <x v="3"/>
    <x v="79"/>
    <s v="1"/>
    <s v="01"/>
    <s v="15041RESIN146362023"/>
    <s v="23BL000F"/>
    <n v="474"/>
    <n v="474"/>
    <n v="474"/>
    <n v="474"/>
    <m/>
    <n v="0"/>
    <n v="0"/>
    <n v="0"/>
    <n v="81"/>
    <n v="0"/>
    <n v="0"/>
    <n v="0"/>
    <n v="0"/>
    <n v="0"/>
    <n v="81"/>
    <n v="2"/>
  </r>
  <r>
    <x v="3"/>
    <x v="79"/>
    <s v="1"/>
    <s v="01"/>
    <s v="15041RESIN146362023"/>
    <s v="23BL000F"/>
    <n v="475"/>
    <n v="475"/>
    <n v="475"/>
    <n v="475"/>
    <m/>
    <n v="0"/>
    <n v="0"/>
    <n v="0"/>
    <n v="121.1"/>
    <n v="0"/>
    <n v="0"/>
    <n v="0"/>
    <n v="0"/>
    <n v="0"/>
    <n v="121.1"/>
    <n v="2"/>
  </r>
  <r>
    <x v="3"/>
    <x v="79"/>
    <s v="1"/>
    <s v="01"/>
    <s v="15041RESIN146362023"/>
    <s v="23BL000F"/>
    <n v="476"/>
    <n v="476"/>
    <n v="476"/>
    <n v="476"/>
    <m/>
    <n v="0"/>
    <n v="0"/>
    <n v="0"/>
    <n v="30"/>
    <n v="0"/>
    <n v="0"/>
    <n v="0"/>
    <n v="0"/>
    <n v="0"/>
    <n v="30"/>
    <n v="2"/>
  </r>
  <r>
    <x v="3"/>
    <x v="79"/>
    <s v="1"/>
    <s v="01"/>
    <s v="15041RESIN146362023"/>
    <s v="23BL000F"/>
    <n v="477"/>
    <n v="477"/>
    <n v="477"/>
    <n v="477"/>
    <m/>
    <n v="0"/>
    <n v="0"/>
    <n v="0"/>
    <n v="187"/>
    <n v="0"/>
    <n v="0"/>
    <n v="0"/>
    <n v="0"/>
    <n v="0"/>
    <n v="187"/>
    <n v="2"/>
  </r>
  <r>
    <x v="3"/>
    <x v="79"/>
    <s v="1"/>
    <s v="01"/>
    <s v="15041RESIN146362023"/>
    <s v="23BL000F"/>
    <n v="478"/>
    <n v="478"/>
    <n v="478"/>
    <n v="478"/>
    <m/>
    <n v="0"/>
    <n v="0"/>
    <n v="0"/>
    <n v="579"/>
    <n v="0"/>
    <n v="0"/>
    <n v="0"/>
    <n v="0"/>
    <n v="0"/>
    <n v="579"/>
    <n v="2"/>
  </r>
  <r>
    <x v="3"/>
    <x v="79"/>
    <s v="1"/>
    <s v="01"/>
    <s v="15041RESIN146362023"/>
    <s v="23BL000F"/>
    <n v="479"/>
    <n v="479"/>
    <n v="479"/>
    <n v="479"/>
    <m/>
    <n v="0"/>
    <n v="0"/>
    <n v="0"/>
    <n v="240.58"/>
    <n v="0"/>
    <n v="0"/>
    <n v="0"/>
    <n v="0"/>
    <n v="0"/>
    <n v="240.58"/>
    <n v="2"/>
  </r>
  <r>
    <x v="3"/>
    <x v="79"/>
    <s v="1"/>
    <s v="01"/>
    <s v="15041RESIN146362023"/>
    <s v="23BL000F"/>
    <n v="480"/>
    <n v="480"/>
    <n v="480"/>
    <n v="480"/>
    <m/>
    <n v="0"/>
    <n v="0"/>
    <n v="0"/>
    <n v="1273"/>
    <n v="0"/>
    <n v="0"/>
    <n v="0"/>
    <n v="0"/>
    <n v="0"/>
    <n v="1273"/>
    <n v="2"/>
  </r>
  <r>
    <x v="3"/>
    <x v="79"/>
    <s v="1"/>
    <s v="01"/>
    <s v="15041RESIN146362023"/>
    <s v="23BL000F"/>
    <n v="481"/>
    <n v="481"/>
    <n v="481"/>
    <n v="481"/>
    <m/>
    <n v="0"/>
    <n v="0"/>
    <n v="0"/>
    <n v="228.25"/>
    <n v="0"/>
    <n v="0"/>
    <n v="0"/>
    <n v="0"/>
    <n v="0"/>
    <n v="228.25"/>
    <n v="2"/>
  </r>
  <r>
    <x v="3"/>
    <x v="79"/>
    <s v="1"/>
    <s v="01"/>
    <s v="15041RESIN146362023"/>
    <s v="23BL000F"/>
    <n v="482"/>
    <n v="482"/>
    <n v="482"/>
    <n v="482"/>
    <m/>
    <n v="0"/>
    <n v="0"/>
    <n v="0"/>
    <n v="22.5"/>
    <n v="0"/>
    <n v="0"/>
    <n v="0"/>
    <n v="0"/>
    <n v="0"/>
    <n v="22.5"/>
    <n v="2"/>
  </r>
  <r>
    <x v="3"/>
    <x v="79"/>
    <s v="1"/>
    <s v="01"/>
    <s v="15041RESIN146362023"/>
    <s v="23BL000F"/>
    <n v="483"/>
    <n v="483"/>
    <n v="483"/>
    <n v="483"/>
    <m/>
    <n v="0"/>
    <n v="0"/>
    <n v="0"/>
    <n v="50"/>
    <n v="0"/>
    <n v="0"/>
    <n v="0"/>
    <n v="0"/>
    <n v="0"/>
    <n v="50"/>
    <n v="2"/>
  </r>
  <r>
    <x v="3"/>
    <x v="79"/>
    <s v="1"/>
    <s v="01"/>
    <s v="15041RESIN146362023"/>
    <s v="23BL000F"/>
    <n v="484"/>
    <n v="484"/>
    <n v="484"/>
    <n v="484"/>
    <m/>
    <n v="0"/>
    <n v="0"/>
    <n v="0"/>
    <n v="135"/>
    <n v="0"/>
    <n v="0"/>
    <n v="0"/>
    <n v="0"/>
    <n v="0"/>
    <n v="135"/>
    <n v="2"/>
  </r>
  <r>
    <x v="3"/>
    <x v="79"/>
    <s v="1"/>
    <s v="01"/>
    <s v="15041RESIN146362023"/>
    <s v="23BL000F"/>
    <n v="485"/>
    <n v="485"/>
    <n v="485"/>
    <n v="485"/>
    <m/>
    <n v="0"/>
    <n v="0"/>
    <n v="0"/>
    <n v="332.45"/>
    <n v="0"/>
    <n v="0"/>
    <n v="0"/>
    <n v="0"/>
    <n v="0"/>
    <n v="332.45"/>
    <n v="2"/>
  </r>
  <r>
    <x v="3"/>
    <x v="79"/>
    <s v="1"/>
    <s v="01"/>
    <s v="15041RESIN146362023"/>
    <s v="23BL000F"/>
    <n v="486"/>
    <n v="486"/>
    <n v="486"/>
    <n v="486"/>
    <m/>
    <n v="0"/>
    <n v="0"/>
    <n v="0"/>
    <n v="201.5"/>
    <n v="0"/>
    <n v="0"/>
    <n v="0"/>
    <n v="0"/>
    <n v="0"/>
    <n v="201.5"/>
    <n v="2"/>
  </r>
  <r>
    <x v="3"/>
    <x v="79"/>
    <s v="1"/>
    <s v="01"/>
    <s v="15041RESIN146362023"/>
    <s v="23BL000F"/>
    <n v="487"/>
    <n v="487"/>
    <n v="487"/>
    <n v="487"/>
    <m/>
    <n v="0"/>
    <n v="0"/>
    <n v="0"/>
    <n v="14"/>
    <n v="0"/>
    <n v="0"/>
    <n v="0"/>
    <n v="0"/>
    <n v="0"/>
    <n v="14"/>
    <n v="2"/>
  </r>
  <r>
    <x v="3"/>
    <x v="79"/>
    <s v="1"/>
    <s v="01"/>
    <s v="15041RESIN146362023"/>
    <s v="23BL000F"/>
    <n v="488"/>
    <n v="488"/>
    <n v="488"/>
    <n v="488"/>
    <m/>
    <n v="0"/>
    <n v="0"/>
    <n v="0"/>
    <n v="8.18"/>
    <n v="0"/>
    <n v="0"/>
    <n v="0"/>
    <n v="0"/>
    <n v="0"/>
    <n v="8.18"/>
    <n v="2"/>
  </r>
  <r>
    <x v="3"/>
    <x v="79"/>
    <s v="1"/>
    <s v="01"/>
    <s v="15041RESIN146362023"/>
    <s v="23BL000F"/>
    <n v="489"/>
    <n v="489"/>
    <n v="489"/>
    <n v="489"/>
    <m/>
    <n v="0"/>
    <n v="0"/>
    <n v="0"/>
    <n v="1003.2"/>
    <n v="0"/>
    <n v="0"/>
    <n v="0"/>
    <n v="0"/>
    <n v="0"/>
    <n v="1003.2"/>
    <n v="2"/>
  </r>
  <r>
    <x v="3"/>
    <x v="79"/>
    <s v="1"/>
    <s v="01"/>
    <s v="15041RESIN146362023"/>
    <s v="23BL000F"/>
    <n v="490"/>
    <n v="490"/>
    <n v="490"/>
    <n v="490"/>
    <m/>
    <n v="0"/>
    <n v="0"/>
    <n v="0"/>
    <n v="67"/>
    <n v="0"/>
    <n v="0"/>
    <n v="0"/>
    <n v="0"/>
    <n v="0"/>
    <n v="67"/>
    <n v="2"/>
  </r>
  <r>
    <x v="3"/>
    <x v="79"/>
    <s v="1"/>
    <s v="01"/>
    <s v="15041RESIN146362023"/>
    <s v="23BL000F"/>
    <n v="491"/>
    <n v="491"/>
    <n v="491"/>
    <n v="491"/>
    <m/>
    <n v="0"/>
    <n v="0"/>
    <n v="0"/>
    <n v="1114.5"/>
    <n v="0"/>
    <n v="0"/>
    <n v="0"/>
    <n v="0"/>
    <n v="0"/>
    <n v="1114.5"/>
    <n v="2"/>
  </r>
  <r>
    <x v="3"/>
    <x v="79"/>
    <s v="1"/>
    <s v="01"/>
    <s v="15041RESIN146362023"/>
    <s v="23BL000F"/>
    <n v="492"/>
    <n v="492"/>
    <n v="492"/>
    <n v="492"/>
    <m/>
    <n v="0"/>
    <n v="0"/>
    <n v="0"/>
    <n v="132.30000000000001"/>
    <n v="0"/>
    <n v="0"/>
    <n v="0"/>
    <n v="0"/>
    <n v="0"/>
    <n v="132.30000000000001"/>
    <n v="2"/>
  </r>
  <r>
    <x v="3"/>
    <x v="79"/>
    <s v="1"/>
    <s v="01"/>
    <s v="15041RESIN146362023"/>
    <s v="23BL000F"/>
    <n v="493"/>
    <n v="493"/>
    <n v="493"/>
    <n v="493"/>
    <m/>
    <n v="0"/>
    <n v="0"/>
    <n v="0"/>
    <n v="65.25"/>
    <n v="0"/>
    <n v="0"/>
    <n v="0"/>
    <n v="0"/>
    <n v="0"/>
    <n v="65.25"/>
    <n v="2"/>
  </r>
  <r>
    <x v="3"/>
    <x v="79"/>
    <s v="1"/>
    <s v="01"/>
    <s v="15041RESIN146362023"/>
    <s v="23BL000F"/>
    <n v="494"/>
    <n v="494"/>
    <n v="494"/>
    <n v="494"/>
    <m/>
    <n v="0"/>
    <n v="0"/>
    <n v="0"/>
    <n v="320.5"/>
    <n v="0"/>
    <n v="0"/>
    <n v="0"/>
    <n v="0"/>
    <n v="0"/>
    <n v="320.5"/>
    <n v="2"/>
  </r>
  <r>
    <x v="3"/>
    <x v="79"/>
    <s v="1"/>
    <s v="01"/>
    <s v="15041RESIN146362023"/>
    <s v="23BL000F"/>
    <n v="495"/>
    <n v="495"/>
    <n v="495"/>
    <n v="495"/>
    <m/>
    <n v="0"/>
    <n v="0"/>
    <n v="0"/>
    <n v="24.85"/>
    <n v="0"/>
    <n v="0"/>
    <n v="0"/>
    <n v="0"/>
    <n v="0"/>
    <n v="24.85"/>
    <n v="2"/>
  </r>
  <r>
    <x v="3"/>
    <x v="79"/>
    <s v="1"/>
    <s v="01"/>
    <s v="15041RESIN146362023"/>
    <s v="23BL000F"/>
    <n v="496"/>
    <n v="496"/>
    <n v="496"/>
    <n v="496"/>
    <m/>
    <n v="0"/>
    <n v="0"/>
    <n v="0"/>
    <n v="701.4"/>
    <n v="0"/>
    <n v="0"/>
    <n v="0"/>
    <n v="0"/>
    <n v="0"/>
    <n v="701.4"/>
    <n v="2"/>
  </r>
  <r>
    <x v="3"/>
    <x v="79"/>
    <s v="1"/>
    <s v="01"/>
    <s v="15041RESIN146362023"/>
    <s v="23BL000F"/>
    <n v="497"/>
    <n v="497"/>
    <n v="497"/>
    <n v="497"/>
    <m/>
    <n v="0"/>
    <n v="0"/>
    <n v="0"/>
    <n v="448.4"/>
    <n v="0"/>
    <n v="0"/>
    <n v="0"/>
    <n v="0"/>
    <n v="0"/>
    <n v="448.4"/>
    <n v="2"/>
  </r>
  <r>
    <x v="3"/>
    <x v="79"/>
    <s v="1"/>
    <s v="01"/>
    <s v="15041RESIN146362023"/>
    <s v="23BL000F"/>
    <n v="498"/>
    <n v="498"/>
    <n v="498"/>
    <n v="498"/>
    <m/>
    <n v="0"/>
    <n v="0"/>
    <n v="0"/>
    <n v="52"/>
    <n v="0"/>
    <n v="0"/>
    <n v="0"/>
    <n v="0"/>
    <n v="0"/>
    <n v="52"/>
    <n v="2"/>
  </r>
  <r>
    <x v="3"/>
    <x v="79"/>
    <s v="1"/>
    <s v="01"/>
    <s v="15041RESIN146362023"/>
    <s v="23BL000F"/>
    <n v="499"/>
    <n v="499"/>
    <n v="499"/>
    <n v="499"/>
    <m/>
    <n v="0"/>
    <n v="0"/>
    <n v="0"/>
    <n v="47.3"/>
    <n v="0"/>
    <n v="0"/>
    <n v="0"/>
    <n v="0"/>
    <n v="0"/>
    <n v="47.3"/>
    <n v="2"/>
  </r>
  <r>
    <x v="3"/>
    <x v="79"/>
    <s v="1"/>
    <s v="01"/>
    <s v="15041RESIN146362023"/>
    <s v="23BL000F"/>
    <n v="500"/>
    <n v="500"/>
    <n v="500"/>
    <n v="500"/>
    <m/>
    <n v="0"/>
    <n v="0"/>
    <n v="0"/>
    <n v="96"/>
    <n v="0"/>
    <n v="0"/>
    <n v="0"/>
    <n v="0"/>
    <n v="0"/>
    <n v="96"/>
    <n v="2"/>
  </r>
  <r>
    <x v="3"/>
    <x v="79"/>
    <s v="1"/>
    <s v="01"/>
    <s v="15041RESIN146362023"/>
    <s v="23BL000F"/>
    <n v="501"/>
    <n v="501"/>
    <n v="501"/>
    <n v="501"/>
    <m/>
    <n v="0"/>
    <n v="0"/>
    <n v="0"/>
    <n v="160"/>
    <n v="0"/>
    <n v="0"/>
    <n v="0"/>
    <n v="0"/>
    <n v="0"/>
    <n v="160"/>
    <n v="2"/>
  </r>
  <r>
    <x v="3"/>
    <x v="79"/>
    <s v="1"/>
    <s v="01"/>
    <s v="15041RESIN146362023"/>
    <s v="23BL000F"/>
    <n v="502"/>
    <n v="502"/>
    <n v="502"/>
    <n v="502"/>
    <m/>
    <n v="0"/>
    <n v="0"/>
    <n v="0"/>
    <n v="103.05"/>
    <n v="0"/>
    <n v="0"/>
    <n v="0"/>
    <n v="0"/>
    <n v="0"/>
    <n v="103.05"/>
    <n v="2"/>
  </r>
  <r>
    <x v="3"/>
    <x v="79"/>
    <s v="1"/>
    <s v="01"/>
    <s v="15041RESIN146362023"/>
    <s v="23BL000F"/>
    <n v="503"/>
    <n v="503"/>
    <n v="503"/>
    <n v="503"/>
    <m/>
    <n v="0"/>
    <n v="0"/>
    <n v="0"/>
    <n v="40"/>
    <n v="0"/>
    <n v="0"/>
    <n v="0"/>
    <n v="0"/>
    <n v="0"/>
    <n v="40"/>
    <n v="2"/>
  </r>
  <r>
    <x v="3"/>
    <x v="79"/>
    <s v="1"/>
    <s v="01"/>
    <s v="15041RESIN146362023"/>
    <s v="23BL000F"/>
    <n v="504"/>
    <n v="504"/>
    <n v="504"/>
    <n v="504"/>
    <m/>
    <n v="0"/>
    <n v="0"/>
    <n v="0"/>
    <n v="306.85000000000002"/>
    <n v="0"/>
    <n v="0"/>
    <n v="0"/>
    <n v="0"/>
    <n v="0"/>
    <n v="306.85000000000002"/>
    <n v="2"/>
  </r>
  <r>
    <x v="3"/>
    <x v="79"/>
    <s v="1"/>
    <s v="01"/>
    <s v="15041RESIN146362023"/>
    <s v="23BL000F"/>
    <n v="505"/>
    <n v="505"/>
    <n v="505"/>
    <n v="505"/>
    <m/>
    <n v="0"/>
    <n v="0"/>
    <n v="0"/>
    <n v="77.28"/>
    <n v="0"/>
    <n v="0"/>
    <n v="0"/>
    <n v="0"/>
    <n v="0"/>
    <n v="77.28"/>
    <n v="2"/>
  </r>
  <r>
    <x v="3"/>
    <x v="79"/>
    <s v="1"/>
    <s v="01"/>
    <s v="15041RESIN146362023"/>
    <s v="23BL000F"/>
    <n v="506"/>
    <n v="506"/>
    <n v="506"/>
    <n v="506"/>
    <m/>
    <n v="0"/>
    <n v="0"/>
    <n v="0"/>
    <n v="81.900000000000006"/>
    <n v="0"/>
    <n v="0"/>
    <n v="0"/>
    <n v="0"/>
    <n v="0"/>
    <n v="81.900000000000006"/>
    <n v="2"/>
  </r>
  <r>
    <x v="3"/>
    <x v="79"/>
    <s v="1"/>
    <s v="01"/>
    <s v="15041RESIN146362023"/>
    <s v="23BL000F"/>
    <n v="507"/>
    <n v="507"/>
    <n v="507"/>
    <n v="507"/>
    <m/>
    <n v="0"/>
    <n v="0"/>
    <n v="0"/>
    <n v="55.58"/>
    <n v="0"/>
    <n v="0"/>
    <n v="0"/>
    <n v="0"/>
    <n v="0"/>
    <n v="55.58"/>
    <n v="2"/>
  </r>
  <r>
    <x v="3"/>
    <x v="80"/>
    <s v="1"/>
    <s v="01"/>
    <s v="15041RESIN146362023"/>
    <s v="23BL000F"/>
    <n v="508"/>
    <n v="508"/>
    <n v="508"/>
    <n v="508"/>
    <m/>
    <n v="0"/>
    <n v="0"/>
    <n v="0"/>
    <n v="476"/>
    <n v="0"/>
    <n v="0"/>
    <n v="0"/>
    <n v="0"/>
    <n v="0"/>
    <n v="476"/>
    <n v="2"/>
  </r>
  <r>
    <x v="3"/>
    <x v="80"/>
    <s v="1"/>
    <s v="01"/>
    <s v="15041RESIN146362023"/>
    <s v="23BL000F"/>
    <n v="509"/>
    <n v="509"/>
    <n v="509"/>
    <n v="509"/>
    <m/>
    <n v="0"/>
    <n v="0"/>
    <n v="0"/>
    <n v="342.25"/>
    <n v="0"/>
    <n v="0"/>
    <n v="0"/>
    <n v="0"/>
    <n v="0"/>
    <n v="342.25"/>
    <n v="2"/>
  </r>
  <r>
    <x v="3"/>
    <x v="80"/>
    <s v="1"/>
    <s v="01"/>
    <s v="15041RESIN146362023"/>
    <s v="23BL000F"/>
    <n v="510"/>
    <n v="510"/>
    <n v="510"/>
    <n v="510"/>
    <m/>
    <n v="0"/>
    <n v="0"/>
    <n v="0"/>
    <n v="345.3"/>
    <n v="0"/>
    <n v="0"/>
    <n v="0"/>
    <n v="0"/>
    <n v="0"/>
    <n v="345.3"/>
    <n v="2"/>
  </r>
  <r>
    <x v="3"/>
    <x v="80"/>
    <s v="1"/>
    <s v="01"/>
    <s v="15041RESIN146362023"/>
    <s v="23BL000F"/>
    <n v="511"/>
    <n v="511"/>
    <n v="511"/>
    <n v="511"/>
    <m/>
    <n v="0"/>
    <n v="0"/>
    <n v="0"/>
    <n v="41.31"/>
    <n v="0"/>
    <n v="0"/>
    <n v="0"/>
    <n v="0"/>
    <n v="0"/>
    <n v="41.31"/>
    <n v="2"/>
  </r>
  <r>
    <x v="3"/>
    <x v="80"/>
    <s v="1"/>
    <s v="01"/>
    <s v="15041RESIN146362023"/>
    <s v="23BL000F"/>
    <n v="512"/>
    <n v="512"/>
    <n v="512"/>
    <n v="512"/>
    <m/>
    <n v="0"/>
    <n v="0"/>
    <n v="0"/>
    <n v="110.7"/>
    <n v="0"/>
    <n v="0"/>
    <n v="0"/>
    <n v="0"/>
    <n v="0"/>
    <n v="110.7"/>
    <n v="2"/>
  </r>
  <r>
    <x v="3"/>
    <x v="80"/>
    <s v="1"/>
    <s v="01"/>
    <s v="15041RESIN146362023"/>
    <s v="23BL000F"/>
    <n v="513"/>
    <n v="513"/>
    <n v="513"/>
    <n v="513"/>
    <m/>
    <n v="0"/>
    <n v="0"/>
    <n v="0"/>
    <n v="122.5"/>
    <n v="0"/>
    <n v="0"/>
    <n v="0"/>
    <n v="0"/>
    <n v="0"/>
    <n v="122.5"/>
    <n v="2"/>
  </r>
  <r>
    <x v="3"/>
    <x v="80"/>
    <s v="1"/>
    <s v="01"/>
    <s v="15041RESIN146362023"/>
    <s v="23BL000F"/>
    <n v="514"/>
    <n v="514"/>
    <n v="514"/>
    <n v="514"/>
    <m/>
    <n v="0"/>
    <n v="0"/>
    <n v="0"/>
    <n v="55"/>
    <n v="0"/>
    <n v="0"/>
    <n v="0"/>
    <n v="0"/>
    <n v="0"/>
    <n v="55"/>
    <n v="2"/>
  </r>
  <r>
    <x v="3"/>
    <x v="80"/>
    <s v="1"/>
    <s v="01"/>
    <s v="15041RESIN146362023"/>
    <s v="23BL000F"/>
    <n v="515"/>
    <n v="515"/>
    <n v="515"/>
    <n v="515"/>
    <m/>
    <n v="0"/>
    <n v="0"/>
    <n v="0"/>
    <n v="36"/>
    <n v="0"/>
    <n v="0"/>
    <n v="0"/>
    <n v="0"/>
    <n v="0"/>
    <n v="36"/>
    <n v="2"/>
  </r>
  <r>
    <x v="3"/>
    <x v="80"/>
    <s v="1"/>
    <s v="01"/>
    <s v="15041RESIN146362023"/>
    <s v="23BL000F"/>
    <n v="516"/>
    <n v="516"/>
    <n v="516"/>
    <n v="516"/>
    <m/>
    <n v="0"/>
    <n v="0"/>
    <n v="0"/>
    <n v="56.25"/>
    <n v="0"/>
    <n v="0"/>
    <n v="0"/>
    <n v="0"/>
    <n v="0"/>
    <n v="56.25"/>
    <n v="2"/>
  </r>
  <r>
    <x v="3"/>
    <x v="80"/>
    <s v="1"/>
    <s v="01"/>
    <s v="15041RESIN146362023"/>
    <s v="23BL000F"/>
    <n v="517"/>
    <n v="517"/>
    <n v="517"/>
    <n v="517"/>
    <m/>
    <n v="0"/>
    <n v="0"/>
    <n v="0"/>
    <n v="59.3"/>
    <n v="0"/>
    <n v="0"/>
    <n v="0"/>
    <n v="0"/>
    <n v="0"/>
    <n v="59.3"/>
    <n v="2"/>
  </r>
  <r>
    <x v="3"/>
    <x v="80"/>
    <s v="1"/>
    <s v="01"/>
    <s v="15041RESIN146362023"/>
    <s v="23BL000F"/>
    <n v="518"/>
    <n v="518"/>
    <n v="518"/>
    <n v="518"/>
    <m/>
    <n v="0"/>
    <n v="0"/>
    <n v="0"/>
    <n v="37.85"/>
    <n v="0"/>
    <n v="0"/>
    <n v="0"/>
    <n v="0"/>
    <n v="0"/>
    <n v="37.85"/>
    <n v="2"/>
  </r>
  <r>
    <x v="3"/>
    <x v="80"/>
    <s v="1"/>
    <s v="01"/>
    <s v="15041RESIN146362023"/>
    <s v="23BL000F"/>
    <n v="519"/>
    <n v="519"/>
    <n v="519"/>
    <n v="519"/>
    <m/>
    <n v="0"/>
    <n v="0"/>
    <n v="0"/>
    <n v="120"/>
    <n v="0"/>
    <n v="0"/>
    <n v="0"/>
    <n v="0"/>
    <n v="0"/>
    <n v="120"/>
    <n v="2"/>
  </r>
  <r>
    <x v="3"/>
    <x v="80"/>
    <s v="1"/>
    <s v="01"/>
    <s v="15041RESIN146362023"/>
    <s v="23BL000F"/>
    <n v="520"/>
    <n v="520"/>
    <n v="520"/>
    <n v="520"/>
    <m/>
    <n v="0"/>
    <n v="0"/>
    <n v="0"/>
    <n v="225"/>
    <n v="0"/>
    <n v="0"/>
    <n v="0"/>
    <n v="0"/>
    <n v="0"/>
    <n v="225"/>
    <n v="2"/>
  </r>
  <r>
    <x v="3"/>
    <x v="80"/>
    <s v="1"/>
    <s v="01"/>
    <s v="15041RESIN146362023"/>
    <s v="23BL000F"/>
    <n v="521"/>
    <n v="521"/>
    <n v="521"/>
    <n v="521"/>
    <m/>
    <n v="0"/>
    <n v="0"/>
    <n v="0"/>
    <n v="63.6"/>
    <n v="0"/>
    <n v="0"/>
    <n v="0"/>
    <n v="0"/>
    <n v="0"/>
    <n v="63.6"/>
    <n v="2"/>
  </r>
  <r>
    <x v="3"/>
    <x v="80"/>
    <s v="1"/>
    <s v="01"/>
    <s v="15041RESIN146362023"/>
    <s v="23BL000F"/>
    <n v="522"/>
    <n v="522"/>
    <n v="522"/>
    <n v="522"/>
    <m/>
    <n v="0"/>
    <n v="0"/>
    <n v="0"/>
    <n v="279"/>
    <n v="0"/>
    <n v="0"/>
    <n v="0"/>
    <n v="0"/>
    <n v="0"/>
    <n v="279"/>
    <n v="2"/>
  </r>
  <r>
    <x v="3"/>
    <x v="80"/>
    <s v="1"/>
    <s v="01"/>
    <s v="15041RESIN146362023"/>
    <s v="23BL000F"/>
    <n v="523"/>
    <n v="523"/>
    <n v="523"/>
    <n v="523"/>
    <m/>
    <n v="0"/>
    <n v="0"/>
    <n v="0"/>
    <n v="56"/>
    <n v="0"/>
    <n v="0"/>
    <n v="0"/>
    <n v="0"/>
    <n v="0"/>
    <n v="56"/>
    <n v="2"/>
  </r>
  <r>
    <x v="3"/>
    <x v="80"/>
    <s v="1"/>
    <s v="01"/>
    <s v="15041RESIN146362023"/>
    <s v="23BL000F"/>
    <n v="524"/>
    <n v="524"/>
    <n v="524"/>
    <n v="524"/>
    <m/>
    <n v="0"/>
    <n v="0"/>
    <n v="0"/>
    <n v="109.2"/>
    <n v="0"/>
    <n v="0"/>
    <n v="0"/>
    <n v="0"/>
    <n v="0"/>
    <n v="109.2"/>
    <n v="2"/>
  </r>
  <r>
    <x v="3"/>
    <x v="80"/>
    <s v="1"/>
    <s v="01"/>
    <s v="15041RESIN146362023"/>
    <s v="23BL000F"/>
    <n v="525"/>
    <n v="525"/>
    <n v="525"/>
    <n v="525"/>
    <m/>
    <n v="0"/>
    <n v="0"/>
    <n v="0"/>
    <n v="27.5"/>
    <n v="0"/>
    <n v="0"/>
    <n v="0"/>
    <n v="0"/>
    <n v="0"/>
    <n v="27.5"/>
    <n v="2"/>
  </r>
  <r>
    <x v="3"/>
    <x v="80"/>
    <s v="1"/>
    <s v="01"/>
    <s v="15041RESIN146362023"/>
    <s v="23BL000F"/>
    <n v="526"/>
    <n v="526"/>
    <n v="526"/>
    <n v="526"/>
    <m/>
    <n v="0"/>
    <n v="0"/>
    <n v="0"/>
    <n v="26.25"/>
    <n v="0"/>
    <n v="0"/>
    <n v="0"/>
    <n v="0"/>
    <n v="0"/>
    <n v="26.25"/>
    <n v="2"/>
  </r>
  <r>
    <x v="3"/>
    <x v="80"/>
    <s v="1"/>
    <s v="01"/>
    <s v="15041RESIN146362023"/>
    <s v="23BL000F"/>
    <n v="527"/>
    <n v="527"/>
    <n v="527"/>
    <n v="527"/>
    <m/>
    <n v="0"/>
    <n v="0"/>
    <n v="0"/>
    <n v="354.5"/>
    <n v="0"/>
    <n v="0"/>
    <n v="0"/>
    <n v="0"/>
    <n v="0"/>
    <n v="354.5"/>
    <n v="2"/>
  </r>
  <r>
    <x v="3"/>
    <x v="80"/>
    <s v="1"/>
    <s v="01"/>
    <s v="15041RESIN146362023"/>
    <s v="23BL000F"/>
    <n v="528"/>
    <n v="528"/>
    <n v="528"/>
    <n v="528"/>
    <m/>
    <n v="0"/>
    <n v="0"/>
    <n v="0"/>
    <n v="460"/>
    <n v="0"/>
    <n v="0"/>
    <n v="0"/>
    <n v="0"/>
    <n v="0"/>
    <n v="460"/>
    <n v="2"/>
  </r>
  <r>
    <x v="3"/>
    <x v="80"/>
    <s v="1"/>
    <s v="01"/>
    <s v="15041RESIN146362023"/>
    <s v="23BL000F"/>
    <n v="529"/>
    <n v="529"/>
    <n v="529"/>
    <n v="529"/>
    <m/>
    <n v="0"/>
    <n v="0"/>
    <n v="0"/>
    <n v="248.1"/>
    <n v="0"/>
    <n v="0"/>
    <n v="0"/>
    <n v="0"/>
    <n v="0"/>
    <n v="248.1"/>
    <n v="2"/>
  </r>
  <r>
    <x v="3"/>
    <x v="80"/>
    <s v="1"/>
    <s v="01"/>
    <s v="15041RESIN146362023"/>
    <s v="23BL000F"/>
    <n v="530"/>
    <n v="530"/>
    <n v="530"/>
    <n v="530"/>
    <m/>
    <n v="0"/>
    <n v="0"/>
    <n v="0"/>
    <n v="20.25"/>
    <n v="0"/>
    <n v="0"/>
    <n v="0"/>
    <n v="0"/>
    <n v="0"/>
    <n v="20.25"/>
    <n v="2"/>
  </r>
  <r>
    <x v="3"/>
    <x v="80"/>
    <s v="1"/>
    <s v="01"/>
    <s v="15041RESIN146362023"/>
    <s v="23BL000F"/>
    <n v="531"/>
    <n v="531"/>
    <n v="531"/>
    <n v="531"/>
    <m/>
    <n v="0"/>
    <n v="0"/>
    <n v="0"/>
    <n v="416.05"/>
    <n v="0"/>
    <n v="0"/>
    <n v="0"/>
    <n v="0"/>
    <n v="0"/>
    <n v="416.05"/>
    <n v="2"/>
  </r>
  <r>
    <x v="3"/>
    <x v="80"/>
    <s v="1"/>
    <s v="01"/>
    <s v="15041RESIN146362023"/>
    <s v="23BL000F"/>
    <n v="532"/>
    <n v="532"/>
    <n v="532"/>
    <n v="532"/>
    <m/>
    <n v="0"/>
    <n v="0"/>
    <n v="0"/>
    <n v="70.58"/>
    <n v="0"/>
    <n v="0"/>
    <n v="0"/>
    <n v="0"/>
    <n v="0"/>
    <n v="70.58"/>
    <n v="2"/>
  </r>
  <r>
    <x v="3"/>
    <x v="80"/>
    <s v="1"/>
    <s v="01"/>
    <s v="15041RESIN146362023"/>
    <s v="23BL000F"/>
    <n v="533"/>
    <n v="533"/>
    <n v="533"/>
    <n v="533"/>
    <m/>
    <n v="0"/>
    <n v="0"/>
    <n v="0"/>
    <n v="574"/>
    <n v="0"/>
    <n v="0"/>
    <n v="0"/>
    <n v="0"/>
    <n v="0"/>
    <n v="574"/>
    <n v="2"/>
  </r>
  <r>
    <x v="3"/>
    <x v="80"/>
    <s v="1"/>
    <s v="01"/>
    <s v="15041RESIN146362023"/>
    <s v="23BL000F"/>
    <n v="534"/>
    <n v="534"/>
    <n v="534"/>
    <n v="534"/>
    <m/>
    <n v="0"/>
    <n v="0"/>
    <n v="0"/>
    <n v="146"/>
    <n v="0"/>
    <n v="0"/>
    <n v="0"/>
    <n v="0"/>
    <n v="0"/>
    <n v="146"/>
    <n v="2"/>
  </r>
  <r>
    <x v="3"/>
    <x v="80"/>
    <s v="1"/>
    <s v="01"/>
    <s v="15041RESIN146362023"/>
    <s v="23BL000F"/>
    <n v="535"/>
    <n v="535"/>
    <n v="535"/>
    <n v="535"/>
    <m/>
    <n v="0"/>
    <n v="0"/>
    <n v="0"/>
    <n v="25"/>
    <n v="0"/>
    <n v="0"/>
    <n v="0"/>
    <n v="0"/>
    <n v="0"/>
    <n v="25"/>
    <n v="2"/>
  </r>
  <r>
    <x v="3"/>
    <x v="80"/>
    <s v="1"/>
    <s v="01"/>
    <s v="15041RESIN146362023"/>
    <s v="23BL000F"/>
    <n v="536"/>
    <n v="536"/>
    <n v="536"/>
    <n v="536"/>
    <m/>
    <n v="0"/>
    <n v="0"/>
    <n v="0"/>
    <n v="464"/>
    <n v="0"/>
    <n v="0"/>
    <n v="0"/>
    <n v="0"/>
    <n v="0"/>
    <n v="464"/>
    <n v="2"/>
  </r>
  <r>
    <x v="3"/>
    <x v="80"/>
    <s v="1"/>
    <s v="01"/>
    <s v="15041RESIN146362023"/>
    <s v="23BL000F"/>
    <n v="537"/>
    <n v="537"/>
    <n v="537"/>
    <n v="537"/>
    <m/>
    <n v="0"/>
    <n v="0"/>
    <n v="0"/>
    <n v="146"/>
    <n v="0"/>
    <n v="0"/>
    <n v="0"/>
    <n v="0"/>
    <n v="0"/>
    <n v="146"/>
    <n v="2"/>
  </r>
  <r>
    <x v="3"/>
    <x v="80"/>
    <s v="1"/>
    <s v="01"/>
    <s v="15041RESIN146362023"/>
    <s v="23BL000F"/>
    <n v="538"/>
    <n v="538"/>
    <n v="538"/>
    <n v="538"/>
    <m/>
    <n v="0"/>
    <n v="0"/>
    <n v="0"/>
    <n v="26.6"/>
    <n v="0"/>
    <n v="0"/>
    <n v="0"/>
    <n v="0"/>
    <n v="0"/>
    <n v="26.6"/>
    <n v="2"/>
  </r>
  <r>
    <x v="3"/>
    <x v="80"/>
    <s v="1"/>
    <s v="01"/>
    <s v="15041RESIN146362023"/>
    <s v="23BL000F"/>
    <n v="539"/>
    <n v="539"/>
    <n v="539"/>
    <n v="539"/>
    <m/>
    <n v="0"/>
    <n v="0"/>
    <n v="0"/>
    <n v="156.72"/>
    <n v="0"/>
    <n v="0"/>
    <n v="0"/>
    <n v="0"/>
    <n v="0"/>
    <n v="156.72"/>
    <n v="2"/>
  </r>
  <r>
    <x v="3"/>
    <x v="80"/>
    <s v="1"/>
    <s v="01"/>
    <s v="15041RESIN146362023"/>
    <s v="23BL000F"/>
    <n v="540"/>
    <n v="540"/>
    <n v="540"/>
    <n v="540"/>
    <m/>
    <n v="0"/>
    <n v="0"/>
    <n v="0"/>
    <n v="25"/>
    <n v="0"/>
    <n v="0"/>
    <n v="0"/>
    <n v="0"/>
    <n v="0"/>
    <n v="25"/>
    <n v="2"/>
  </r>
  <r>
    <x v="3"/>
    <x v="80"/>
    <s v="1"/>
    <s v="01"/>
    <s v="15041RESIN146362023"/>
    <s v="23BL000F"/>
    <n v="541"/>
    <n v="541"/>
    <n v="541"/>
    <n v="541"/>
    <m/>
    <n v="0"/>
    <n v="0"/>
    <n v="0"/>
    <n v="24.5"/>
    <n v="0"/>
    <n v="0"/>
    <n v="0"/>
    <n v="0"/>
    <n v="0"/>
    <n v="24.5"/>
    <n v="2"/>
  </r>
  <r>
    <x v="3"/>
    <x v="80"/>
    <s v="1"/>
    <s v="01"/>
    <s v="15041RESIN146362023"/>
    <s v="23BL000F"/>
    <n v="542"/>
    <n v="542"/>
    <n v="542"/>
    <n v="542"/>
    <m/>
    <n v="0"/>
    <n v="0"/>
    <n v="0"/>
    <n v="77"/>
    <n v="0"/>
    <n v="0"/>
    <n v="0"/>
    <n v="0"/>
    <n v="0"/>
    <n v="77"/>
    <n v="2"/>
  </r>
  <r>
    <x v="3"/>
    <x v="80"/>
    <s v="1"/>
    <s v="01"/>
    <s v="15041RESIN146362023"/>
    <s v="23BL000F"/>
    <n v="543"/>
    <n v="543"/>
    <n v="543"/>
    <n v="543"/>
    <m/>
    <n v="0"/>
    <n v="0"/>
    <n v="0"/>
    <n v="543"/>
    <n v="0"/>
    <n v="0"/>
    <n v="0"/>
    <n v="0"/>
    <n v="0"/>
    <n v="543"/>
    <n v="2"/>
  </r>
  <r>
    <x v="3"/>
    <x v="80"/>
    <s v="1"/>
    <s v="01"/>
    <s v="15041RESIN146362023"/>
    <s v="23BL000F"/>
    <n v="544"/>
    <n v="544"/>
    <n v="544"/>
    <n v="544"/>
    <m/>
    <n v="0"/>
    <n v="0"/>
    <n v="0"/>
    <n v="1.32"/>
    <n v="0"/>
    <n v="0"/>
    <n v="0"/>
    <n v="0"/>
    <n v="0"/>
    <n v="1.32"/>
    <n v="2"/>
  </r>
  <r>
    <x v="3"/>
    <x v="80"/>
    <s v="1"/>
    <s v="01"/>
    <s v="15041RESIN146362023"/>
    <s v="23BL000F"/>
    <n v="545"/>
    <n v="545"/>
    <n v="545"/>
    <n v="545"/>
    <m/>
    <n v="0"/>
    <n v="0"/>
    <n v="0"/>
    <n v="30"/>
    <n v="0"/>
    <n v="0"/>
    <n v="0"/>
    <n v="0"/>
    <n v="0"/>
    <n v="30"/>
    <n v="2"/>
  </r>
  <r>
    <x v="3"/>
    <x v="80"/>
    <s v="1"/>
    <s v="01"/>
    <s v="15041RESIN146362023"/>
    <s v="23BL000F"/>
    <n v="546"/>
    <n v="546"/>
    <n v="546"/>
    <n v="546"/>
    <m/>
    <n v="0"/>
    <n v="0"/>
    <n v="0"/>
    <n v="104.28"/>
    <n v="0"/>
    <n v="0"/>
    <n v="0"/>
    <n v="0"/>
    <n v="0"/>
    <n v="104.28"/>
    <n v="2"/>
  </r>
  <r>
    <x v="3"/>
    <x v="80"/>
    <s v="1"/>
    <s v="01"/>
    <s v="15041RESIN146362023"/>
    <s v="23BL000F"/>
    <n v="547"/>
    <n v="547"/>
    <n v="547"/>
    <n v="547"/>
    <m/>
    <n v="0"/>
    <n v="0"/>
    <n v="0"/>
    <n v="415"/>
    <n v="0"/>
    <n v="0"/>
    <n v="0"/>
    <n v="0"/>
    <n v="0"/>
    <n v="415"/>
    <n v="2"/>
  </r>
  <r>
    <x v="3"/>
    <x v="81"/>
    <s v="1"/>
    <s v="01"/>
    <s v="15041RESIN146362023"/>
    <s v="23BL000F"/>
    <n v="548"/>
    <n v="548"/>
    <n v="548"/>
    <n v="548"/>
    <m/>
    <n v="0"/>
    <n v="0"/>
    <n v="0"/>
    <n v="561"/>
    <n v="0"/>
    <n v="0"/>
    <n v="0"/>
    <n v="0"/>
    <n v="0"/>
    <n v="561"/>
    <n v="2"/>
  </r>
  <r>
    <x v="3"/>
    <x v="81"/>
    <s v="1"/>
    <s v="01"/>
    <s v="15041RESIN146362023"/>
    <s v="23BL000F"/>
    <n v="549"/>
    <n v="549"/>
    <n v="549"/>
    <n v="549"/>
    <m/>
    <n v="0"/>
    <n v="0"/>
    <n v="0"/>
    <n v="0"/>
    <n v="0"/>
    <n v="0"/>
    <n v="0"/>
    <n v="0"/>
    <n v="0"/>
    <n v="0"/>
    <n v="2"/>
  </r>
  <r>
    <x v="3"/>
    <x v="81"/>
    <s v="1"/>
    <s v="01"/>
    <s v="15041RESIN146362023"/>
    <s v="23BL000F"/>
    <n v="550"/>
    <n v="550"/>
    <n v="550"/>
    <n v="550"/>
    <m/>
    <n v="0"/>
    <n v="0"/>
    <n v="0"/>
    <n v="520.04999999999995"/>
    <n v="0"/>
    <n v="0"/>
    <n v="0"/>
    <n v="0"/>
    <n v="0"/>
    <n v="520.04999999999995"/>
    <n v="2"/>
  </r>
  <r>
    <x v="3"/>
    <x v="81"/>
    <s v="1"/>
    <s v="01"/>
    <s v="15041RESIN146362023"/>
    <s v="23BL000F"/>
    <n v="551"/>
    <n v="551"/>
    <n v="551"/>
    <n v="551"/>
    <m/>
    <n v="0"/>
    <n v="0"/>
    <n v="0"/>
    <n v="64.5"/>
    <n v="0"/>
    <n v="0"/>
    <n v="0"/>
    <n v="0"/>
    <n v="0"/>
    <n v="64.5"/>
    <n v="2"/>
  </r>
  <r>
    <x v="3"/>
    <x v="81"/>
    <s v="1"/>
    <s v="01"/>
    <s v="15041RESIN146362023"/>
    <s v="23BL000F"/>
    <n v="552"/>
    <n v="552"/>
    <n v="552"/>
    <n v="552"/>
    <m/>
    <n v="0"/>
    <n v="0"/>
    <n v="0"/>
    <n v="42.25"/>
    <n v="0"/>
    <n v="0"/>
    <n v="0"/>
    <n v="0"/>
    <n v="0"/>
    <n v="42.25"/>
    <n v="2"/>
  </r>
  <r>
    <x v="3"/>
    <x v="81"/>
    <s v="1"/>
    <s v="01"/>
    <s v="15041RESIN146362023"/>
    <s v="23BL000F"/>
    <n v="553"/>
    <n v="553"/>
    <n v="553"/>
    <n v="553"/>
    <m/>
    <n v="0"/>
    <n v="0"/>
    <n v="0"/>
    <n v="77"/>
    <n v="0"/>
    <n v="0"/>
    <n v="0"/>
    <n v="0"/>
    <n v="0"/>
    <n v="77"/>
    <n v="2"/>
  </r>
  <r>
    <x v="3"/>
    <x v="81"/>
    <s v="1"/>
    <s v="01"/>
    <s v="15041RESIN146362023"/>
    <s v="23BL000F"/>
    <n v="554"/>
    <n v="554"/>
    <n v="554"/>
    <n v="554"/>
    <m/>
    <n v="0"/>
    <n v="0"/>
    <n v="0"/>
    <n v="236.5"/>
    <n v="0"/>
    <n v="0"/>
    <n v="0"/>
    <n v="0"/>
    <n v="0"/>
    <n v="236.5"/>
    <n v="2"/>
  </r>
  <r>
    <x v="3"/>
    <x v="81"/>
    <s v="1"/>
    <s v="01"/>
    <s v="15041RESIN146362023"/>
    <s v="23BL000F"/>
    <n v="555"/>
    <n v="555"/>
    <n v="555"/>
    <n v="555"/>
    <m/>
    <n v="0"/>
    <n v="0"/>
    <n v="0"/>
    <n v="5.86"/>
    <n v="0"/>
    <n v="0"/>
    <n v="0"/>
    <n v="0"/>
    <n v="0"/>
    <n v="5.86"/>
    <n v="2"/>
  </r>
  <r>
    <x v="3"/>
    <x v="81"/>
    <s v="1"/>
    <s v="01"/>
    <s v="15041RESIN146362023"/>
    <s v="23BL000F"/>
    <n v="556"/>
    <n v="556"/>
    <n v="556"/>
    <n v="556"/>
    <m/>
    <n v="0"/>
    <n v="0"/>
    <n v="0"/>
    <n v="90.75"/>
    <n v="0"/>
    <n v="0"/>
    <n v="0"/>
    <n v="0"/>
    <n v="0"/>
    <n v="90.75"/>
    <n v="2"/>
  </r>
  <r>
    <x v="3"/>
    <x v="81"/>
    <s v="1"/>
    <s v="01"/>
    <s v="15041RESIN146362023"/>
    <s v="23BL000F"/>
    <n v="557"/>
    <n v="557"/>
    <n v="557"/>
    <n v="557"/>
    <m/>
    <n v="0"/>
    <n v="0"/>
    <n v="0"/>
    <n v="148.80000000000001"/>
    <n v="0"/>
    <n v="0"/>
    <n v="0"/>
    <n v="0"/>
    <n v="0"/>
    <n v="148.80000000000001"/>
    <n v="2"/>
  </r>
  <r>
    <x v="3"/>
    <x v="81"/>
    <s v="1"/>
    <s v="01"/>
    <s v="15041RESIN146362023"/>
    <s v="23BL000F"/>
    <n v="558"/>
    <n v="558"/>
    <n v="558"/>
    <n v="558"/>
    <m/>
    <n v="0"/>
    <n v="0"/>
    <n v="0"/>
    <n v="8.5"/>
    <n v="0"/>
    <n v="0"/>
    <n v="0"/>
    <n v="0"/>
    <n v="0"/>
    <n v="8.5"/>
    <n v="2"/>
  </r>
  <r>
    <x v="3"/>
    <x v="81"/>
    <s v="1"/>
    <s v="01"/>
    <s v="15041RESIN146362023"/>
    <s v="23BL000F"/>
    <n v="559"/>
    <n v="559"/>
    <n v="559"/>
    <n v="559"/>
    <m/>
    <n v="0"/>
    <n v="0"/>
    <n v="0"/>
    <n v="65"/>
    <n v="0"/>
    <n v="0"/>
    <n v="0"/>
    <n v="0"/>
    <n v="0"/>
    <n v="65"/>
    <n v="2"/>
  </r>
  <r>
    <x v="3"/>
    <x v="81"/>
    <s v="1"/>
    <s v="01"/>
    <s v="15041RESIN146362023"/>
    <s v="23BL000F"/>
    <n v="560"/>
    <n v="560"/>
    <n v="560"/>
    <n v="560"/>
    <m/>
    <n v="0"/>
    <n v="0"/>
    <n v="0"/>
    <n v="333"/>
    <n v="0"/>
    <n v="0"/>
    <n v="0"/>
    <n v="0"/>
    <n v="0"/>
    <n v="333"/>
    <n v="2"/>
  </r>
  <r>
    <x v="3"/>
    <x v="81"/>
    <s v="1"/>
    <s v="01"/>
    <s v="15041RESIN146362023"/>
    <s v="23BL000F"/>
    <n v="561"/>
    <n v="561"/>
    <n v="561"/>
    <n v="561"/>
    <m/>
    <n v="0"/>
    <n v="0"/>
    <n v="0"/>
    <n v="70"/>
    <n v="0"/>
    <n v="0"/>
    <n v="0"/>
    <n v="0"/>
    <n v="0"/>
    <n v="70"/>
    <n v="2"/>
  </r>
  <r>
    <x v="3"/>
    <x v="81"/>
    <s v="1"/>
    <s v="01"/>
    <s v="15041RESIN146362023"/>
    <s v="23BL000F"/>
    <n v="562"/>
    <n v="562"/>
    <n v="562"/>
    <n v="562"/>
    <m/>
    <n v="0"/>
    <n v="0"/>
    <n v="0"/>
    <n v="141"/>
    <n v="0"/>
    <n v="0"/>
    <n v="0"/>
    <n v="0"/>
    <n v="0"/>
    <n v="141"/>
    <n v="2"/>
  </r>
  <r>
    <x v="3"/>
    <x v="81"/>
    <s v="1"/>
    <s v="01"/>
    <s v="15041RESIN146362023"/>
    <s v="23BL000F"/>
    <n v="563"/>
    <n v="563"/>
    <n v="563"/>
    <n v="563"/>
    <m/>
    <n v="0"/>
    <n v="0"/>
    <n v="0"/>
    <n v="523.5"/>
    <n v="0"/>
    <n v="0"/>
    <n v="0"/>
    <n v="0"/>
    <n v="0"/>
    <n v="523.5"/>
    <n v="2"/>
  </r>
  <r>
    <x v="3"/>
    <x v="81"/>
    <s v="1"/>
    <s v="01"/>
    <s v="15041RESIN146362023"/>
    <s v="23BL000F"/>
    <n v="564"/>
    <n v="564"/>
    <n v="564"/>
    <n v="564"/>
    <m/>
    <n v="0"/>
    <n v="0"/>
    <n v="0"/>
    <n v="48"/>
    <n v="0"/>
    <n v="0"/>
    <n v="0"/>
    <n v="0"/>
    <n v="0"/>
    <n v="48"/>
    <n v="2"/>
  </r>
  <r>
    <x v="3"/>
    <x v="81"/>
    <s v="1"/>
    <s v="01"/>
    <s v="15041RESIN146362023"/>
    <s v="23BL000F"/>
    <n v="565"/>
    <n v="565"/>
    <n v="565"/>
    <n v="565"/>
    <m/>
    <n v="0"/>
    <n v="0"/>
    <n v="0"/>
    <n v="129"/>
    <n v="0"/>
    <n v="0"/>
    <n v="0"/>
    <n v="0"/>
    <n v="0"/>
    <n v="129"/>
    <n v="2"/>
  </r>
  <r>
    <x v="3"/>
    <x v="81"/>
    <s v="1"/>
    <s v="01"/>
    <s v="15041RESIN146362023"/>
    <s v="23BL000F"/>
    <n v="566"/>
    <n v="566"/>
    <n v="566"/>
    <n v="566"/>
    <m/>
    <n v="0"/>
    <n v="0"/>
    <n v="0"/>
    <n v="7.2"/>
    <n v="0"/>
    <n v="0"/>
    <n v="0"/>
    <n v="0"/>
    <n v="0"/>
    <n v="7.2"/>
    <n v="2"/>
  </r>
  <r>
    <x v="3"/>
    <x v="81"/>
    <s v="1"/>
    <s v="01"/>
    <s v="15041RESIN146362023"/>
    <s v="23BL000F"/>
    <n v="567"/>
    <n v="567"/>
    <n v="567"/>
    <n v="567"/>
    <m/>
    <n v="0"/>
    <n v="0"/>
    <n v="0"/>
    <n v="128.25"/>
    <n v="0"/>
    <n v="0"/>
    <n v="0"/>
    <n v="0"/>
    <n v="0"/>
    <n v="128.25"/>
    <n v="2"/>
  </r>
  <r>
    <x v="3"/>
    <x v="81"/>
    <s v="1"/>
    <s v="01"/>
    <s v="15041RESIN146362023"/>
    <s v="23BL000F"/>
    <n v="568"/>
    <n v="568"/>
    <n v="568"/>
    <n v="568"/>
    <m/>
    <n v="0"/>
    <n v="0"/>
    <n v="0"/>
    <n v="213.6"/>
    <n v="0"/>
    <n v="0"/>
    <n v="0"/>
    <n v="0"/>
    <n v="0"/>
    <n v="213.6"/>
    <n v="2"/>
  </r>
  <r>
    <x v="3"/>
    <x v="81"/>
    <s v="1"/>
    <s v="01"/>
    <s v="15041RESIN146362023"/>
    <s v="23BL000F"/>
    <n v="569"/>
    <n v="569"/>
    <n v="569"/>
    <n v="569"/>
    <m/>
    <n v="0"/>
    <n v="0"/>
    <n v="0"/>
    <n v="71.17"/>
    <n v="0"/>
    <n v="0"/>
    <n v="0"/>
    <n v="0"/>
    <n v="0"/>
    <n v="71.17"/>
    <n v="2"/>
  </r>
  <r>
    <x v="3"/>
    <x v="81"/>
    <s v="1"/>
    <s v="01"/>
    <s v="15041RESIN146362023"/>
    <s v="23BL000F"/>
    <n v="570"/>
    <n v="570"/>
    <n v="570"/>
    <n v="570"/>
    <m/>
    <n v="0"/>
    <n v="0"/>
    <n v="0"/>
    <n v="66"/>
    <n v="0"/>
    <n v="0"/>
    <n v="0"/>
    <n v="0"/>
    <n v="0"/>
    <n v="66"/>
    <n v="2"/>
  </r>
  <r>
    <x v="3"/>
    <x v="81"/>
    <s v="1"/>
    <s v="01"/>
    <s v="15041RESIN146362023"/>
    <s v="23BL000F"/>
    <n v="571"/>
    <n v="571"/>
    <n v="571"/>
    <n v="571"/>
    <m/>
    <n v="0"/>
    <n v="0"/>
    <n v="0"/>
    <n v="8"/>
    <n v="0"/>
    <n v="0"/>
    <n v="0"/>
    <n v="0"/>
    <n v="0"/>
    <n v="8"/>
    <n v="2"/>
  </r>
  <r>
    <x v="3"/>
    <x v="81"/>
    <s v="1"/>
    <s v="01"/>
    <s v="15041RESIN146362023"/>
    <s v="23BL000F"/>
    <n v="572"/>
    <n v="572"/>
    <n v="572"/>
    <n v="572"/>
    <m/>
    <n v="0"/>
    <n v="0"/>
    <n v="0"/>
    <n v="18.16"/>
    <n v="0"/>
    <n v="0"/>
    <n v="0"/>
    <n v="0"/>
    <n v="0"/>
    <n v="18.16"/>
    <n v="2"/>
  </r>
  <r>
    <x v="3"/>
    <x v="81"/>
    <s v="1"/>
    <s v="01"/>
    <s v="15041RESIN146362023"/>
    <s v="23BL000F"/>
    <n v="573"/>
    <n v="573"/>
    <n v="573"/>
    <n v="573"/>
    <m/>
    <n v="0"/>
    <n v="0"/>
    <n v="0"/>
    <n v="493"/>
    <n v="0"/>
    <n v="0"/>
    <n v="0"/>
    <n v="0"/>
    <n v="0"/>
    <n v="493"/>
    <n v="2"/>
  </r>
  <r>
    <x v="3"/>
    <x v="82"/>
    <s v="1"/>
    <s v="01"/>
    <s v="15041RESIN146362023"/>
    <s v="23BL000F"/>
    <n v="574"/>
    <n v="574"/>
    <n v="574"/>
    <n v="574"/>
    <m/>
    <n v="0"/>
    <n v="0"/>
    <n v="0"/>
    <n v="225"/>
    <n v="0"/>
    <n v="0"/>
    <n v="0"/>
    <n v="0"/>
    <n v="0"/>
    <n v="225"/>
    <n v="2"/>
  </r>
  <r>
    <x v="3"/>
    <x v="82"/>
    <s v="1"/>
    <s v="01"/>
    <s v="15041RESIN146362023"/>
    <s v="23BL000F"/>
    <n v="575"/>
    <n v="575"/>
    <n v="575"/>
    <n v="575"/>
    <m/>
    <n v="0"/>
    <n v="0"/>
    <n v="0"/>
    <n v="132"/>
    <n v="0"/>
    <n v="0"/>
    <n v="0"/>
    <n v="0"/>
    <n v="0"/>
    <n v="132"/>
    <n v="2"/>
  </r>
  <r>
    <x v="3"/>
    <x v="82"/>
    <s v="1"/>
    <s v="01"/>
    <s v="15041RESIN146362023"/>
    <s v="23BL000F"/>
    <n v="576"/>
    <n v="576"/>
    <n v="576"/>
    <n v="576"/>
    <m/>
    <n v="0"/>
    <n v="0"/>
    <n v="0"/>
    <n v="587.4"/>
    <n v="0"/>
    <n v="0"/>
    <n v="0"/>
    <n v="0"/>
    <n v="0"/>
    <n v="587.4"/>
    <n v="2"/>
  </r>
  <r>
    <x v="3"/>
    <x v="82"/>
    <s v="1"/>
    <s v="01"/>
    <s v="15041RESIN146362023"/>
    <s v="23BL000F"/>
    <n v="577"/>
    <n v="577"/>
    <n v="577"/>
    <n v="577"/>
    <m/>
    <n v="0"/>
    <n v="0"/>
    <n v="0"/>
    <n v="46"/>
    <n v="0"/>
    <n v="0"/>
    <n v="0"/>
    <n v="0"/>
    <n v="0"/>
    <n v="46"/>
    <n v="2"/>
  </r>
  <r>
    <x v="3"/>
    <x v="82"/>
    <s v="1"/>
    <s v="01"/>
    <s v="15041RESIN146362023"/>
    <s v="23BL000F"/>
    <n v="578"/>
    <n v="578"/>
    <n v="578"/>
    <n v="578"/>
    <m/>
    <n v="0"/>
    <n v="0"/>
    <n v="0"/>
    <n v="38.85"/>
    <n v="0"/>
    <n v="0"/>
    <n v="0"/>
    <n v="0"/>
    <n v="0"/>
    <n v="38.85"/>
    <n v="2"/>
  </r>
  <r>
    <x v="3"/>
    <x v="82"/>
    <s v="1"/>
    <s v="01"/>
    <s v="15041RESIN146362023"/>
    <s v="23BL000F"/>
    <n v="579"/>
    <n v="579"/>
    <n v="579"/>
    <n v="579"/>
    <m/>
    <n v="0"/>
    <n v="0"/>
    <n v="0"/>
    <n v="18.23"/>
    <n v="0"/>
    <n v="0"/>
    <n v="0"/>
    <n v="0"/>
    <n v="0"/>
    <n v="18.23"/>
    <n v="2"/>
  </r>
  <r>
    <x v="3"/>
    <x v="82"/>
    <s v="1"/>
    <s v="01"/>
    <s v="15041RESIN146362023"/>
    <s v="23BL000F"/>
    <n v="580"/>
    <n v="580"/>
    <n v="580"/>
    <n v="580"/>
    <m/>
    <n v="0"/>
    <n v="0"/>
    <n v="0"/>
    <n v="129"/>
    <n v="0"/>
    <n v="0"/>
    <n v="0"/>
    <n v="0"/>
    <n v="0"/>
    <n v="129"/>
    <n v="2"/>
  </r>
  <r>
    <x v="3"/>
    <x v="82"/>
    <s v="1"/>
    <s v="01"/>
    <s v="15041RESIN146362023"/>
    <s v="23BL000F"/>
    <n v="581"/>
    <n v="581"/>
    <n v="581"/>
    <n v="581"/>
    <m/>
    <n v="0"/>
    <n v="0"/>
    <n v="0"/>
    <n v="55"/>
    <n v="0"/>
    <n v="0"/>
    <n v="0"/>
    <n v="0"/>
    <n v="0"/>
    <n v="55"/>
    <n v="2"/>
  </r>
  <r>
    <x v="3"/>
    <x v="82"/>
    <s v="1"/>
    <s v="01"/>
    <s v="15041RESIN146362023"/>
    <s v="23BL000F"/>
    <n v="582"/>
    <n v="582"/>
    <n v="582"/>
    <n v="582"/>
    <m/>
    <n v="0"/>
    <n v="0"/>
    <n v="0"/>
    <n v="218.2"/>
    <n v="0"/>
    <n v="0"/>
    <n v="0"/>
    <n v="0"/>
    <n v="0"/>
    <n v="218.2"/>
    <n v="2"/>
  </r>
  <r>
    <x v="3"/>
    <x v="82"/>
    <s v="1"/>
    <s v="01"/>
    <s v="15041RESIN146362023"/>
    <s v="23BL000F"/>
    <n v="583"/>
    <n v="583"/>
    <n v="583"/>
    <n v="583"/>
    <m/>
    <n v="0"/>
    <n v="0"/>
    <n v="0"/>
    <n v="12.65"/>
    <n v="0"/>
    <n v="0"/>
    <n v="0"/>
    <n v="0"/>
    <n v="0"/>
    <n v="12.65"/>
    <n v="2"/>
  </r>
  <r>
    <x v="3"/>
    <x v="82"/>
    <s v="1"/>
    <s v="01"/>
    <s v="15041RESIN146362023"/>
    <s v="23BL000F"/>
    <n v="584"/>
    <n v="584"/>
    <n v="584"/>
    <n v="584"/>
    <m/>
    <n v="0"/>
    <n v="0"/>
    <n v="0"/>
    <n v="392"/>
    <n v="0"/>
    <n v="0"/>
    <n v="0"/>
    <n v="0"/>
    <n v="0"/>
    <n v="392"/>
    <n v="2"/>
  </r>
  <r>
    <x v="3"/>
    <x v="82"/>
    <s v="1"/>
    <s v="01"/>
    <s v="15041RESIN146362023"/>
    <s v="23BL000F"/>
    <n v="585"/>
    <n v="585"/>
    <n v="585"/>
    <n v="585"/>
    <m/>
    <n v="0"/>
    <n v="0"/>
    <n v="0"/>
    <n v="9.9"/>
    <n v="0"/>
    <n v="0"/>
    <n v="0"/>
    <n v="0"/>
    <n v="0"/>
    <n v="9.9"/>
    <n v="2"/>
  </r>
  <r>
    <x v="3"/>
    <x v="82"/>
    <s v="1"/>
    <s v="01"/>
    <s v="15041RESIN146362023"/>
    <s v="23BL000F"/>
    <n v="586"/>
    <n v="586"/>
    <n v="586"/>
    <n v="586"/>
    <m/>
    <n v="0"/>
    <n v="0"/>
    <n v="0"/>
    <n v="467.9"/>
    <n v="0"/>
    <n v="0"/>
    <n v="0"/>
    <n v="0"/>
    <n v="0"/>
    <n v="467.9"/>
    <n v="2"/>
  </r>
  <r>
    <x v="3"/>
    <x v="82"/>
    <s v="1"/>
    <s v="01"/>
    <s v="15041RESIN146362023"/>
    <s v="23BL000F"/>
    <n v="587"/>
    <n v="587"/>
    <n v="587"/>
    <n v="587"/>
    <m/>
    <n v="0"/>
    <n v="0"/>
    <n v="0"/>
    <n v="64"/>
    <n v="0"/>
    <n v="0"/>
    <n v="0"/>
    <n v="0"/>
    <n v="0"/>
    <n v="64"/>
    <n v="2"/>
  </r>
  <r>
    <x v="3"/>
    <x v="82"/>
    <s v="1"/>
    <s v="01"/>
    <s v="15041RESIN146362023"/>
    <s v="23BL000F"/>
    <n v="588"/>
    <n v="588"/>
    <n v="588"/>
    <n v="588"/>
    <m/>
    <n v="0"/>
    <n v="0"/>
    <n v="0"/>
    <n v="50"/>
    <n v="0"/>
    <n v="0"/>
    <n v="0"/>
    <n v="0"/>
    <n v="0"/>
    <n v="50"/>
    <n v="2"/>
  </r>
  <r>
    <x v="3"/>
    <x v="82"/>
    <s v="1"/>
    <s v="01"/>
    <s v="15041RESIN146362023"/>
    <s v="23BL000F"/>
    <n v="589"/>
    <n v="589"/>
    <n v="589"/>
    <n v="589"/>
    <m/>
    <n v="0"/>
    <n v="0"/>
    <n v="0"/>
    <n v="26.4"/>
    <n v="0"/>
    <n v="0"/>
    <n v="0"/>
    <n v="0"/>
    <n v="0"/>
    <n v="26.4"/>
    <n v="2"/>
  </r>
  <r>
    <x v="3"/>
    <x v="82"/>
    <s v="1"/>
    <s v="01"/>
    <s v="15041RESIN146362023"/>
    <s v="23BL000F"/>
    <n v="590"/>
    <n v="590"/>
    <n v="590"/>
    <n v="590"/>
    <m/>
    <n v="0"/>
    <n v="0"/>
    <n v="0"/>
    <n v="125.95"/>
    <n v="0"/>
    <n v="0"/>
    <n v="0"/>
    <n v="0"/>
    <n v="0"/>
    <n v="125.95"/>
    <n v="2"/>
  </r>
  <r>
    <x v="3"/>
    <x v="82"/>
    <s v="1"/>
    <s v="01"/>
    <s v="15041RESIN146362023"/>
    <s v="23BL000F"/>
    <n v="591"/>
    <n v="591"/>
    <n v="591"/>
    <n v="591"/>
    <m/>
    <n v="0"/>
    <n v="0"/>
    <n v="0"/>
    <n v="24.75"/>
    <n v="0"/>
    <n v="0"/>
    <n v="0"/>
    <n v="0"/>
    <n v="0"/>
    <n v="24.75"/>
    <n v="2"/>
  </r>
  <r>
    <x v="3"/>
    <x v="82"/>
    <s v="1"/>
    <s v="01"/>
    <s v="15041RESIN146362023"/>
    <s v="23BL000F"/>
    <n v="592"/>
    <n v="592"/>
    <n v="592"/>
    <n v="592"/>
    <m/>
    <n v="0"/>
    <n v="0"/>
    <n v="0"/>
    <n v="129.75"/>
    <n v="0"/>
    <n v="0"/>
    <n v="0"/>
    <n v="0"/>
    <n v="0"/>
    <n v="129.75"/>
    <n v="2"/>
  </r>
  <r>
    <x v="3"/>
    <x v="82"/>
    <s v="1"/>
    <s v="01"/>
    <s v="15041RESIN146362023"/>
    <s v="23BL000F"/>
    <n v="593"/>
    <n v="593"/>
    <n v="593"/>
    <n v="593"/>
    <m/>
    <n v="0"/>
    <n v="0"/>
    <n v="0"/>
    <n v="50"/>
    <n v="0"/>
    <n v="0"/>
    <n v="0"/>
    <n v="0"/>
    <n v="0"/>
    <n v="50"/>
    <n v="2"/>
  </r>
  <r>
    <x v="3"/>
    <x v="82"/>
    <s v="1"/>
    <s v="01"/>
    <s v="15041RESIN146362023"/>
    <s v="23BL000F"/>
    <n v="594"/>
    <n v="594"/>
    <n v="594"/>
    <n v="594"/>
    <m/>
    <n v="0"/>
    <n v="0"/>
    <n v="0"/>
    <n v="44"/>
    <n v="0"/>
    <n v="0"/>
    <n v="0"/>
    <n v="0"/>
    <n v="0"/>
    <n v="44"/>
    <n v="2"/>
  </r>
  <r>
    <x v="3"/>
    <x v="82"/>
    <s v="1"/>
    <s v="01"/>
    <s v="15041RESIN146362023"/>
    <s v="23BL000F"/>
    <n v="595"/>
    <n v="595"/>
    <n v="595"/>
    <n v="595"/>
    <m/>
    <n v="0"/>
    <n v="0"/>
    <n v="0"/>
    <n v="150"/>
    <n v="0"/>
    <n v="0"/>
    <n v="0"/>
    <n v="0"/>
    <n v="0"/>
    <n v="150"/>
    <n v="2"/>
  </r>
  <r>
    <x v="3"/>
    <x v="82"/>
    <s v="1"/>
    <s v="01"/>
    <s v="15041RESIN146362023"/>
    <s v="23BL000F"/>
    <n v="596"/>
    <n v="596"/>
    <n v="596"/>
    <n v="596"/>
    <m/>
    <n v="0"/>
    <n v="0"/>
    <n v="0"/>
    <n v="8.9700000000000006"/>
    <n v="0"/>
    <n v="0"/>
    <n v="0"/>
    <n v="0"/>
    <n v="0"/>
    <n v="8.9700000000000006"/>
    <n v="2"/>
  </r>
  <r>
    <x v="3"/>
    <x v="82"/>
    <s v="1"/>
    <s v="01"/>
    <s v="15041RESIN146362023"/>
    <s v="23BL000F"/>
    <n v="597"/>
    <n v="597"/>
    <n v="597"/>
    <n v="597"/>
    <m/>
    <n v="0"/>
    <n v="0"/>
    <n v="0"/>
    <n v="7.2"/>
    <n v="0"/>
    <n v="0"/>
    <n v="0"/>
    <n v="0"/>
    <n v="0"/>
    <n v="7.2"/>
    <n v="2"/>
  </r>
  <r>
    <x v="3"/>
    <x v="82"/>
    <s v="1"/>
    <s v="01"/>
    <s v="15041RESIN146362023"/>
    <s v="23BL000F"/>
    <n v="598"/>
    <n v="598"/>
    <n v="598"/>
    <n v="598"/>
    <m/>
    <n v="0"/>
    <n v="0"/>
    <n v="0"/>
    <n v="463"/>
    <n v="0"/>
    <n v="0"/>
    <n v="0"/>
    <n v="0"/>
    <n v="0"/>
    <n v="463"/>
    <n v="2"/>
  </r>
  <r>
    <x v="3"/>
    <x v="82"/>
    <s v="1"/>
    <s v="01"/>
    <s v="15041RESIN146362023"/>
    <s v="23BL000F"/>
    <n v="599"/>
    <n v="599"/>
    <n v="599"/>
    <n v="599"/>
    <m/>
    <n v="0"/>
    <n v="0"/>
    <n v="0"/>
    <n v="16.2"/>
    <n v="0"/>
    <n v="0"/>
    <n v="0"/>
    <n v="0"/>
    <n v="0"/>
    <n v="16.2"/>
    <n v="2"/>
  </r>
  <r>
    <x v="3"/>
    <x v="82"/>
    <s v="1"/>
    <s v="01"/>
    <s v="15041RESIN146362023"/>
    <s v="23BL000F"/>
    <n v="600"/>
    <n v="600"/>
    <n v="600"/>
    <n v="600"/>
    <m/>
    <n v="0"/>
    <n v="0"/>
    <n v="0"/>
    <n v="14.9"/>
    <n v="0"/>
    <n v="0"/>
    <n v="0"/>
    <n v="0"/>
    <n v="0"/>
    <n v="14.9"/>
    <n v="2"/>
  </r>
  <r>
    <x v="3"/>
    <x v="82"/>
    <s v="1"/>
    <s v="01"/>
    <s v="15041RESIN146362023"/>
    <s v="23BL000F"/>
    <n v="601"/>
    <n v="601"/>
    <n v="601"/>
    <n v="601"/>
    <m/>
    <n v="0"/>
    <n v="0"/>
    <n v="0"/>
    <n v="164.95"/>
    <n v="0"/>
    <n v="0"/>
    <n v="0"/>
    <n v="0"/>
    <n v="0"/>
    <n v="164.95"/>
    <n v="2"/>
  </r>
  <r>
    <x v="3"/>
    <x v="82"/>
    <s v="1"/>
    <s v="01"/>
    <s v="15041RESIN146362023"/>
    <s v="23BL000F"/>
    <n v="602"/>
    <n v="602"/>
    <n v="602"/>
    <n v="602"/>
    <m/>
    <n v="0"/>
    <n v="0"/>
    <n v="0"/>
    <n v="80"/>
    <n v="0"/>
    <n v="0"/>
    <n v="0"/>
    <n v="0"/>
    <n v="0"/>
    <n v="80"/>
    <n v="2"/>
  </r>
  <r>
    <x v="3"/>
    <x v="82"/>
    <s v="1"/>
    <s v="01"/>
    <s v="15041RESIN146362023"/>
    <s v="23BL000F"/>
    <n v="603"/>
    <n v="603"/>
    <n v="603"/>
    <n v="603"/>
    <m/>
    <n v="0"/>
    <n v="0"/>
    <n v="0"/>
    <n v="27.5"/>
    <n v="0"/>
    <n v="0"/>
    <n v="0"/>
    <n v="0"/>
    <n v="0"/>
    <n v="27.5"/>
    <n v="2"/>
  </r>
  <r>
    <x v="3"/>
    <x v="82"/>
    <s v="1"/>
    <s v="01"/>
    <s v="15041RESIN146362023"/>
    <s v="23BL000F"/>
    <n v="604"/>
    <n v="604"/>
    <n v="604"/>
    <n v="604"/>
    <m/>
    <n v="0"/>
    <n v="0"/>
    <n v="0"/>
    <n v="176.75"/>
    <n v="0"/>
    <n v="0"/>
    <n v="0"/>
    <n v="0"/>
    <n v="0"/>
    <n v="176.75"/>
    <n v="2"/>
  </r>
  <r>
    <x v="3"/>
    <x v="82"/>
    <s v="1"/>
    <s v="01"/>
    <s v="15041RESIN146362023"/>
    <s v="23BL000F"/>
    <n v="605"/>
    <n v="605"/>
    <n v="605"/>
    <n v="605"/>
    <m/>
    <n v="0"/>
    <n v="0"/>
    <n v="0"/>
    <n v="414.32"/>
    <n v="0"/>
    <n v="0"/>
    <n v="0"/>
    <n v="0"/>
    <n v="0"/>
    <n v="414.32"/>
    <n v="2"/>
  </r>
  <r>
    <x v="3"/>
    <x v="83"/>
    <s v="1"/>
    <s v="01"/>
    <s v="15041RESIN146362023"/>
    <s v="23BL000F"/>
    <n v="606"/>
    <n v="606"/>
    <n v="606"/>
    <n v="606"/>
    <m/>
    <n v="0"/>
    <n v="0"/>
    <n v="0"/>
    <n v="168"/>
    <n v="0"/>
    <n v="0"/>
    <n v="0"/>
    <n v="0"/>
    <n v="0"/>
    <n v="168"/>
    <n v="2"/>
  </r>
  <r>
    <x v="3"/>
    <x v="83"/>
    <s v="1"/>
    <s v="01"/>
    <s v="15041RESIN146362023"/>
    <s v="23BL000F"/>
    <n v="607"/>
    <n v="607"/>
    <n v="607"/>
    <n v="607"/>
    <m/>
    <n v="0"/>
    <n v="0"/>
    <n v="0"/>
    <n v="650"/>
    <n v="0"/>
    <n v="0"/>
    <n v="0"/>
    <n v="0"/>
    <n v="0"/>
    <n v="650"/>
    <n v="2"/>
  </r>
  <r>
    <x v="3"/>
    <x v="83"/>
    <s v="1"/>
    <s v="01"/>
    <s v="15041RESIN146362023"/>
    <s v="23BL000F"/>
    <n v="608"/>
    <n v="608"/>
    <n v="608"/>
    <n v="608"/>
    <m/>
    <n v="0"/>
    <n v="0"/>
    <n v="0"/>
    <n v="950"/>
    <n v="0"/>
    <n v="0"/>
    <n v="0"/>
    <n v="0"/>
    <n v="0"/>
    <n v="950"/>
    <n v="2"/>
  </r>
  <r>
    <x v="3"/>
    <x v="83"/>
    <s v="1"/>
    <s v="01"/>
    <s v="15041RESIN146362023"/>
    <s v="23BL000F"/>
    <n v="609"/>
    <n v="609"/>
    <n v="609"/>
    <n v="609"/>
    <m/>
    <n v="0"/>
    <n v="0"/>
    <n v="0"/>
    <n v="10.23"/>
    <n v="0"/>
    <n v="0"/>
    <n v="0"/>
    <n v="0"/>
    <n v="0"/>
    <n v="10.23"/>
    <n v="2"/>
  </r>
  <r>
    <x v="3"/>
    <x v="83"/>
    <s v="1"/>
    <s v="01"/>
    <s v="15041RESIN146362023"/>
    <s v="23BL000F"/>
    <n v="610"/>
    <n v="610"/>
    <n v="610"/>
    <n v="610"/>
    <m/>
    <n v="0"/>
    <n v="0"/>
    <n v="0"/>
    <n v="552.9"/>
    <n v="0"/>
    <n v="0"/>
    <n v="0"/>
    <n v="0"/>
    <n v="0"/>
    <n v="552.9"/>
    <n v="2"/>
  </r>
  <r>
    <x v="3"/>
    <x v="83"/>
    <s v="1"/>
    <s v="01"/>
    <s v="15041RESIN146362023"/>
    <s v="23BL000F"/>
    <n v="611"/>
    <n v="611"/>
    <n v="611"/>
    <n v="611"/>
    <m/>
    <n v="0"/>
    <n v="0"/>
    <n v="0"/>
    <n v="9"/>
    <n v="0"/>
    <n v="0"/>
    <n v="0"/>
    <n v="0"/>
    <n v="0"/>
    <n v="9"/>
    <n v="2"/>
  </r>
  <r>
    <x v="3"/>
    <x v="83"/>
    <s v="1"/>
    <s v="01"/>
    <s v="15041RESIN146362023"/>
    <s v="23BL000F"/>
    <n v="612"/>
    <n v="612"/>
    <n v="612"/>
    <n v="612"/>
    <m/>
    <n v="0"/>
    <n v="0"/>
    <n v="0"/>
    <n v="421.52"/>
    <n v="0"/>
    <n v="0"/>
    <n v="0"/>
    <n v="0"/>
    <n v="0"/>
    <n v="421.52"/>
    <n v="2"/>
  </r>
  <r>
    <x v="3"/>
    <x v="83"/>
    <s v="1"/>
    <s v="01"/>
    <s v="15041RESIN146362023"/>
    <s v="23BL000F"/>
    <n v="613"/>
    <n v="613"/>
    <n v="613"/>
    <n v="613"/>
    <m/>
    <n v="0"/>
    <n v="0"/>
    <n v="0"/>
    <n v="20"/>
    <n v="0"/>
    <n v="0"/>
    <n v="0"/>
    <n v="0"/>
    <n v="0"/>
    <n v="20"/>
    <n v="2"/>
  </r>
  <r>
    <x v="3"/>
    <x v="83"/>
    <s v="1"/>
    <s v="01"/>
    <s v="15041RESIN146362023"/>
    <s v="23BL000F"/>
    <n v="614"/>
    <n v="614"/>
    <n v="614"/>
    <n v="614"/>
    <m/>
    <n v="0"/>
    <n v="0"/>
    <n v="0"/>
    <n v="127.8"/>
    <n v="0"/>
    <n v="0"/>
    <n v="0"/>
    <n v="0"/>
    <n v="0"/>
    <n v="127.8"/>
    <n v="2"/>
  </r>
  <r>
    <x v="3"/>
    <x v="83"/>
    <s v="1"/>
    <s v="01"/>
    <s v="15041RESIN146362023"/>
    <s v="23BL000F"/>
    <n v="615"/>
    <n v="615"/>
    <n v="615"/>
    <n v="615"/>
    <m/>
    <n v="0"/>
    <n v="0"/>
    <n v="0"/>
    <n v="270"/>
    <n v="0"/>
    <n v="0"/>
    <n v="0"/>
    <n v="0"/>
    <n v="0"/>
    <n v="270"/>
    <n v="2"/>
  </r>
  <r>
    <x v="3"/>
    <x v="83"/>
    <s v="1"/>
    <s v="01"/>
    <s v="15041RESIN146362023"/>
    <s v="23BL000F"/>
    <n v="616"/>
    <n v="616"/>
    <n v="616"/>
    <n v="616"/>
    <m/>
    <n v="0"/>
    <n v="0"/>
    <n v="0"/>
    <n v="120.06"/>
    <n v="0"/>
    <n v="0"/>
    <n v="0"/>
    <n v="0"/>
    <n v="0"/>
    <n v="120.06"/>
    <n v="2"/>
  </r>
  <r>
    <x v="3"/>
    <x v="83"/>
    <s v="1"/>
    <s v="01"/>
    <s v="15041RESIN146362023"/>
    <s v="23BL000F"/>
    <n v="617"/>
    <n v="617"/>
    <n v="617"/>
    <n v="617"/>
    <m/>
    <n v="0"/>
    <n v="0"/>
    <n v="0"/>
    <n v="84.3"/>
    <n v="0"/>
    <n v="0"/>
    <n v="0"/>
    <n v="0"/>
    <n v="0"/>
    <n v="84.3"/>
    <n v="2"/>
  </r>
  <r>
    <x v="3"/>
    <x v="83"/>
    <s v="1"/>
    <s v="01"/>
    <s v="15041RESIN146362023"/>
    <s v="23BL000F"/>
    <n v="618"/>
    <n v="618"/>
    <n v="618"/>
    <n v="618"/>
    <m/>
    <n v="0"/>
    <n v="0"/>
    <n v="0"/>
    <n v="0"/>
    <n v="0"/>
    <n v="0"/>
    <n v="0"/>
    <n v="0"/>
    <n v="0"/>
    <n v="0"/>
    <n v="2"/>
  </r>
  <r>
    <x v="3"/>
    <x v="83"/>
    <s v="1"/>
    <s v="01"/>
    <s v="15041RESIN146362023"/>
    <s v="23BL000F"/>
    <n v="619"/>
    <n v="619"/>
    <n v="619"/>
    <n v="619"/>
    <m/>
    <n v="0"/>
    <n v="0"/>
    <n v="0"/>
    <n v="34.5"/>
    <n v="0"/>
    <n v="0"/>
    <n v="0"/>
    <n v="0"/>
    <n v="0"/>
    <n v="34.5"/>
    <n v="2"/>
  </r>
  <r>
    <x v="3"/>
    <x v="83"/>
    <s v="1"/>
    <s v="01"/>
    <s v="15041RESIN146362023"/>
    <s v="23BL000F"/>
    <n v="620"/>
    <n v="620"/>
    <n v="620"/>
    <n v="620"/>
    <m/>
    <n v="0"/>
    <n v="0"/>
    <n v="0"/>
    <n v="92"/>
    <n v="0"/>
    <n v="0"/>
    <n v="0"/>
    <n v="0"/>
    <n v="0"/>
    <n v="92"/>
    <n v="2"/>
  </r>
  <r>
    <x v="3"/>
    <x v="83"/>
    <s v="1"/>
    <s v="01"/>
    <s v="15041RESIN146362023"/>
    <s v="23BL000F"/>
    <n v="621"/>
    <n v="621"/>
    <n v="621"/>
    <n v="621"/>
    <m/>
    <n v="0"/>
    <n v="0"/>
    <n v="0"/>
    <n v="200"/>
    <n v="0"/>
    <n v="0"/>
    <n v="0"/>
    <n v="0"/>
    <n v="0"/>
    <n v="200"/>
    <n v="2"/>
  </r>
  <r>
    <x v="3"/>
    <x v="83"/>
    <s v="1"/>
    <s v="01"/>
    <s v="15041RESIN146362023"/>
    <s v="23BL000F"/>
    <n v="622"/>
    <n v="622"/>
    <n v="622"/>
    <n v="622"/>
    <m/>
    <n v="0"/>
    <n v="0"/>
    <n v="0"/>
    <n v="431.5"/>
    <n v="0"/>
    <n v="0"/>
    <n v="0"/>
    <n v="0"/>
    <n v="0"/>
    <n v="431.5"/>
    <n v="2"/>
  </r>
  <r>
    <x v="3"/>
    <x v="83"/>
    <s v="1"/>
    <s v="01"/>
    <s v="15041RESIN146362023"/>
    <s v="23BL000F"/>
    <n v="623"/>
    <n v="623"/>
    <n v="623"/>
    <n v="623"/>
    <m/>
    <n v="0"/>
    <n v="0"/>
    <n v="0"/>
    <n v="146"/>
    <n v="0"/>
    <n v="0"/>
    <n v="0"/>
    <n v="0"/>
    <n v="0"/>
    <n v="146"/>
    <n v="2"/>
  </r>
  <r>
    <x v="3"/>
    <x v="83"/>
    <s v="1"/>
    <s v="01"/>
    <s v="15041RESIN146362023"/>
    <s v="23BL000F"/>
    <n v="624"/>
    <n v="624"/>
    <n v="624"/>
    <n v="624"/>
    <m/>
    <n v="0"/>
    <n v="0"/>
    <n v="0"/>
    <n v="8.1"/>
    <n v="0"/>
    <n v="0"/>
    <n v="0"/>
    <n v="0"/>
    <n v="0"/>
    <n v="8.1"/>
    <n v="2"/>
  </r>
  <r>
    <x v="3"/>
    <x v="83"/>
    <s v="1"/>
    <s v="01"/>
    <s v="15041RESIN146362023"/>
    <s v="23BL000F"/>
    <n v="625"/>
    <n v="625"/>
    <n v="625"/>
    <n v="625"/>
    <m/>
    <n v="0"/>
    <n v="0"/>
    <n v="0"/>
    <n v="78.5"/>
    <n v="0"/>
    <n v="0"/>
    <n v="0"/>
    <n v="0"/>
    <n v="0"/>
    <n v="78.5"/>
    <n v="2"/>
  </r>
  <r>
    <x v="3"/>
    <x v="83"/>
    <s v="1"/>
    <s v="01"/>
    <s v="15041RESIN146362023"/>
    <s v="23BL000F"/>
    <n v="626"/>
    <n v="626"/>
    <n v="626"/>
    <n v="626"/>
    <m/>
    <n v="0"/>
    <n v="0"/>
    <n v="0"/>
    <n v="840.1"/>
    <n v="0"/>
    <n v="0"/>
    <n v="0"/>
    <n v="0"/>
    <n v="0"/>
    <n v="840.1"/>
    <n v="2"/>
  </r>
  <r>
    <x v="3"/>
    <x v="83"/>
    <s v="1"/>
    <s v="01"/>
    <s v="15041RESIN146362023"/>
    <s v="23BL000F"/>
    <n v="627"/>
    <n v="627"/>
    <n v="627"/>
    <n v="627"/>
    <m/>
    <n v="0"/>
    <n v="0"/>
    <n v="0"/>
    <n v="350.5"/>
    <n v="0"/>
    <n v="0"/>
    <n v="0"/>
    <n v="0"/>
    <n v="0"/>
    <n v="350.5"/>
    <n v="2"/>
  </r>
  <r>
    <x v="3"/>
    <x v="83"/>
    <s v="1"/>
    <s v="01"/>
    <s v="15041RESIN146362023"/>
    <s v="23BL000F"/>
    <n v="628"/>
    <n v="628"/>
    <n v="628"/>
    <n v="628"/>
    <m/>
    <n v="0"/>
    <n v="0"/>
    <n v="0"/>
    <n v="110"/>
    <n v="0"/>
    <n v="0"/>
    <n v="0"/>
    <n v="0"/>
    <n v="0"/>
    <n v="110"/>
    <n v="2"/>
  </r>
  <r>
    <x v="3"/>
    <x v="83"/>
    <s v="1"/>
    <s v="01"/>
    <s v="15041RESIN146362023"/>
    <s v="23BL000F"/>
    <n v="629"/>
    <n v="629"/>
    <n v="629"/>
    <n v="629"/>
    <m/>
    <n v="0"/>
    <n v="0"/>
    <n v="0"/>
    <n v="143.75"/>
    <n v="0"/>
    <n v="0"/>
    <n v="0"/>
    <n v="0"/>
    <n v="0"/>
    <n v="143.75"/>
    <n v="2"/>
  </r>
  <r>
    <x v="3"/>
    <x v="83"/>
    <s v="1"/>
    <s v="01"/>
    <s v="15041RESIN146362023"/>
    <s v="23BL000F"/>
    <n v="630"/>
    <n v="630"/>
    <n v="630"/>
    <n v="630"/>
    <m/>
    <n v="0"/>
    <n v="0"/>
    <n v="0"/>
    <n v="437.04"/>
    <n v="0"/>
    <n v="0"/>
    <n v="0"/>
    <n v="0"/>
    <n v="0"/>
    <n v="437.04"/>
    <n v="2"/>
  </r>
  <r>
    <x v="3"/>
    <x v="84"/>
    <s v="1"/>
    <s v="01"/>
    <s v="15041RESIN146362023"/>
    <s v="23BL000F"/>
    <n v="631"/>
    <n v="631"/>
    <n v="631"/>
    <n v="631"/>
    <m/>
    <n v="0"/>
    <n v="0"/>
    <n v="0"/>
    <n v="450"/>
    <n v="0"/>
    <n v="0"/>
    <n v="0"/>
    <n v="0"/>
    <n v="0"/>
    <n v="450"/>
    <n v="2"/>
  </r>
  <r>
    <x v="3"/>
    <x v="84"/>
    <s v="1"/>
    <s v="01"/>
    <s v="15041RESIN146362023"/>
    <s v="23BL000F"/>
    <n v="632"/>
    <n v="632"/>
    <n v="632"/>
    <n v="632"/>
    <m/>
    <n v="0"/>
    <n v="0"/>
    <n v="0"/>
    <n v="540"/>
    <n v="0"/>
    <n v="0"/>
    <n v="0"/>
    <n v="0"/>
    <n v="0"/>
    <n v="540"/>
    <n v="2"/>
  </r>
  <r>
    <x v="3"/>
    <x v="84"/>
    <s v="1"/>
    <s v="01"/>
    <s v="15041RESIN146362023"/>
    <s v="23BL000F"/>
    <n v="633"/>
    <n v="633"/>
    <n v="633"/>
    <n v="633"/>
    <m/>
    <n v="0"/>
    <n v="0"/>
    <n v="0"/>
    <n v="350"/>
    <n v="0"/>
    <n v="0"/>
    <n v="0"/>
    <n v="0"/>
    <n v="0"/>
    <n v="350"/>
    <n v="2"/>
  </r>
  <r>
    <x v="3"/>
    <x v="84"/>
    <s v="1"/>
    <s v="01"/>
    <s v="15041RESIN146362023"/>
    <s v="23BL000F"/>
    <n v="634"/>
    <n v="634"/>
    <n v="634"/>
    <n v="634"/>
    <m/>
    <n v="0"/>
    <n v="0"/>
    <n v="0"/>
    <n v="740.6"/>
    <n v="0"/>
    <n v="0"/>
    <n v="0"/>
    <n v="0"/>
    <n v="0"/>
    <n v="740.6"/>
    <n v="2"/>
  </r>
  <r>
    <x v="3"/>
    <x v="84"/>
    <s v="1"/>
    <s v="01"/>
    <s v="15041RESIN146362023"/>
    <s v="23BL000F"/>
    <n v="635"/>
    <n v="635"/>
    <n v="635"/>
    <n v="635"/>
    <m/>
    <n v="0"/>
    <n v="0"/>
    <n v="0"/>
    <n v="105.4"/>
    <n v="0"/>
    <n v="0"/>
    <n v="0"/>
    <n v="0"/>
    <n v="0"/>
    <n v="105.4"/>
    <n v="2"/>
  </r>
  <r>
    <x v="3"/>
    <x v="84"/>
    <s v="1"/>
    <s v="01"/>
    <s v="15041RESIN146362023"/>
    <s v="23BL000F"/>
    <n v="636"/>
    <n v="636"/>
    <n v="636"/>
    <n v="636"/>
    <m/>
    <n v="0"/>
    <n v="0"/>
    <n v="0"/>
    <n v="330.8"/>
    <n v="0"/>
    <n v="0"/>
    <n v="0"/>
    <n v="0"/>
    <n v="0"/>
    <n v="330.8"/>
    <n v="2"/>
  </r>
  <r>
    <x v="3"/>
    <x v="84"/>
    <s v="1"/>
    <s v="01"/>
    <s v="15041RESIN146362023"/>
    <s v="23BL000F"/>
    <n v="637"/>
    <n v="637"/>
    <n v="637"/>
    <n v="637"/>
    <m/>
    <n v="0"/>
    <n v="0"/>
    <n v="0"/>
    <n v="10"/>
    <n v="0"/>
    <n v="0"/>
    <n v="0"/>
    <n v="0"/>
    <n v="0"/>
    <n v="10"/>
    <n v="2"/>
  </r>
  <r>
    <x v="3"/>
    <x v="84"/>
    <s v="1"/>
    <s v="01"/>
    <s v="15041RESIN146362023"/>
    <s v="23BL000F"/>
    <n v="638"/>
    <n v="638"/>
    <n v="638"/>
    <n v="638"/>
    <m/>
    <n v="0"/>
    <n v="0"/>
    <n v="0"/>
    <n v="415.6"/>
    <n v="0"/>
    <n v="0"/>
    <n v="0"/>
    <n v="0"/>
    <n v="0"/>
    <n v="415.6"/>
    <n v="2"/>
  </r>
  <r>
    <x v="3"/>
    <x v="84"/>
    <s v="1"/>
    <s v="01"/>
    <s v="15041RESIN146362023"/>
    <s v="23BL000F"/>
    <n v="639"/>
    <n v="639"/>
    <n v="639"/>
    <n v="639"/>
    <m/>
    <n v="0"/>
    <n v="0"/>
    <n v="0"/>
    <n v="1142.2"/>
    <n v="0"/>
    <n v="0"/>
    <n v="0"/>
    <n v="0"/>
    <n v="0"/>
    <n v="1142.2"/>
    <n v="2"/>
  </r>
  <r>
    <x v="3"/>
    <x v="84"/>
    <s v="1"/>
    <s v="01"/>
    <s v="15041RESIN146362023"/>
    <s v="23BL000F"/>
    <n v="640"/>
    <n v="640"/>
    <n v="640"/>
    <n v="640"/>
    <m/>
    <n v="0"/>
    <n v="0"/>
    <n v="0"/>
    <n v="464"/>
    <n v="0"/>
    <n v="0"/>
    <n v="0"/>
    <n v="0"/>
    <n v="0"/>
    <n v="464"/>
    <n v="2"/>
  </r>
  <r>
    <x v="3"/>
    <x v="84"/>
    <s v="1"/>
    <s v="01"/>
    <s v="15041RESIN146362023"/>
    <s v="23BL000F"/>
    <n v="641"/>
    <n v="641"/>
    <n v="641"/>
    <n v="641"/>
    <m/>
    <n v="0"/>
    <n v="0"/>
    <n v="0"/>
    <n v="29.5"/>
    <n v="0"/>
    <n v="0"/>
    <n v="0"/>
    <n v="0"/>
    <n v="0"/>
    <n v="29.5"/>
    <n v="2"/>
  </r>
  <r>
    <x v="3"/>
    <x v="84"/>
    <s v="1"/>
    <s v="01"/>
    <s v="15041RESIN146362023"/>
    <s v="23BL000F"/>
    <n v="642"/>
    <n v="642"/>
    <n v="642"/>
    <n v="642"/>
    <m/>
    <n v="0"/>
    <n v="0"/>
    <n v="0"/>
    <n v="6"/>
    <n v="0"/>
    <n v="0"/>
    <n v="0"/>
    <n v="0"/>
    <n v="0"/>
    <n v="6"/>
    <n v="2"/>
  </r>
  <r>
    <x v="3"/>
    <x v="84"/>
    <s v="1"/>
    <s v="01"/>
    <s v="15041RESIN146362023"/>
    <s v="23BL000F"/>
    <n v="643"/>
    <n v="643"/>
    <n v="643"/>
    <n v="643"/>
    <m/>
    <n v="0"/>
    <n v="0"/>
    <n v="0"/>
    <n v="21"/>
    <n v="0"/>
    <n v="0"/>
    <n v="0"/>
    <n v="0"/>
    <n v="0"/>
    <n v="21"/>
    <n v="2"/>
  </r>
  <r>
    <x v="3"/>
    <x v="84"/>
    <s v="1"/>
    <s v="01"/>
    <s v="15041RESIN146362023"/>
    <s v="23BL000F"/>
    <n v="644"/>
    <n v="644"/>
    <n v="644"/>
    <n v="644"/>
    <m/>
    <n v="0"/>
    <n v="0"/>
    <n v="0"/>
    <n v="36.1"/>
    <n v="0"/>
    <n v="0"/>
    <n v="0"/>
    <n v="0"/>
    <n v="0"/>
    <n v="36.1"/>
    <n v="2"/>
  </r>
  <r>
    <x v="3"/>
    <x v="84"/>
    <s v="1"/>
    <s v="01"/>
    <s v="15041RESIN146362023"/>
    <s v="23BL000F"/>
    <n v="645"/>
    <n v="645"/>
    <n v="645"/>
    <n v="645"/>
    <m/>
    <n v="0"/>
    <n v="0"/>
    <n v="0"/>
    <n v="97.5"/>
    <n v="0"/>
    <n v="0"/>
    <n v="0"/>
    <n v="0"/>
    <n v="0"/>
    <n v="97.5"/>
    <n v="2"/>
  </r>
  <r>
    <x v="3"/>
    <x v="84"/>
    <s v="1"/>
    <s v="01"/>
    <s v="15041RESIN146362023"/>
    <s v="23BL000F"/>
    <n v="646"/>
    <n v="646"/>
    <n v="646"/>
    <n v="646"/>
    <m/>
    <n v="0"/>
    <n v="0"/>
    <n v="0"/>
    <n v="50"/>
    <n v="0"/>
    <n v="0"/>
    <n v="0"/>
    <n v="0"/>
    <n v="0"/>
    <n v="50"/>
    <n v="2"/>
  </r>
  <r>
    <x v="3"/>
    <x v="84"/>
    <s v="1"/>
    <s v="01"/>
    <s v="15041RESIN146362023"/>
    <s v="23BL000F"/>
    <n v="647"/>
    <n v="647"/>
    <n v="647"/>
    <n v="647"/>
    <m/>
    <n v="0"/>
    <n v="0"/>
    <n v="0"/>
    <n v="78"/>
    <n v="0"/>
    <n v="0"/>
    <n v="0"/>
    <n v="0"/>
    <n v="0"/>
    <n v="78"/>
    <n v="2"/>
  </r>
  <r>
    <x v="3"/>
    <x v="84"/>
    <s v="1"/>
    <s v="01"/>
    <s v="15041RESIN146362023"/>
    <s v="23BL000F"/>
    <n v="648"/>
    <n v="648"/>
    <n v="648"/>
    <n v="648"/>
    <m/>
    <n v="0"/>
    <n v="0"/>
    <n v="0"/>
    <n v="36.75"/>
    <n v="0"/>
    <n v="0"/>
    <n v="0"/>
    <n v="0"/>
    <n v="0"/>
    <n v="36.75"/>
    <n v="2"/>
  </r>
  <r>
    <x v="3"/>
    <x v="84"/>
    <s v="1"/>
    <s v="01"/>
    <s v="15041RESIN146362023"/>
    <s v="23BL000F"/>
    <n v="649"/>
    <n v="649"/>
    <n v="649"/>
    <n v="649"/>
    <m/>
    <n v="0"/>
    <n v="0"/>
    <n v="0"/>
    <n v="45.95"/>
    <n v="0"/>
    <n v="0"/>
    <n v="0"/>
    <n v="0"/>
    <n v="0"/>
    <n v="45.95"/>
    <n v="2"/>
  </r>
  <r>
    <x v="3"/>
    <x v="84"/>
    <s v="1"/>
    <s v="01"/>
    <s v="15041RESIN146362023"/>
    <s v="23BL000F"/>
    <n v="650"/>
    <n v="650"/>
    <n v="650"/>
    <n v="650"/>
    <m/>
    <n v="0"/>
    <n v="0"/>
    <n v="0"/>
    <n v="1407"/>
    <n v="0"/>
    <n v="0"/>
    <n v="0"/>
    <n v="0"/>
    <n v="0"/>
    <n v="1407"/>
    <n v="2"/>
  </r>
  <r>
    <x v="3"/>
    <x v="84"/>
    <s v="1"/>
    <s v="01"/>
    <s v="15041RESIN146362023"/>
    <s v="23BL000F"/>
    <n v="651"/>
    <n v="651"/>
    <n v="651"/>
    <n v="651"/>
    <m/>
    <n v="0"/>
    <n v="0"/>
    <n v="0"/>
    <n v="18.899999999999999"/>
    <n v="0"/>
    <n v="0"/>
    <n v="0"/>
    <n v="0"/>
    <n v="0"/>
    <n v="18.899999999999999"/>
    <n v="2"/>
  </r>
  <r>
    <x v="3"/>
    <x v="84"/>
    <s v="1"/>
    <s v="01"/>
    <s v="15041RESIN146362023"/>
    <s v="23BL000F"/>
    <n v="652"/>
    <n v="652"/>
    <n v="652"/>
    <n v="652"/>
    <m/>
    <n v="0"/>
    <n v="0"/>
    <n v="0"/>
    <n v="380.5"/>
    <n v="0"/>
    <n v="0"/>
    <n v="0"/>
    <n v="0"/>
    <n v="0"/>
    <n v="380.5"/>
    <n v="2"/>
  </r>
  <r>
    <x v="3"/>
    <x v="84"/>
    <s v="1"/>
    <s v="01"/>
    <s v="15041RESIN146362023"/>
    <s v="23BL000F"/>
    <n v="653"/>
    <n v="653"/>
    <n v="653"/>
    <n v="653"/>
    <m/>
    <n v="0"/>
    <n v="0"/>
    <n v="0"/>
    <n v="535"/>
    <n v="0"/>
    <n v="0"/>
    <n v="0"/>
    <n v="0"/>
    <n v="0"/>
    <n v="535"/>
    <n v="2"/>
  </r>
  <r>
    <x v="3"/>
    <x v="85"/>
    <s v="1"/>
    <s v="01"/>
    <s v="15041RESIN146362023"/>
    <s v="23BL000F"/>
    <n v="654"/>
    <n v="654"/>
    <n v="654"/>
    <n v="654"/>
    <m/>
    <n v="0"/>
    <n v="0"/>
    <n v="0"/>
    <n v="311"/>
    <n v="0"/>
    <n v="0"/>
    <n v="0"/>
    <n v="0"/>
    <n v="0"/>
    <n v="311"/>
    <n v="2"/>
  </r>
  <r>
    <x v="3"/>
    <x v="85"/>
    <s v="1"/>
    <s v="01"/>
    <s v="15041RESIN146362023"/>
    <s v="23BL000F"/>
    <n v="655"/>
    <n v="655"/>
    <n v="655"/>
    <n v="655"/>
    <m/>
    <n v="0"/>
    <n v="0"/>
    <n v="0"/>
    <n v="379.5"/>
    <n v="0"/>
    <n v="0"/>
    <n v="0"/>
    <n v="0"/>
    <n v="0"/>
    <n v="379.5"/>
    <n v="2"/>
  </r>
  <r>
    <x v="3"/>
    <x v="85"/>
    <s v="1"/>
    <s v="01"/>
    <s v="15041RESIN146362023"/>
    <s v="23BL000F"/>
    <n v="656"/>
    <n v="656"/>
    <n v="656"/>
    <n v="656"/>
    <m/>
    <n v="0"/>
    <n v="0"/>
    <n v="0"/>
    <n v="540"/>
    <n v="0"/>
    <n v="0"/>
    <n v="0"/>
    <n v="0"/>
    <n v="0"/>
    <n v="540"/>
    <n v="2"/>
  </r>
  <r>
    <x v="3"/>
    <x v="85"/>
    <s v="1"/>
    <s v="01"/>
    <s v="15041RESIN146362023"/>
    <s v="23BL000F"/>
    <n v="657"/>
    <n v="657"/>
    <n v="657"/>
    <n v="657"/>
    <m/>
    <n v="0"/>
    <n v="0"/>
    <n v="0"/>
    <n v="460"/>
    <n v="0"/>
    <n v="0"/>
    <n v="0"/>
    <n v="0"/>
    <n v="0"/>
    <n v="460"/>
    <n v="2"/>
  </r>
  <r>
    <x v="3"/>
    <x v="85"/>
    <s v="1"/>
    <s v="01"/>
    <s v="15041RESIN146362023"/>
    <s v="23BL000F"/>
    <n v="658"/>
    <n v="658"/>
    <n v="658"/>
    <n v="658"/>
    <m/>
    <n v="0"/>
    <n v="0"/>
    <n v="0"/>
    <n v="103.84"/>
    <n v="0"/>
    <n v="0"/>
    <n v="0"/>
    <n v="0"/>
    <n v="0"/>
    <n v="103.84"/>
    <n v="2"/>
  </r>
  <r>
    <x v="3"/>
    <x v="85"/>
    <s v="1"/>
    <s v="01"/>
    <s v="15041RESIN146362023"/>
    <s v="23BL000F"/>
    <n v="659"/>
    <n v="659"/>
    <n v="659"/>
    <n v="659"/>
    <m/>
    <n v="0"/>
    <n v="0"/>
    <n v="0"/>
    <n v="262"/>
    <n v="0"/>
    <n v="0"/>
    <n v="0"/>
    <n v="0"/>
    <n v="0"/>
    <n v="262"/>
    <n v="2"/>
  </r>
  <r>
    <x v="3"/>
    <x v="85"/>
    <s v="1"/>
    <s v="01"/>
    <s v="15041RESIN146362023"/>
    <s v="23BL000F"/>
    <n v="660"/>
    <n v="660"/>
    <n v="660"/>
    <n v="660"/>
    <m/>
    <n v="0"/>
    <n v="0"/>
    <n v="0"/>
    <n v="270.60000000000002"/>
    <n v="0"/>
    <n v="0"/>
    <n v="0"/>
    <n v="0"/>
    <n v="0"/>
    <n v="270.60000000000002"/>
    <n v="2"/>
  </r>
  <r>
    <x v="3"/>
    <x v="85"/>
    <s v="1"/>
    <s v="01"/>
    <s v="15041RESIN146362023"/>
    <s v="23BL000F"/>
    <n v="661"/>
    <n v="661"/>
    <n v="661"/>
    <n v="661"/>
    <m/>
    <n v="0"/>
    <n v="0"/>
    <n v="0"/>
    <n v="443"/>
    <n v="0"/>
    <n v="0"/>
    <n v="0"/>
    <n v="0"/>
    <n v="0"/>
    <n v="443"/>
    <n v="2"/>
  </r>
  <r>
    <x v="3"/>
    <x v="85"/>
    <s v="1"/>
    <s v="01"/>
    <s v="15041RESIN146362023"/>
    <s v="23BL000F"/>
    <n v="662"/>
    <n v="662"/>
    <n v="662"/>
    <n v="662"/>
    <m/>
    <n v="0"/>
    <n v="0"/>
    <n v="0"/>
    <n v="74"/>
    <n v="0"/>
    <n v="0"/>
    <n v="0"/>
    <n v="0"/>
    <n v="0"/>
    <n v="74"/>
    <n v="2"/>
  </r>
  <r>
    <x v="3"/>
    <x v="85"/>
    <s v="1"/>
    <s v="01"/>
    <s v="15041RESIN146362023"/>
    <s v="23BL000F"/>
    <n v="663"/>
    <n v="663"/>
    <n v="663"/>
    <n v="663"/>
    <m/>
    <n v="0"/>
    <n v="0"/>
    <n v="0"/>
    <n v="291.75"/>
    <n v="0"/>
    <n v="0"/>
    <n v="0"/>
    <n v="0"/>
    <n v="0"/>
    <n v="291.75"/>
    <n v="2"/>
  </r>
  <r>
    <x v="3"/>
    <x v="85"/>
    <s v="1"/>
    <s v="01"/>
    <s v="15041RESIN146362023"/>
    <s v="23BL000F"/>
    <n v="664"/>
    <n v="664"/>
    <n v="664"/>
    <n v="664"/>
    <m/>
    <n v="0"/>
    <n v="0"/>
    <n v="0"/>
    <n v="36.799999999999997"/>
    <n v="0"/>
    <n v="0"/>
    <n v="0"/>
    <n v="0"/>
    <n v="0"/>
    <n v="36.799999999999997"/>
    <n v="2"/>
  </r>
  <r>
    <x v="3"/>
    <x v="85"/>
    <s v="1"/>
    <s v="01"/>
    <s v="15041RESIN146362023"/>
    <s v="23BL000F"/>
    <n v="665"/>
    <n v="665"/>
    <n v="665"/>
    <n v="665"/>
    <m/>
    <n v="0"/>
    <n v="0"/>
    <n v="0"/>
    <n v="132.30000000000001"/>
    <n v="0"/>
    <n v="0"/>
    <n v="0"/>
    <n v="0"/>
    <n v="0"/>
    <n v="132.30000000000001"/>
    <n v="2"/>
  </r>
  <r>
    <x v="3"/>
    <x v="85"/>
    <s v="1"/>
    <s v="01"/>
    <s v="15041RESIN146362023"/>
    <s v="23BL000F"/>
    <n v="666"/>
    <n v="666"/>
    <n v="666"/>
    <n v="666"/>
    <m/>
    <n v="0"/>
    <n v="0"/>
    <n v="0"/>
    <n v="30"/>
    <n v="0"/>
    <n v="0"/>
    <n v="0"/>
    <n v="0"/>
    <n v="0"/>
    <n v="30"/>
    <n v="2"/>
  </r>
  <r>
    <x v="3"/>
    <x v="85"/>
    <s v="1"/>
    <s v="01"/>
    <s v="15041RESIN146362023"/>
    <s v="23BL000F"/>
    <n v="667"/>
    <n v="667"/>
    <n v="667"/>
    <n v="667"/>
    <m/>
    <n v="0"/>
    <n v="0"/>
    <n v="0"/>
    <n v="4"/>
    <n v="0"/>
    <n v="0"/>
    <n v="0"/>
    <n v="0"/>
    <n v="0"/>
    <n v="4"/>
    <n v="2"/>
  </r>
  <r>
    <x v="3"/>
    <x v="85"/>
    <s v="1"/>
    <s v="01"/>
    <s v="15041RESIN146362023"/>
    <s v="23BL000F"/>
    <n v="668"/>
    <n v="668"/>
    <n v="668"/>
    <n v="668"/>
    <m/>
    <n v="0"/>
    <n v="0"/>
    <n v="0"/>
    <n v="1016"/>
    <n v="0"/>
    <n v="0"/>
    <n v="0"/>
    <n v="0"/>
    <n v="0"/>
    <n v="1016"/>
    <n v="2"/>
  </r>
  <r>
    <x v="3"/>
    <x v="85"/>
    <s v="1"/>
    <s v="01"/>
    <s v="15041RESIN146362023"/>
    <s v="23BL000F"/>
    <n v="669"/>
    <n v="669"/>
    <n v="669"/>
    <n v="669"/>
    <m/>
    <n v="0"/>
    <n v="0"/>
    <n v="0"/>
    <n v="66.5"/>
    <n v="0"/>
    <n v="0"/>
    <n v="0"/>
    <n v="0"/>
    <n v="0"/>
    <n v="66.5"/>
    <n v="2"/>
  </r>
  <r>
    <x v="3"/>
    <x v="85"/>
    <s v="1"/>
    <s v="01"/>
    <s v="15041RESIN146362023"/>
    <s v="23BL000F"/>
    <n v="670"/>
    <n v="670"/>
    <n v="670"/>
    <n v="670"/>
    <m/>
    <n v="0"/>
    <n v="0"/>
    <n v="0"/>
    <n v="262.60000000000002"/>
    <n v="0"/>
    <n v="0"/>
    <n v="0"/>
    <n v="0"/>
    <n v="0"/>
    <n v="262.60000000000002"/>
    <n v="2"/>
  </r>
  <r>
    <x v="3"/>
    <x v="85"/>
    <s v="1"/>
    <s v="01"/>
    <s v="15041RESIN146362023"/>
    <s v="23BL000F"/>
    <n v="671"/>
    <n v="671"/>
    <n v="671"/>
    <n v="671"/>
    <m/>
    <n v="0"/>
    <n v="0"/>
    <n v="0"/>
    <n v="45"/>
    <n v="0"/>
    <n v="0"/>
    <n v="0"/>
    <n v="0"/>
    <n v="0"/>
    <n v="45"/>
    <n v="2"/>
  </r>
  <r>
    <x v="3"/>
    <x v="85"/>
    <s v="1"/>
    <s v="01"/>
    <s v="15041RESIN146362023"/>
    <s v="23BL000F"/>
    <n v="672"/>
    <n v="672"/>
    <n v="672"/>
    <n v="672"/>
    <m/>
    <n v="0"/>
    <n v="0"/>
    <n v="0"/>
    <n v="45"/>
    <n v="0"/>
    <n v="0"/>
    <n v="0"/>
    <n v="0"/>
    <n v="0"/>
    <n v="45"/>
    <n v="2"/>
  </r>
  <r>
    <x v="3"/>
    <x v="85"/>
    <s v="1"/>
    <s v="01"/>
    <s v="15041RESIN146362023"/>
    <s v="23BL000F"/>
    <n v="673"/>
    <n v="673"/>
    <n v="673"/>
    <n v="673"/>
    <m/>
    <n v="0"/>
    <n v="0"/>
    <n v="0"/>
    <n v="238.95"/>
    <n v="0"/>
    <n v="0"/>
    <n v="0"/>
    <n v="0"/>
    <n v="0"/>
    <n v="238.95"/>
    <n v="2"/>
  </r>
  <r>
    <x v="3"/>
    <x v="85"/>
    <s v="1"/>
    <s v="01"/>
    <s v="15041RESIN146362023"/>
    <s v="23BL000F"/>
    <n v="674"/>
    <n v="674"/>
    <n v="674"/>
    <n v="674"/>
    <m/>
    <n v="0"/>
    <n v="0"/>
    <n v="0"/>
    <n v="235.6"/>
    <n v="0"/>
    <n v="0"/>
    <n v="0"/>
    <n v="0"/>
    <n v="0"/>
    <n v="235.6"/>
    <n v="2"/>
  </r>
  <r>
    <x v="3"/>
    <x v="85"/>
    <s v="1"/>
    <s v="01"/>
    <s v="15041RESIN146362023"/>
    <s v="23BL000F"/>
    <n v="675"/>
    <n v="675"/>
    <n v="675"/>
    <n v="675"/>
    <m/>
    <n v="0"/>
    <n v="0"/>
    <n v="0"/>
    <n v="58.8"/>
    <n v="0"/>
    <n v="0"/>
    <n v="0"/>
    <n v="0"/>
    <n v="0"/>
    <n v="58.8"/>
    <n v="2"/>
  </r>
  <r>
    <x v="3"/>
    <x v="85"/>
    <s v="1"/>
    <s v="01"/>
    <s v="15041RESIN146362023"/>
    <s v="23BL000F"/>
    <n v="676"/>
    <n v="676"/>
    <n v="676"/>
    <n v="676"/>
    <m/>
    <n v="0"/>
    <n v="0"/>
    <n v="0"/>
    <n v="73.05"/>
    <n v="0"/>
    <n v="0"/>
    <n v="0"/>
    <n v="0"/>
    <n v="0"/>
    <n v="73.05"/>
    <n v="2"/>
  </r>
  <r>
    <x v="3"/>
    <x v="85"/>
    <s v="1"/>
    <s v="01"/>
    <s v="15041RESIN146362023"/>
    <s v="23BL000F"/>
    <n v="677"/>
    <n v="677"/>
    <n v="677"/>
    <n v="677"/>
    <m/>
    <n v="0"/>
    <n v="0"/>
    <n v="0"/>
    <n v="110"/>
    <n v="0"/>
    <n v="0"/>
    <n v="0"/>
    <n v="0"/>
    <n v="0"/>
    <n v="110"/>
    <n v="2"/>
  </r>
  <r>
    <x v="3"/>
    <x v="85"/>
    <s v="1"/>
    <s v="01"/>
    <s v="15041RESIN146362023"/>
    <s v="23BL000F"/>
    <n v="678"/>
    <n v="678"/>
    <n v="678"/>
    <n v="678"/>
    <m/>
    <n v="0"/>
    <n v="0"/>
    <n v="0"/>
    <n v="9"/>
    <n v="0"/>
    <n v="0"/>
    <n v="0"/>
    <n v="0"/>
    <n v="0"/>
    <n v="9"/>
    <n v="2"/>
  </r>
  <r>
    <x v="3"/>
    <x v="85"/>
    <s v="1"/>
    <s v="01"/>
    <s v="15041RESIN146362023"/>
    <s v="23BL000F"/>
    <n v="679"/>
    <n v="679"/>
    <n v="679"/>
    <n v="679"/>
    <m/>
    <n v="0"/>
    <n v="0"/>
    <n v="0"/>
    <n v="110"/>
    <n v="0"/>
    <n v="0"/>
    <n v="0"/>
    <n v="0"/>
    <n v="0"/>
    <n v="110"/>
    <n v="2"/>
  </r>
  <r>
    <x v="3"/>
    <x v="85"/>
    <s v="1"/>
    <s v="01"/>
    <s v="15041RESIN146362023"/>
    <s v="23BL000F"/>
    <n v="680"/>
    <n v="680"/>
    <n v="680"/>
    <n v="680"/>
    <m/>
    <n v="0"/>
    <n v="0"/>
    <n v="0"/>
    <n v="66.97"/>
    <n v="0"/>
    <n v="0"/>
    <n v="0"/>
    <n v="0"/>
    <n v="0"/>
    <n v="66.97"/>
    <n v="2"/>
  </r>
  <r>
    <x v="3"/>
    <x v="85"/>
    <s v="1"/>
    <s v="01"/>
    <s v="15041RESIN146362023"/>
    <s v="23BL000F"/>
    <n v="681"/>
    <n v="681"/>
    <n v="681"/>
    <n v="681"/>
    <m/>
    <n v="0"/>
    <n v="0"/>
    <n v="0"/>
    <n v="66.25"/>
    <n v="0"/>
    <n v="0"/>
    <n v="0"/>
    <n v="0"/>
    <n v="0"/>
    <n v="66.25"/>
    <n v="2"/>
  </r>
  <r>
    <x v="3"/>
    <x v="85"/>
    <s v="1"/>
    <s v="01"/>
    <s v="15041RESIN146362023"/>
    <s v="23BL000F"/>
    <n v="682"/>
    <n v="682"/>
    <n v="682"/>
    <n v="682"/>
    <m/>
    <n v="0"/>
    <n v="0"/>
    <n v="0"/>
    <n v="5.45"/>
    <n v="0"/>
    <n v="0"/>
    <n v="0"/>
    <n v="0"/>
    <n v="0"/>
    <n v="5.45"/>
    <n v="2"/>
  </r>
  <r>
    <x v="3"/>
    <x v="85"/>
    <s v="1"/>
    <s v="01"/>
    <s v="15041RESIN146362023"/>
    <s v="23BL000F"/>
    <n v="683"/>
    <n v="683"/>
    <n v="683"/>
    <n v="683"/>
    <m/>
    <n v="0"/>
    <n v="0"/>
    <n v="0"/>
    <n v="42"/>
    <n v="0"/>
    <n v="0"/>
    <n v="0"/>
    <n v="0"/>
    <n v="0"/>
    <n v="42"/>
    <n v="2"/>
  </r>
  <r>
    <x v="3"/>
    <x v="85"/>
    <s v="1"/>
    <s v="01"/>
    <s v="15041RESIN146362023"/>
    <s v="23BL000F"/>
    <n v="684"/>
    <n v="684"/>
    <n v="684"/>
    <n v="684"/>
    <m/>
    <n v="0"/>
    <n v="0"/>
    <n v="0"/>
    <n v="78.760000000000005"/>
    <n v="0"/>
    <n v="0"/>
    <n v="0"/>
    <n v="0"/>
    <n v="0"/>
    <n v="78.760000000000005"/>
    <n v="2"/>
  </r>
  <r>
    <x v="3"/>
    <x v="85"/>
    <s v="1"/>
    <s v="01"/>
    <s v="15041RESIN146362023"/>
    <s v="23BL000F"/>
    <n v="685"/>
    <n v="685"/>
    <n v="685"/>
    <n v="685"/>
    <m/>
    <n v="0"/>
    <n v="0"/>
    <n v="0"/>
    <n v="110"/>
    <n v="0"/>
    <n v="0"/>
    <n v="0"/>
    <n v="0"/>
    <n v="0"/>
    <n v="110"/>
    <n v="2"/>
  </r>
  <r>
    <x v="3"/>
    <x v="85"/>
    <s v="1"/>
    <s v="01"/>
    <s v="15041RESIN146362023"/>
    <s v="23BL000F"/>
    <n v="686"/>
    <n v="686"/>
    <n v="686"/>
    <n v="686"/>
    <m/>
    <n v="0"/>
    <n v="0"/>
    <n v="0"/>
    <n v="459.1"/>
    <n v="0"/>
    <n v="0"/>
    <n v="0"/>
    <n v="0"/>
    <n v="0"/>
    <n v="459.1"/>
    <n v="2"/>
  </r>
  <r>
    <x v="3"/>
    <x v="85"/>
    <s v="1"/>
    <s v="01"/>
    <s v="15041RESIN146362023"/>
    <s v="23BL000F"/>
    <n v="687"/>
    <n v="687"/>
    <n v="687"/>
    <n v="687"/>
    <m/>
    <n v="0"/>
    <n v="0"/>
    <n v="0"/>
    <n v="110"/>
    <n v="0"/>
    <n v="0"/>
    <n v="0"/>
    <n v="0"/>
    <n v="0"/>
    <n v="110"/>
    <n v="2"/>
  </r>
  <r>
    <x v="3"/>
    <x v="85"/>
    <s v="1"/>
    <s v="01"/>
    <s v="15041RESIN146362023"/>
    <s v="23BL000F"/>
    <n v="688"/>
    <n v="688"/>
    <n v="688"/>
    <n v="688"/>
    <m/>
    <n v="0"/>
    <n v="0"/>
    <n v="0"/>
    <n v="141"/>
    <n v="0"/>
    <n v="0"/>
    <n v="0"/>
    <n v="0"/>
    <n v="0"/>
    <n v="141"/>
    <n v="2"/>
  </r>
  <r>
    <x v="3"/>
    <x v="85"/>
    <s v="1"/>
    <s v="01"/>
    <s v="15041RESIN146362023"/>
    <s v="23BL000F"/>
    <n v="689"/>
    <n v="689"/>
    <n v="689"/>
    <n v="689"/>
    <m/>
    <n v="0"/>
    <n v="0"/>
    <n v="0"/>
    <n v="75"/>
    <n v="0"/>
    <n v="0"/>
    <n v="0"/>
    <n v="0"/>
    <n v="0"/>
    <n v="75"/>
    <n v="2"/>
  </r>
  <r>
    <x v="3"/>
    <x v="85"/>
    <s v="1"/>
    <s v="01"/>
    <s v="15041RESIN146362023"/>
    <s v="23BL000F"/>
    <n v="690"/>
    <n v="690"/>
    <n v="690"/>
    <n v="690"/>
    <m/>
    <n v="0"/>
    <n v="0"/>
    <n v="0"/>
    <n v="63.25"/>
    <n v="0"/>
    <n v="0"/>
    <n v="0"/>
    <n v="0"/>
    <n v="0"/>
    <n v="63.25"/>
    <n v="2"/>
  </r>
  <r>
    <x v="3"/>
    <x v="85"/>
    <s v="1"/>
    <s v="01"/>
    <s v="15041RESIN146362023"/>
    <s v="23BL000F"/>
    <n v="691"/>
    <n v="691"/>
    <n v="691"/>
    <n v="691"/>
    <m/>
    <n v="0"/>
    <n v="0"/>
    <n v="0"/>
    <n v="183.25"/>
    <n v="0"/>
    <n v="0"/>
    <n v="0"/>
    <n v="0"/>
    <n v="0"/>
    <n v="183.25"/>
    <n v="2"/>
  </r>
  <r>
    <x v="3"/>
    <x v="85"/>
    <s v="1"/>
    <s v="01"/>
    <s v="15041RESIN146362023"/>
    <s v="23BL000F"/>
    <n v="692"/>
    <n v="692"/>
    <n v="692"/>
    <n v="692"/>
    <m/>
    <n v="0"/>
    <n v="0"/>
    <n v="0"/>
    <n v="141.25"/>
    <n v="0"/>
    <n v="0"/>
    <n v="0"/>
    <n v="0"/>
    <n v="0"/>
    <n v="141.25"/>
    <n v="2"/>
  </r>
  <r>
    <x v="3"/>
    <x v="85"/>
    <s v="1"/>
    <s v="01"/>
    <s v="15041RESIN146362023"/>
    <s v="23BL000F"/>
    <n v="693"/>
    <n v="693"/>
    <n v="693"/>
    <n v="693"/>
    <m/>
    <n v="0"/>
    <n v="0"/>
    <n v="0"/>
    <n v="101.8"/>
    <n v="0"/>
    <n v="0"/>
    <n v="0"/>
    <n v="0"/>
    <n v="0"/>
    <n v="101.8"/>
    <n v="2"/>
  </r>
  <r>
    <x v="3"/>
    <x v="86"/>
    <s v="1"/>
    <s v="01"/>
    <s v="15041RESIN146362023"/>
    <s v="23BL000F"/>
    <n v="694"/>
    <n v="694"/>
    <n v="694"/>
    <n v="694"/>
    <m/>
    <n v="0"/>
    <n v="0"/>
    <n v="0"/>
    <n v="481.25"/>
    <n v="0"/>
    <n v="0"/>
    <n v="0"/>
    <n v="0"/>
    <n v="0"/>
    <n v="481.25"/>
    <n v="2"/>
  </r>
  <r>
    <x v="3"/>
    <x v="86"/>
    <s v="1"/>
    <s v="01"/>
    <s v="15041RESIN146362023"/>
    <s v="23BL000F"/>
    <n v="695"/>
    <n v="695"/>
    <n v="695"/>
    <n v="695"/>
    <m/>
    <n v="0"/>
    <n v="0"/>
    <n v="0"/>
    <n v="552.25"/>
    <n v="0"/>
    <n v="0"/>
    <n v="0"/>
    <n v="0"/>
    <n v="0"/>
    <n v="552.25"/>
    <n v="2"/>
  </r>
  <r>
    <x v="3"/>
    <x v="86"/>
    <s v="1"/>
    <s v="01"/>
    <s v="15041RESIN146362023"/>
    <s v="23BL000F"/>
    <n v="696"/>
    <n v="696"/>
    <n v="696"/>
    <n v="696"/>
    <m/>
    <n v="0"/>
    <n v="0"/>
    <n v="0"/>
    <n v="455.2"/>
    <n v="0"/>
    <n v="0"/>
    <n v="0"/>
    <n v="0"/>
    <n v="0"/>
    <n v="455.2"/>
    <n v="2"/>
  </r>
  <r>
    <x v="3"/>
    <x v="86"/>
    <s v="1"/>
    <s v="01"/>
    <s v="15041RESIN146362023"/>
    <s v="23BL000F"/>
    <n v="697"/>
    <n v="697"/>
    <n v="697"/>
    <n v="697"/>
    <m/>
    <n v="0"/>
    <n v="0"/>
    <n v="0"/>
    <n v="339"/>
    <n v="0"/>
    <n v="0"/>
    <n v="0"/>
    <n v="0"/>
    <n v="0"/>
    <n v="339"/>
    <n v="2"/>
  </r>
  <r>
    <x v="3"/>
    <x v="86"/>
    <s v="1"/>
    <s v="01"/>
    <s v="15041RESIN146362023"/>
    <s v="23BL000F"/>
    <n v="698"/>
    <n v="698"/>
    <n v="698"/>
    <n v="698"/>
    <m/>
    <n v="0"/>
    <n v="0"/>
    <n v="0"/>
    <n v="465.2"/>
    <n v="0"/>
    <n v="0"/>
    <n v="0"/>
    <n v="0"/>
    <n v="0"/>
    <n v="465.2"/>
    <n v="2"/>
  </r>
  <r>
    <x v="3"/>
    <x v="86"/>
    <s v="1"/>
    <s v="01"/>
    <s v="15041RESIN146362023"/>
    <s v="23BL000F"/>
    <n v="699"/>
    <n v="699"/>
    <n v="699"/>
    <n v="699"/>
    <m/>
    <n v="0"/>
    <n v="0"/>
    <n v="0"/>
    <n v="161"/>
    <n v="0"/>
    <n v="0"/>
    <n v="0"/>
    <n v="0"/>
    <n v="0"/>
    <n v="161"/>
    <n v="2"/>
  </r>
  <r>
    <x v="3"/>
    <x v="86"/>
    <s v="1"/>
    <s v="01"/>
    <s v="15041RESIN146362023"/>
    <s v="23BL000F"/>
    <n v="700"/>
    <n v="700"/>
    <n v="700"/>
    <n v="700"/>
    <m/>
    <n v="0"/>
    <n v="0"/>
    <n v="0"/>
    <n v="371.95"/>
    <n v="0"/>
    <n v="0"/>
    <n v="0"/>
    <n v="0"/>
    <n v="0"/>
    <n v="371.95"/>
    <n v="2"/>
  </r>
  <r>
    <x v="3"/>
    <x v="86"/>
    <s v="1"/>
    <s v="01"/>
    <s v="15041RESIN146362023"/>
    <s v="23BL000F"/>
    <n v="701"/>
    <n v="701"/>
    <n v="701"/>
    <n v="701"/>
    <m/>
    <n v="0"/>
    <n v="0"/>
    <n v="0"/>
    <n v="236.5"/>
    <n v="0"/>
    <n v="0"/>
    <n v="0"/>
    <n v="0"/>
    <n v="0"/>
    <n v="236.5"/>
    <n v="2"/>
  </r>
  <r>
    <x v="3"/>
    <x v="86"/>
    <s v="1"/>
    <s v="01"/>
    <s v="15041RESIN146362023"/>
    <s v="23BL000F"/>
    <n v="702"/>
    <n v="702"/>
    <n v="702"/>
    <n v="702"/>
    <m/>
    <n v="0"/>
    <n v="0"/>
    <n v="0"/>
    <n v="49.65"/>
    <n v="0"/>
    <n v="0"/>
    <n v="0"/>
    <n v="0"/>
    <n v="0"/>
    <n v="49.65"/>
    <n v="2"/>
  </r>
  <r>
    <x v="3"/>
    <x v="86"/>
    <s v="1"/>
    <s v="01"/>
    <s v="15041RESIN146362023"/>
    <s v="23BL000F"/>
    <n v="703"/>
    <n v="703"/>
    <n v="703"/>
    <n v="703"/>
    <m/>
    <n v="0"/>
    <n v="0"/>
    <n v="0"/>
    <n v="100"/>
    <n v="0"/>
    <n v="0"/>
    <n v="0"/>
    <n v="0"/>
    <n v="0"/>
    <n v="100"/>
    <n v="2"/>
  </r>
  <r>
    <x v="3"/>
    <x v="86"/>
    <s v="1"/>
    <s v="01"/>
    <s v="15041RESIN146362023"/>
    <s v="23BL000F"/>
    <n v="704"/>
    <n v="704"/>
    <n v="704"/>
    <n v="704"/>
    <m/>
    <n v="0"/>
    <n v="0"/>
    <n v="0"/>
    <n v="824"/>
    <n v="0"/>
    <n v="0"/>
    <n v="0"/>
    <n v="0"/>
    <n v="0"/>
    <n v="824"/>
    <n v="2"/>
  </r>
  <r>
    <x v="3"/>
    <x v="86"/>
    <s v="1"/>
    <s v="01"/>
    <s v="15041RESIN146362023"/>
    <s v="23BL000F"/>
    <n v="705"/>
    <n v="705"/>
    <n v="705"/>
    <n v="705"/>
    <m/>
    <n v="0"/>
    <n v="0"/>
    <n v="0"/>
    <n v="140.6"/>
    <n v="0"/>
    <n v="0"/>
    <n v="0"/>
    <n v="0"/>
    <n v="0"/>
    <n v="140.6"/>
    <n v="2"/>
  </r>
  <r>
    <x v="3"/>
    <x v="86"/>
    <s v="1"/>
    <s v="01"/>
    <s v="15041RESIN146362023"/>
    <s v="23BL000F"/>
    <n v="706"/>
    <n v="706"/>
    <n v="706"/>
    <n v="706"/>
    <m/>
    <n v="0"/>
    <n v="0"/>
    <n v="0"/>
    <n v="285.75"/>
    <n v="0"/>
    <n v="0"/>
    <n v="0"/>
    <n v="0"/>
    <n v="0"/>
    <n v="285.75"/>
    <n v="2"/>
  </r>
  <r>
    <x v="3"/>
    <x v="86"/>
    <s v="1"/>
    <s v="01"/>
    <s v="15041RESIN146362023"/>
    <s v="23BL000F"/>
    <n v="707"/>
    <n v="707"/>
    <n v="707"/>
    <n v="707"/>
    <m/>
    <n v="0"/>
    <n v="0"/>
    <n v="0"/>
    <n v="440"/>
    <n v="0"/>
    <n v="0"/>
    <n v="0"/>
    <n v="0"/>
    <n v="0"/>
    <n v="440"/>
    <n v="2"/>
  </r>
  <r>
    <x v="3"/>
    <x v="86"/>
    <s v="1"/>
    <s v="01"/>
    <s v="15041RESIN146362023"/>
    <s v="23BL000F"/>
    <n v="708"/>
    <n v="708"/>
    <n v="708"/>
    <n v="708"/>
    <m/>
    <n v="0"/>
    <n v="0"/>
    <n v="0"/>
    <n v="52.7"/>
    <n v="0"/>
    <n v="0"/>
    <n v="0"/>
    <n v="0"/>
    <n v="0"/>
    <n v="52.7"/>
    <n v="2"/>
  </r>
  <r>
    <x v="3"/>
    <x v="86"/>
    <s v="1"/>
    <s v="01"/>
    <s v="15041RESIN146362023"/>
    <s v="23BL000F"/>
    <n v="709"/>
    <n v="709"/>
    <n v="709"/>
    <n v="709"/>
    <m/>
    <n v="0"/>
    <n v="0"/>
    <n v="0"/>
    <n v="432"/>
    <n v="0"/>
    <n v="0"/>
    <n v="0"/>
    <n v="0"/>
    <n v="0"/>
    <n v="432"/>
    <n v="2"/>
  </r>
  <r>
    <x v="3"/>
    <x v="86"/>
    <s v="1"/>
    <s v="01"/>
    <s v="15041RESIN146362023"/>
    <s v="23BL000F"/>
    <n v="710"/>
    <n v="710"/>
    <n v="710"/>
    <n v="710"/>
    <m/>
    <n v="0"/>
    <n v="0"/>
    <n v="0"/>
    <n v="133.5"/>
    <n v="0"/>
    <n v="0"/>
    <n v="0"/>
    <n v="0"/>
    <n v="0"/>
    <n v="133.5"/>
    <n v="2"/>
  </r>
  <r>
    <x v="3"/>
    <x v="86"/>
    <s v="1"/>
    <s v="01"/>
    <s v="15041RESIN146362023"/>
    <s v="23BL000F"/>
    <n v="711"/>
    <n v="711"/>
    <n v="711"/>
    <n v="711"/>
    <m/>
    <n v="0"/>
    <n v="0"/>
    <n v="0"/>
    <n v="149.55000000000001"/>
    <n v="0"/>
    <n v="0"/>
    <n v="0"/>
    <n v="0"/>
    <n v="0"/>
    <n v="149.55000000000001"/>
    <n v="2"/>
  </r>
  <r>
    <x v="3"/>
    <x v="86"/>
    <s v="1"/>
    <s v="01"/>
    <s v="15041RESIN146362023"/>
    <s v="23BL000F"/>
    <n v="712"/>
    <n v="712"/>
    <n v="712"/>
    <n v="712"/>
    <m/>
    <n v="0"/>
    <n v="0"/>
    <n v="0"/>
    <n v="89.1"/>
    <n v="0"/>
    <n v="0"/>
    <n v="0"/>
    <n v="0"/>
    <n v="0"/>
    <n v="89.1"/>
    <n v="2"/>
  </r>
  <r>
    <x v="3"/>
    <x v="86"/>
    <s v="1"/>
    <s v="01"/>
    <s v="15041RESIN146362023"/>
    <s v="23BL000F"/>
    <n v="713"/>
    <n v="713"/>
    <n v="713"/>
    <n v="713"/>
    <m/>
    <n v="0"/>
    <n v="0"/>
    <n v="0"/>
    <n v="91.5"/>
    <n v="0"/>
    <n v="0"/>
    <n v="0"/>
    <n v="0"/>
    <n v="0"/>
    <n v="91.5"/>
    <n v="2"/>
  </r>
  <r>
    <x v="3"/>
    <x v="86"/>
    <s v="1"/>
    <s v="01"/>
    <s v="15041RESIN146362023"/>
    <s v="23BL000F"/>
    <n v="714"/>
    <n v="714"/>
    <n v="714"/>
    <n v="714"/>
    <m/>
    <n v="0"/>
    <n v="0"/>
    <n v="0"/>
    <n v="45"/>
    <n v="0"/>
    <n v="0"/>
    <n v="0"/>
    <n v="0"/>
    <n v="0"/>
    <n v="45"/>
    <n v="2"/>
  </r>
  <r>
    <x v="3"/>
    <x v="86"/>
    <s v="1"/>
    <s v="01"/>
    <s v="15041RESIN146362023"/>
    <s v="23BL000F"/>
    <n v="715"/>
    <n v="715"/>
    <n v="715"/>
    <n v="715"/>
    <m/>
    <n v="0"/>
    <n v="0"/>
    <n v="0"/>
    <n v="795"/>
    <n v="0"/>
    <n v="0"/>
    <n v="0"/>
    <n v="0"/>
    <n v="0"/>
    <n v="795"/>
    <n v="2"/>
  </r>
  <r>
    <x v="3"/>
    <x v="86"/>
    <s v="1"/>
    <s v="01"/>
    <s v="15041RESIN146362023"/>
    <s v="23BL000F"/>
    <n v="716"/>
    <n v="716"/>
    <n v="716"/>
    <n v="716"/>
    <m/>
    <n v="0"/>
    <n v="0"/>
    <n v="0"/>
    <n v="75"/>
    <n v="0"/>
    <n v="0"/>
    <n v="0"/>
    <n v="0"/>
    <n v="0"/>
    <n v="75"/>
    <n v="2"/>
  </r>
  <r>
    <x v="3"/>
    <x v="86"/>
    <s v="1"/>
    <s v="01"/>
    <s v="15041RESIN146362023"/>
    <s v="23BL000F"/>
    <n v="717"/>
    <n v="717"/>
    <n v="717"/>
    <n v="717"/>
    <m/>
    <n v="0"/>
    <n v="0"/>
    <n v="0"/>
    <n v="22.8"/>
    <n v="0"/>
    <n v="0"/>
    <n v="0"/>
    <n v="0"/>
    <n v="0"/>
    <n v="22.8"/>
    <n v="2"/>
  </r>
  <r>
    <x v="3"/>
    <x v="86"/>
    <s v="1"/>
    <s v="01"/>
    <s v="15041RESIN146362023"/>
    <s v="23BL000F"/>
    <n v="718"/>
    <n v="718"/>
    <n v="718"/>
    <n v="718"/>
    <m/>
    <n v="0"/>
    <n v="0"/>
    <n v="0"/>
    <n v="162.5"/>
    <n v="0"/>
    <n v="0"/>
    <n v="0"/>
    <n v="0"/>
    <n v="0"/>
    <n v="162.5"/>
    <n v="2"/>
  </r>
  <r>
    <x v="3"/>
    <x v="86"/>
    <s v="1"/>
    <s v="01"/>
    <s v="15041RESIN146362023"/>
    <s v="23BL000F"/>
    <n v="719"/>
    <n v="719"/>
    <n v="719"/>
    <n v="719"/>
    <m/>
    <n v="0"/>
    <n v="0"/>
    <n v="0"/>
    <n v="30.25"/>
    <n v="0"/>
    <n v="0"/>
    <n v="0"/>
    <n v="0"/>
    <n v="0"/>
    <n v="30.25"/>
    <n v="2"/>
  </r>
  <r>
    <x v="3"/>
    <x v="87"/>
    <s v="1"/>
    <s v="01"/>
    <s v="15041RESIN146362023"/>
    <s v="23BL000F"/>
    <n v="720"/>
    <n v="720"/>
    <n v="720"/>
    <n v="720"/>
    <m/>
    <n v="0"/>
    <n v="0"/>
    <n v="0"/>
    <n v="236.5"/>
    <n v="0"/>
    <n v="0"/>
    <n v="0"/>
    <n v="0"/>
    <n v="0"/>
    <n v="236.5"/>
    <n v="2"/>
  </r>
  <r>
    <x v="3"/>
    <x v="87"/>
    <s v="1"/>
    <s v="01"/>
    <s v="15041RESIN146362023"/>
    <s v="23BL000F"/>
    <n v="721"/>
    <n v="721"/>
    <n v="721"/>
    <n v="721"/>
    <m/>
    <n v="0"/>
    <n v="0"/>
    <n v="0"/>
    <n v="160.5"/>
    <n v="0"/>
    <n v="0"/>
    <n v="0"/>
    <n v="0"/>
    <n v="0"/>
    <n v="160.5"/>
    <n v="2"/>
  </r>
  <r>
    <x v="3"/>
    <x v="87"/>
    <s v="1"/>
    <s v="01"/>
    <s v="15041RESIN146362023"/>
    <s v="23BL000F"/>
    <n v="722"/>
    <n v="722"/>
    <n v="722"/>
    <n v="722"/>
    <m/>
    <n v="0"/>
    <n v="0"/>
    <n v="0"/>
    <n v="95"/>
    <n v="0"/>
    <n v="0"/>
    <n v="0"/>
    <n v="0"/>
    <n v="0"/>
    <n v="95"/>
    <n v="2"/>
  </r>
  <r>
    <x v="3"/>
    <x v="87"/>
    <s v="1"/>
    <s v="01"/>
    <s v="15041RESIN146362023"/>
    <s v="23BL000F"/>
    <n v="723"/>
    <n v="723"/>
    <n v="723"/>
    <n v="723"/>
    <m/>
    <n v="0"/>
    <n v="0"/>
    <n v="0"/>
    <n v="550"/>
    <n v="0"/>
    <n v="0"/>
    <n v="0"/>
    <n v="0"/>
    <n v="0"/>
    <n v="550"/>
    <n v="2"/>
  </r>
  <r>
    <x v="3"/>
    <x v="87"/>
    <s v="1"/>
    <s v="01"/>
    <s v="15041RESIN146362023"/>
    <s v="23BL000F"/>
    <n v="724"/>
    <n v="724"/>
    <n v="724"/>
    <n v="724"/>
    <m/>
    <n v="0"/>
    <n v="0"/>
    <n v="0"/>
    <n v="386"/>
    <n v="0"/>
    <n v="0"/>
    <n v="0"/>
    <n v="0"/>
    <n v="0"/>
    <n v="386"/>
    <n v="2"/>
  </r>
  <r>
    <x v="3"/>
    <x v="87"/>
    <s v="1"/>
    <s v="01"/>
    <s v="15041RESIN146362023"/>
    <s v="23BL000F"/>
    <n v="725"/>
    <n v="725"/>
    <n v="725"/>
    <n v="725"/>
    <m/>
    <n v="0"/>
    <n v="0"/>
    <n v="0"/>
    <n v="443"/>
    <n v="0"/>
    <n v="0"/>
    <n v="0"/>
    <n v="0"/>
    <n v="0"/>
    <n v="443"/>
    <n v="2"/>
  </r>
  <r>
    <x v="3"/>
    <x v="87"/>
    <s v="1"/>
    <s v="01"/>
    <s v="15041RESIN146362023"/>
    <s v="23BL000F"/>
    <n v="726"/>
    <n v="726"/>
    <n v="726"/>
    <n v="726"/>
    <m/>
    <n v="0"/>
    <n v="0"/>
    <n v="0"/>
    <n v="28"/>
    <n v="0"/>
    <n v="0"/>
    <n v="0"/>
    <n v="0"/>
    <n v="0"/>
    <n v="28"/>
    <n v="2"/>
  </r>
  <r>
    <x v="3"/>
    <x v="87"/>
    <s v="1"/>
    <s v="01"/>
    <s v="15041RESIN146362023"/>
    <s v="23BL000F"/>
    <n v="727"/>
    <n v="727"/>
    <n v="727"/>
    <n v="727"/>
    <m/>
    <n v="0"/>
    <n v="0"/>
    <n v="0"/>
    <n v="291.5"/>
    <n v="0"/>
    <n v="0"/>
    <n v="0"/>
    <n v="0"/>
    <n v="0"/>
    <n v="291.5"/>
    <n v="2"/>
  </r>
  <r>
    <x v="3"/>
    <x v="87"/>
    <s v="1"/>
    <s v="01"/>
    <s v="15041RESIN146362023"/>
    <s v="23BL000F"/>
    <n v="728"/>
    <n v="728"/>
    <n v="728"/>
    <n v="728"/>
    <m/>
    <n v="0"/>
    <n v="0"/>
    <n v="0"/>
    <n v="55"/>
    <n v="0"/>
    <n v="0"/>
    <n v="0"/>
    <n v="0"/>
    <n v="0"/>
    <n v="55"/>
    <n v="2"/>
  </r>
  <r>
    <x v="3"/>
    <x v="87"/>
    <s v="1"/>
    <s v="01"/>
    <s v="15041RESIN146362023"/>
    <s v="23BL000F"/>
    <n v="729"/>
    <n v="729"/>
    <n v="729"/>
    <n v="729"/>
    <m/>
    <n v="0"/>
    <n v="0"/>
    <n v="0"/>
    <n v="42"/>
    <n v="0"/>
    <n v="0"/>
    <n v="0"/>
    <n v="0"/>
    <n v="0"/>
    <n v="42"/>
    <n v="2"/>
  </r>
  <r>
    <x v="3"/>
    <x v="87"/>
    <s v="1"/>
    <s v="01"/>
    <s v="15041RESIN146362023"/>
    <s v="23BL000F"/>
    <n v="730"/>
    <n v="730"/>
    <n v="730"/>
    <n v="730"/>
    <m/>
    <n v="0"/>
    <n v="0"/>
    <n v="0"/>
    <n v="509"/>
    <n v="0"/>
    <n v="0"/>
    <n v="0"/>
    <n v="0"/>
    <n v="0"/>
    <n v="509"/>
    <n v="2"/>
  </r>
  <r>
    <x v="3"/>
    <x v="87"/>
    <s v="1"/>
    <s v="01"/>
    <s v="15041RESIN146362023"/>
    <s v="23BL000F"/>
    <n v="731"/>
    <n v="731"/>
    <n v="731"/>
    <n v="731"/>
    <m/>
    <n v="0"/>
    <n v="0"/>
    <n v="0"/>
    <n v="170"/>
    <n v="0"/>
    <n v="0"/>
    <n v="0"/>
    <n v="0"/>
    <n v="0"/>
    <n v="170"/>
    <n v="2"/>
  </r>
  <r>
    <x v="3"/>
    <x v="87"/>
    <s v="1"/>
    <s v="01"/>
    <s v="15041RESIN146362023"/>
    <s v="23BL000F"/>
    <n v="732"/>
    <n v="732"/>
    <n v="732"/>
    <n v="732"/>
    <m/>
    <n v="0"/>
    <n v="0"/>
    <n v="0"/>
    <n v="101.2"/>
    <n v="0"/>
    <n v="0"/>
    <n v="0"/>
    <n v="0"/>
    <n v="0"/>
    <n v="101.2"/>
    <n v="2"/>
  </r>
  <r>
    <x v="3"/>
    <x v="87"/>
    <s v="1"/>
    <s v="01"/>
    <s v="15041RESIN146362023"/>
    <s v="23BL000F"/>
    <n v="733"/>
    <n v="733"/>
    <n v="733"/>
    <n v="733"/>
    <m/>
    <n v="0"/>
    <n v="0"/>
    <n v="0"/>
    <n v="150.25"/>
    <n v="0"/>
    <n v="0"/>
    <n v="0"/>
    <n v="0"/>
    <n v="0"/>
    <n v="150.25"/>
    <n v="2"/>
  </r>
  <r>
    <x v="3"/>
    <x v="87"/>
    <s v="1"/>
    <s v="01"/>
    <s v="15041RESIN146362023"/>
    <s v="23BL000F"/>
    <n v="734"/>
    <n v="734"/>
    <n v="734"/>
    <n v="734"/>
    <m/>
    <n v="0"/>
    <n v="0"/>
    <n v="0"/>
    <n v="82.3"/>
    <n v="0"/>
    <n v="0"/>
    <n v="0"/>
    <n v="0"/>
    <n v="0"/>
    <n v="82.3"/>
    <n v="2"/>
  </r>
  <r>
    <x v="3"/>
    <x v="87"/>
    <s v="1"/>
    <s v="01"/>
    <s v="15041RESIN146362023"/>
    <s v="23BL000F"/>
    <n v="735"/>
    <n v="735"/>
    <n v="735"/>
    <n v="735"/>
    <m/>
    <n v="0"/>
    <n v="0"/>
    <n v="0"/>
    <n v="26.6"/>
    <n v="0"/>
    <n v="0"/>
    <n v="0"/>
    <n v="0"/>
    <n v="0"/>
    <n v="26.6"/>
    <n v="2"/>
  </r>
  <r>
    <x v="3"/>
    <x v="87"/>
    <s v="1"/>
    <s v="01"/>
    <s v="15041RESIN146362023"/>
    <s v="23BL000F"/>
    <n v="736"/>
    <n v="736"/>
    <n v="736"/>
    <n v="736"/>
    <m/>
    <n v="0"/>
    <n v="0"/>
    <n v="0"/>
    <n v="84"/>
    <n v="0"/>
    <n v="0"/>
    <n v="0"/>
    <n v="0"/>
    <n v="0"/>
    <n v="84"/>
    <n v="2"/>
  </r>
  <r>
    <x v="3"/>
    <x v="87"/>
    <s v="1"/>
    <s v="01"/>
    <s v="15041RESIN146362023"/>
    <s v="23BL000F"/>
    <n v="737"/>
    <n v="737"/>
    <n v="737"/>
    <n v="737"/>
    <m/>
    <n v="0"/>
    <n v="0"/>
    <n v="0"/>
    <n v="141.25"/>
    <n v="0"/>
    <n v="0"/>
    <n v="0"/>
    <n v="0"/>
    <n v="0"/>
    <n v="141.25"/>
    <n v="2"/>
  </r>
  <r>
    <x v="3"/>
    <x v="87"/>
    <s v="1"/>
    <s v="01"/>
    <s v="15041RESIN146362023"/>
    <s v="23BL000F"/>
    <n v="738"/>
    <n v="738"/>
    <n v="738"/>
    <n v="738"/>
    <m/>
    <n v="0"/>
    <n v="0"/>
    <n v="0"/>
    <n v="255.5"/>
    <n v="0"/>
    <n v="0"/>
    <n v="0"/>
    <n v="0"/>
    <n v="0"/>
    <n v="255.5"/>
    <n v="2"/>
  </r>
  <r>
    <x v="3"/>
    <x v="87"/>
    <s v="1"/>
    <s v="01"/>
    <s v="15041RESIN146362023"/>
    <s v="23BL000F"/>
    <n v="739"/>
    <n v="739"/>
    <n v="739"/>
    <n v="739"/>
    <m/>
    <n v="0"/>
    <n v="0"/>
    <n v="0"/>
    <n v="200"/>
    <n v="0"/>
    <n v="0"/>
    <n v="0"/>
    <n v="0"/>
    <n v="0"/>
    <n v="200"/>
    <n v="2"/>
  </r>
  <r>
    <x v="3"/>
    <x v="87"/>
    <s v="1"/>
    <s v="01"/>
    <s v="15041RESIN146362023"/>
    <s v="23BL000F"/>
    <n v="740"/>
    <n v="740"/>
    <n v="740"/>
    <n v="740"/>
    <m/>
    <n v="0"/>
    <n v="0"/>
    <n v="0"/>
    <n v="9"/>
    <n v="0"/>
    <n v="0"/>
    <n v="0"/>
    <n v="0"/>
    <n v="0"/>
    <n v="9"/>
    <n v="2"/>
  </r>
  <r>
    <x v="3"/>
    <x v="87"/>
    <s v="1"/>
    <s v="01"/>
    <s v="15041RESIN146362023"/>
    <s v="23BL000F"/>
    <n v="741"/>
    <n v="741"/>
    <n v="741"/>
    <n v="741"/>
    <m/>
    <n v="0"/>
    <n v="0"/>
    <n v="0"/>
    <n v="102.5"/>
    <n v="0"/>
    <n v="0"/>
    <n v="0"/>
    <n v="0"/>
    <n v="0"/>
    <n v="102.5"/>
    <n v="2"/>
  </r>
  <r>
    <x v="3"/>
    <x v="87"/>
    <s v="1"/>
    <s v="01"/>
    <s v="15041RESIN146362023"/>
    <s v="23BL000F"/>
    <n v="742"/>
    <n v="742"/>
    <n v="742"/>
    <n v="742"/>
    <m/>
    <n v="0"/>
    <n v="0"/>
    <n v="0"/>
    <n v="0"/>
    <n v="0"/>
    <n v="0"/>
    <n v="0"/>
    <n v="0"/>
    <n v="0"/>
    <n v="0"/>
    <n v="2"/>
  </r>
  <r>
    <x v="3"/>
    <x v="87"/>
    <s v="1"/>
    <s v="01"/>
    <s v="15041RESIN146362023"/>
    <s v="23BL000F"/>
    <n v="743"/>
    <n v="743"/>
    <n v="743"/>
    <n v="743"/>
    <m/>
    <n v="0"/>
    <n v="0"/>
    <n v="0"/>
    <n v="57.5"/>
    <n v="0"/>
    <n v="0"/>
    <n v="0"/>
    <n v="0"/>
    <n v="0"/>
    <n v="57.5"/>
    <n v="2"/>
  </r>
  <r>
    <x v="3"/>
    <x v="87"/>
    <s v="1"/>
    <s v="01"/>
    <s v="15041RESIN146362023"/>
    <s v="23BL000F"/>
    <n v="744"/>
    <n v="744"/>
    <n v="744"/>
    <n v="744"/>
    <m/>
    <n v="0"/>
    <n v="0"/>
    <n v="0"/>
    <n v="56.25"/>
    <n v="0"/>
    <n v="0"/>
    <n v="0"/>
    <n v="0"/>
    <n v="0"/>
    <n v="56.25"/>
    <n v="2"/>
  </r>
  <r>
    <x v="3"/>
    <x v="87"/>
    <s v="1"/>
    <s v="01"/>
    <s v="15041RESIN146362023"/>
    <s v="23BL000F"/>
    <n v="745"/>
    <n v="745"/>
    <n v="745"/>
    <n v="745"/>
    <m/>
    <n v="0"/>
    <n v="0"/>
    <n v="0"/>
    <n v="9"/>
    <n v="0"/>
    <n v="0"/>
    <n v="0"/>
    <n v="0"/>
    <n v="0"/>
    <n v="9"/>
    <n v="2"/>
  </r>
  <r>
    <x v="3"/>
    <x v="87"/>
    <s v="1"/>
    <s v="01"/>
    <s v="15041RESIN146362023"/>
    <s v="23BL000F"/>
    <n v="746"/>
    <n v="746"/>
    <n v="746"/>
    <n v="746"/>
    <m/>
    <n v="0"/>
    <n v="0"/>
    <n v="0"/>
    <n v="74.900000000000006"/>
    <n v="0"/>
    <n v="0"/>
    <n v="0"/>
    <n v="0"/>
    <n v="0"/>
    <n v="74.900000000000006"/>
    <n v="2"/>
  </r>
  <r>
    <x v="3"/>
    <x v="87"/>
    <s v="1"/>
    <s v="01"/>
    <s v="15041RESIN146362023"/>
    <s v="23BL000F"/>
    <n v="747"/>
    <n v="747"/>
    <n v="747"/>
    <n v="747"/>
    <m/>
    <n v="0"/>
    <n v="0"/>
    <n v="0"/>
    <n v="265"/>
    <n v="0"/>
    <n v="0"/>
    <n v="0"/>
    <n v="0"/>
    <n v="0"/>
    <n v="265"/>
    <n v="2"/>
  </r>
  <r>
    <x v="3"/>
    <x v="88"/>
    <s v="1"/>
    <s v="01"/>
    <s v="15041RESIN146362023"/>
    <s v="23BL000F"/>
    <n v="748"/>
    <n v="748"/>
    <n v="748"/>
    <n v="748"/>
    <m/>
    <n v="0"/>
    <n v="0"/>
    <n v="0"/>
    <n v="45.96"/>
    <n v="0"/>
    <n v="0"/>
    <n v="0"/>
    <n v="0"/>
    <n v="0"/>
    <n v="45.96"/>
    <n v="2"/>
  </r>
  <r>
    <x v="3"/>
    <x v="88"/>
    <s v="1"/>
    <s v="01"/>
    <s v="15041RESIN146362023"/>
    <s v="23BL000F"/>
    <n v="749"/>
    <n v="749"/>
    <n v="749"/>
    <n v="749"/>
    <m/>
    <n v="0"/>
    <n v="0"/>
    <n v="0"/>
    <n v="772.26"/>
    <n v="0"/>
    <n v="0"/>
    <n v="0"/>
    <n v="0"/>
    <n v="0"/>
    <n v="772.26"/>
    <n v="2"/>
  </r>
  <r>
    <x v="3"/>
    <x v="88"/>
    <s v="1"/>
    <s v="01"/>
    <s v="15041RESIN146362023"/>
    <s v="23BL000F"/>
    <n v="750"/>
    <n v="750"/>
    <n v="750"/>
    <n v="750"/>
    <m/>
    <n v="0"/>
    <n v="0"/>
    <n v="0"/>
    <n v="526"/>
    <n v="0"/>
    <n v="0"/>
    <n v="0"/>
    <n v="0"/>
    <n v="0"/>
    <n v="526"/>
    <n v="2"/>
  </r>
  <r>
    <x v="3"/>
    <x v="88"/>
    <s v="1"/>
    <s v="01"/>
    <s v="15041RESIN146362023"/>
    <s v="23BL000F"/>
    <n v="751"/>
    <n v="751"/>
    <n v="751"/>
    <n v="751"/>
    <m/>
    <n v="0"/>
    <n v="0"/>
    <n v="0"/>
    <n v="440"/>
    <n v="0"/>
    <n v="0"/>
    <n v="0"/>
    <n v="0"/>
    <n v="0"/>
    <n v="440"/>
    <n v="2"/>
  </r>
  <r>
    <x v="3"/>
    <x v="88"/>
    <s v="1"/>
    <s v="01"/>
    <s v="15041RESIN146362023"/>
    <s v="23BL000F"/>
    <n v="752"/>
    <n v="752"/>
    <n v="752"/>
    <n v="752"/>
    <m/>
    <n v="0"/>
    <n v="0"/>
    <n v="0"/>
    <n v="530.63"/>
    <n v="0"/>
    <n v="0"/>
    <n v="0"/>
    <n v="0"/>
    <n v="0"/>
    <n v="530.63"/>
    <n v="2"/>
  </r>
  <r>
    <x v="3"/>
    <x v="88"/>
    <s v="1"/>
    <s v="01"/>
    <s v="15041RESIN146362023"/>
    <s v="23BL000F"/>
    <n v="753"/>
    <n v="753"/>
    <n v="753"/>
    <n v="753"/>
    <m/>
    <n v="0"/>
    <n v="0"/>
    <n v="0"/>
    <n v="486.8"/>
    <n v="0"/>
    <n v="0"/>
    <n v="0"/>
    <n v="0"/>
    <n v="0"/>
    <n v="486.8"/>
    <n v="2"/>
  </r>
  <r>
    <x v="3"/>
    <x v="88"/>
    <s v="1"/>
    <s v="01"/>
    <s v="15041RESIN146362023"/>
    <s v="23BL000F"/>
    <n v="754"/>
    <n v="754"/>
    <n v="754"/>
    <n v="754"/>
    <m/>
    <n v="0"/>
    <n v="0"/>
    <n v="0"/>
    <n v="275"/>
    <n v="0"/>
    <n v="0"/>
    <n v="0"/>
    <n v="0"/>
    <n v="0"/>
    <n v="275"/>
    <n v="2"/>
  </r>
  <r>
    <x v="3"/>
    <x v="88"/>
    <s v="1"/>
    <s v="01"/>
    <s v="15041RESIN146362023"/>
    <s v="23BL000F"/>
    <n v="755"/>
    <n v="755"/>
    <n v="755"/>
    <n v="755"/>
    <m/>
    <n v="0"/>
    <n v="0"/>
    <n v="0"/>
    <n v="38.5"/>
    <n v="0"/>
    <n v="0"/>
    <n v="0"/>
    <n v="0"/>
    <n v="0"/>
    <n v="38.5"/>
    <n v="2"/>
  </r>
  <r>
    <x v="3"/>
    <x v="88"/>
    <s v="1"/>
    <s v="01"/>
    <s v="15041RESIN146362023"/>
    <s v="23BL000F"/>
    <n v="756"/>
    <n v="756"/>
    <n v="756"/>
    <n v="756"/>
    <m/>
    <n v="0"/>
    <n v="0"/>
    <n v="0"/>
    <n v="471"/>
    <n v="0"/>
    <n v="0"/>
    <n v="0"/>
    <n v="0"/>
    <n v="0"/>
    <n v="471"/>
    <n v="2"/>
  </r>
  <r>
    <x v="3"/>
    <x v="88"/>
    <s v="1"/>
    <s v="01"/>
    <s v="15041RESIN146362023"/>
    <s v="23BL000F"/>
    <n v="757"/>
    <n v="757"/>
    <n v="757"/>
    <n v="757"/>
    <m/>
    <n v="0"/>
    <n v="0"/>
    <n v="0"/>
    <n v="45"/>
    <n v="0"/>
    <n v="0"/>
    <n v="0"/>
    <n v="0"/>
    <n v="0"/>
    <n v="45"/>
    <n v="2"/>
  </r>
  <r>
    <x v="3"/>
    <x v="88"/>
    <s v="1"/>
    <s v="01"/>
    <s v="15041RESIN146362023"/>
    <s v="23BL000F"/>
    <n v="758"/>
    <n v="758"/>
    <n v="758"/>
    <n v="758"/>
    <m/>
    <n v="0"/>
    <n v="0"/>
    <n v="0"/>
    <n v="36.28"/>
    <n v="0"/>
    <n v="0"/>
    <n v="0"/>
    <n v="0"/>
    <n v="0"/>
    <n v="36.28"/>
    <n v="2"/>
  </r>
  <r>
    <x v="3"/>
    <x v="88"/>
    <s v="1"/>
    <s v="01"/>
    <s v="15041RESIN146362023"/>
    <s v="23BL000F"/>
    <n v="759"/>
    <n v="759"/>
    <n v="759"/>
    <n v="759"/>
    <m/>
    <n v="0"/>
    <n v="0"/>
    <n v="0"/>
    <n v="45.1"/>
    <n v="0"/>
    <n v="0"/>
    <n v="0"/>
    <n v="0"/>
    <n v="0"/>
    <n v="45.1"/>
    <n v="2"/>
  </r>
  <r>
    <x v="3"/>
    <x v="88"/>
    <s v="1"/>
    <s v="01"/>
    <s v="15041RESIN146362023"/>
    <s v="23BL000F"/>
    <n v="760"/>
    <n v="760"/>
    <n v="760"/>
    <n v="760"/>
    <m/>
    <n v="0"/>
    <n v="0"/>
    <n v="0"/>
    <n v="81"/>
    <n v="0"/>
    <n v="0"/>
    <n v="0"/>
    <n v="0"/>
    <n v="0"/>
    <n v="81"/>
    <n v="2"/>
  </r>
  <r>
    <x v="3"/>
    <x v="88"/>
    <s v="1"/>
    <s v="01"/>
    <s v="15041RESIN146362023"/>
    <s v="23BL000F"/>
    <n v="761"/>
    <n v="761"/>
    <n v="761"/>
    <n v="761"/>
    <m/>
    <n v="0"/>
    <n v="0"/>
    <n v="0"/>
    <n v="45"/>
    <n v="0"/>
    <n v="0"/>
    <n v="0"/>
    <n v="0"/>
    <n v="0"/>
    <n v="45"/>
    <n v="2"/>
  </r>
  <r>
    <x v="3"/>
    <x v="88"/>
    <s v="1"/>
    <s v="01"/>
    <s v="15041RESIN146362023"/>
    <s v="23BL000F"/>
    <n v="762"/>
    <n v="762"/>
    <n v="762"/>
    <n v="762"/>
    <m/>
    <n v="0"/>
    <n v="0"/>
    <n v="0"/>
    <n v="275"/>
    <n v="0"/>
    <n v="0"/>
    <n v="0"/>
    <n v="0"/>
    <n v="0"/>
    <n v="275"/>
    <n v="2"/>
  </r>
  <r>
    <x v="3"/>
    <x v="88"/>
    <s v="1"/>
    <s v="01"/>
    <s v="15041RESIN146362023"/>
    <s v="23BL000F"/>
    <n v="763"/>
    <n v="763"/>
    <n v="763"/>
    <n v="763"/>
    <m/>
    <n v="0"/>
    <n v="0"/>
    <n v="0"/>
    <n v="66"/>
    <n v="0"/>
    <n v="0"/>
    <n v="0"/>
    <n v="0"/>
    <n v="0"/>
    <n v="66"/>
    <n v="2"/>
  </r>
  <r>
    <x v="3"/>
    <x v="88"/>
    <s v="1"/>
    <s v="01"/>
    <s v="15041RESIN146362023"/>
    <s v="23BL000F"/>
    <n v="764"/>
    <n v="764"/>
    <n v="764"/>
    <n v="764"/>
    <m/>
    <n v="0"/>
    <n v="0"/>
    <n v="0"/>
    <n v="45"/>
    <n v="0"/>
    <n v="0"/>
    <n v="0"/>
    <n v="0"/>
    <n v="0"/>
    <n v="45"/>
    <n v="2"/>
  </r>
  <r>
    <x v="3"/>
    <x v="88"/>
    <s v="1"/>
    <s v="01"/>
    <s v="15041RESIN146362023"/>
    <s v="23BL000F"/>
    <n v="765"/>
    <n v="765"/>
    <n v="765"/>
    <n v="765"/>
    <m/>
    <n v="0"/>
    <n v="0"/>
    <n v="0"/>
    <n v="372.4"/>
    <n v="0"/>
    <n v="0"/>
    <n v="0"/>
    <n v="0"/>
    <n v="0"/>
    <n v="372.4"/>
    <n v="2"/>
  </r>
  <r>
    <x v="3"/>
    <x v="88"/>
    <s v="1"/>
    <s v="01"/>
    <s v="15041RESIN146362023"/>
    <s v="23BL000F"/>
    <n v="766"/>
    <n v="766"/>
    <n v="766"/>
    <n v="766"/>
    <m/>
    <n v="0"/>
    <n v="0"/>
    <n v="0"/>
    <n v="45"/>
    <n v="0"/>
    <n v="0"/>
    <n v="0"/>
    <n v="0"/>
    <n v="0"/>
    <n v="45"/>
    <n v="2"/>
  </r>
  <r>
    <x v="3"/>
    <x v="88"/>
    <s v="1"/>
    <s v="01"/>
    <s v="15041RESIN146362023"/>
    <s v="23BL000F"/>
    <n v="767"/>
    <n v="767"/>
    <n v="767"/>
    <n v="767"/>
    <m/>
    <n v="0"/>
    <n v="0"/>
    <n v="0"/>
    <n v="16.5"/>
    <n v="0"/>
    <n v="0"/>
    <n v="0"/>
    <n v="0"/>
    <n v="0"/>
    <n v="16.5"/>
    <n v="2"/>
  </r>
  <r>
    <x v="3"/>
    <x v="88"/>
    <s v="1"/>
    <s v="01"/>
    <s v="15041RESIN146362023"/>
    <s v="23BL000F"/>
    <n v="768"/>
    <n v="768"/>
    <n v="768"/>
    <n v="768"/>
    <m/>
    <n v="0"/>
    <n v="0"/>
    <n v="0"/>
    <n v="8.25"/>
    <n v="0"/>
    <n v="0"/>
    <n v="0"/>
    <n v="0"/>
    <n v="0"/>
    <n v="8.25"/>
    <n v="2"/>
  </r>
  <r>
    <x v="3"/>
    <x v="88"/>
    <s v="1"/>
    <s v="01"/>
    <s v="15041RESIN146362023"/>
    <s v="23BL000F"/>
    <n v="769"/>
    <n v="769"/>
    <n v="769"/>
    <n v="769"/>
    <m/>
    <n v="0"/>
    <n v="0"/>
    <n v="0"/>
    <n v="1311"/>
    <n v="0"/>
    <n v="0"/>
    <n v="0"/>
    <n v="0"/>
    <n v="0"/>
    <n v="1311"/>
    <n v="2"/>
  </r>
  <r>
    <x v="3"/>
    <x v="88"/>
    <s v="1"/>
    <s v="01"/>
    <s v="15041RESIN146362023"/>
    <s v="23BL000F"/>
    <n v="770"/>
    <n v="770"/>
    <n v="770"/>
    <n v="770"/>
    <m/>
    <n v="0"/>
    <n v="0"/>
    <n v="0"/>
    <n v="437"/>
    <n v="0"/>
    <n v="0"/>
    <n v="0"/>
    <n v="0"/>
    <n v="0"/>
    <n v="437"/>
    <n v="2"/>
  </r>
  <r>
    <x v="3"/>
    <x v="88"/>
    <s v="1"/>
    <s v="01"/>
    <s v="15041RESIN146362023"/>
    <s v="23BL000F"/>
    <n v="771"/>
    <n v="771"/>
    <n v="771"/>
    <n v="771"/>
    <m/>
    <n v="0"/>
    <n v="0"/>
    <n v="0"/>
    <n v="45"/>
    <n v="0"/>
    <n v="0"/>
    <n v="0"/>
    <n v="0"/>
    <n v="0"/>
    <n v="45"/>
    <n v="2"/>
  </r>
  <r>
    <x v="3"/>
    <x v="88"/>
    <s v="1"/>
    <s v="01"/>
    <s v="15041RESIN146362023"/>
    <s v="23BL000F"/>
    <n v="772"/>
    <n v="772"/>
    <n v="772"/>
    <n v="772"/>
    <m/>
    <n v="0"/>
    <n v="0"/>
    <n v="0"/>
    <n v="84.42"/>
    <n v="0"/>
    <n v="0"/>
    <n v="0"/>
    <n v="0"/>
    <n v="0"/>
    <n v="84.42"/>
    <n v="2"/>
  </r>
  <r>
    <x v="3"/>
    <x v="88"/>
    <s v="1"/>
    <s v="01"/>
    <s v="15041RESIN146362023"/>
    <s v="23BL000F"/>
    <n v="773"/>
    <n v="773"/>
    <n v="773"/>
    <n v="773"/>
    <m/>
    <n v="0"/>
    <n v="0"/>
    <n v="0"/>
    <n v="178"/>
    <n v="0"/>
    <n v="0"/>
    <n v="0"/>
    <n v="0"/>
    <n v="0"/>
    <n v="178"/>
    <n v="2"/>
  </r>
  <r>
    <x v="3"/>
    <x v="88"/>
    <s v="1"/>
    <s v="01"/>
    <s v="15041RESIN146362023"/>
    <s v="23BL000F"/>
    <n v="774"/>
    <n v="774"/>
    <n v="774"/>
    <n v="774"/>
    <m/>
    <n v="0"/>
    <n v="0"/>
    <n v="0"/>
    <n v="45"/>
    <n v="0"/>
    <n v="0"/>
    <n v="0"/>
    <n v="0"/>
    <n v="0"/>
    <n v="45"/>
    <n v="2"/>
  </r>
  <r>
    <x v="3"/>
    <x v="88"/>
    <s v="1"/>
    <s v="01"/>
    <s v="15041RESIN146362023"/>
    <s v="23BL000F"/>
    <n v="775"/>
    <n v="775"/>
    <n v="775"/>
    <n v="775"/>
    <m/>
    <n v="0"/>
    <n v="0"/>
    <n v="0"/>
    <n v="45"/>
    <n v="0"/>
    <n v="0"/>
    <n v="0"/>
    <n v="0"/>
    <n v="0"/>
    <n v="45"/>
    <n v="2"/>
  </r>
  <r>
    <x v="3"/>
    <x v="88"/>
    <s v="1"/>
    <s v="01"/>
    <s v="15041RESIN146362023"/>
    <s v="23BL000F"/>
    <n v="776"/>
    <n v="776"/>
    <n v="776"/>
    <n v="776"/>
    <m/>
    <n v="0"/>
    <n v="0"/>
    <n v="0"/>
    <n v="104"/>
    <n v="0"/>
    <n v="0"/>
    <n v="0"/>
    <n v="0"/>
    <n v="0"/>
    <n v="104"/>
    <n v="2"/>
  </r>
  <r>
    <x v="3"/>
    <x v="89"/>
    <s v="1"/>
    <s v="01"/>
    <s v="15041RESIN146362023"/>
    <s v="23BL000F"/>
    <n v="777"/>
    <n v="777"/>
    <n v="777"/>
    <n v="777"/>
    <m/>
    <n v="0"/>
    <n v="0"/>
    <n v="0"/>
    <n v="431"/>
    <n v="0"/>
    <n v="0"/>
    <n v="0"/>
    <n v="0"/>
    <n v="0"/>
    <n v="431"/>
    <n v="2"/>
  </r>
  <r>
    <x v="3"/>
    <x v="89"/>
    <s v="1"/>
    <s v="01"/>
    <s v="15041RESIN146362023"/>
    <s v="23BL000F"/>
    <n v="778"/>
    <n v="778"/>
    <n v="778"/>
    <n v="778"/>
    <m/>
    <n v="0"/>
    <n v="0"/>
    <n v="0"/>
    <n v="30"/>
    <n v="0"/>
    <n v="0"/>
    <n v="0"/>
    <n v="0"/>
    <n v="0"/>
    <n v="30"/>
    <n v="2"/>
  </r>
  <r>
    <x v="3"/>
    <x v="89"/>
    <s v="1"/>
    <s v="01"/>
    <s v="15041RESIN146362023"/>
    <s v="23BL000F"/>
    <n v="779"/>
    <n v="779"/>
    <n v="779"/>
    <n v="779"/>
    <m/>
    <n v="0"/>
    <n v="0"/>
    <n v="0"/>
    <n v="220.63"/>
    <n v="0"/>
    <n v="0"/>
    <n v="0"/>
    <n v="0"/>
    <n v="0"/>
    <n v="220.63"/>
    <n v="2"/>
  </r>
  <r>
    <x v="3"/>
    <x v="89"/>
    <s v="1"/>
    <s v="01"/>
    <s v="15041RESIN146362023"/>
    <s v="23BL000F"/>
    <n v="780"/>
    <n v="780"/>
    <n v="780"/>
    <n v="780"/>
    <m/>
    <n v="0"/>
    <n v="0"/>
    <n v="0"/>
    <n v="532"/>
    <n v="0"/>
    <n v="0"/>
    <n v="0"/>
    <n v="0"/>
    <n v="0"/>
    <n v="532"/>
    <n v="2"/>
  </r>
  <r>
    <x v="3"/>
    <x v="89"/>
    <s v="1"/>
    <s v="01"/>
    <s v="15041RESIN146362023"/>
    <s v="23BL000F"/>
    <n v="781"/>
    <n v="781"/>
    <n v="781"/>
    <n v="781"/>
    <m/>
    <n v="0"/>
    <n v="0"/>
    <n v="0"/>
    <n v="177.5"/>
    <n v="0"/>
    <n v="0"/>
    <n v="0"/>
    <n v="0"/>
    <n v="0"/>
    <n v="177.5"/>
    <n v="2"/>
  </r>
  <r>
    <x v="3"/>
    <x v="89"/>
    <s v="1"/>
    <s v="01"/>
    <s v="15041RESIN146362023"/>
    <s v="23BL000F"/>
    <n v="782"/>
    <n v="782"/>
    <n v="782"/>
    <n v="782"/>
    <m/>
    <n v="0"/>
    <n v="0"/>
    <n v="0"/>
    <n v="0"/>
    <n v="0"/>
    <n v="0"/>
    <n v="0"/>
    <n v="0"/>
    <n v="0"/>
    <n v="0"/>
    <n v="2"/>
  </r>
  <r>
    <x v="3"/>
    <x v="89"/>
    <s v="1"/>
    <s v="01"/>
    <s v="15041RESIN146362023"/>
    <s v="23BL000F"/>
    <n v="783"/>
    <n v="783"/>
    <n v="783"/>
    <n v="783"/>
    <m/>
    <n v="0"/>
    <n v="0"/>
    <n v="0"/>
    <n v="45"/>
    <n v="0"/>
    <n v="0"/>
    <n v="0"/>
    <n v="0"/>
    <n v="0"/>
    <n v="45"/>
    <n v="2"/>
  </r>
  <r>
    <x v="3"/>
    <x v="89"/>
    <s v="1"/>
    <s v="01"/>
    <s v="15041RESIN146362023"/>
    <s v="23BL000F"/>
    <n v="784"/>
    <n v="784"/>
    <n v="784"/>
    <n v="784"/>
    <m/>
    <n v="0"/>
    <n v="0"/>
    <n v="0"/>
    <n v="174.25"/>
    <n v="0"/>
    <n v="0"/>
    <n v="0"/>
    <n v="0"/>
    <n v="0"/>
    <n v="174.25"/>
    <n v="2"/>
  </r>
  <r>
    <x v="3"/>
    <x v="89"/>
    <s v="1"/>
    <s v="01"/>
    <s v="15041RESIN146362023"/>
    <s v="23BL000F"/>
    <n v="785"/>
    <n v="785"/>
    <n v="785"/>
    <n v="785"/>
    <m/>
    <n v="0"/>
    <n v="0"/>
    <n v="0"/>
    <n v="55"/>
    <n v="0"/>
    <n v="0"/>
    <n v="0"/>
    <n v="0"/>
    <n v="0"/>
    <n v="55"/>
    <n v="2"/>
  </r>
  <r>
    <x v="3"/>
    <x v="89"/>
    <s v="1"/>
    <s v="01"/>
    <s v="15041RESIN146362023"/>
    <s v="23BL000F"/>
    <n v="786"/>
    <n v="786"/>
    <n v="786"/>
    <n v="786"/>
    <m/>
    <n v="0"/>
    <n v="0"/>
    <n v="0"/>
    <n v="465.5"/>
    <n v="0"/>
    <n v="0"/>
    <n v="0"/>
    <n v="0"/>
    <n v="0"/>
    <n v="465.5"/>
    <n v="2"/>
  </r>
  <r>
    <x v="3"/>
    <x v="89"/>
    <s v="1"/>
    <s v="01"/>
    <s v="15041RESIN146362023"/>
    <s v="23BL000F"/>
    <n v="787"/>
    <n v="787"/>
    <n v="787"/>
    <n v="787"/>
    <m/>
    <n v="0"/>
    <n v="0"/>
    <n v="0"/>
    <n v="80"/>
    <n v="0"/>
    <n v="0"/>
    <n v="0"/>
    <n v="0"/>
    <n v="0"/>
    <n v="80"/>
    <n v="2"/>
  </r>
  <r>
    <x v="3"/>
    <x v="89"/>
    <s v="1"/>
    <s v="01"/>
    <s v="15041RESIN146362023"/>
    <s v="23BL000F"/>
    <n v="788"/>
    <n v="788"/>
    <n v="788"/>
    <n v="788"/>
    <m/>
    <n v="0"/>
    <n v="0"/>
    <n v="0"/>
    <n v="45"/>
    <n v="0"/>
    <n v="0"/>
    <n v="0"/>
    <n v="0"/>
    <n v="0"/>
    <n v="45"/>
    <n v="2"/>
  </r>
  <r>
    <x v="3"/>
    <x v="89"/>
    <s v="1"/>
    <s v="01"/>
    <s v="15041RESIN146362023"/>
    <s v="23BL000F"/>
    <n v="789"/>
    <n v="789"/>
    <n v="789"/>
    <n v="789"/>
    <m/>
    <n v="0"/>
    <n v="0"/>
    <n v="0"/>
    <n v="447.2"/>
    <n v="0"/>
    <n v="0"/>
    <n v="0"/>
    <n v="0"/>
    <n v="0"/>
    <n v="447.2"/>
    <n v="2"/>
  </r>
  <r>
    <x v="3"/>
    <x v="89"/>
    <s v="1"/>
    <s v="01"/>
    <s v="15041RESIN146362023"/>
    <s v="23BL000F"/>
    <n v="790"/>
    <n v="790"/>
    <n v="790"/>
    <n v="790"/>
    <m/>
    <n v="0"/>
    <n v="0"/>
    <n v="0"/>
    <n v="55"/>
    <n v="0"/>
    <n v="0"/>
    <n v="0"/>
    <n v="0"/>
    <n v="0"/>
    <n v="55"/>
    <n v="2"/>
  </r>
  <r>
    <x v="3"/>
    <x v="89"/>
    <s v="1"/>
    <s v="01"/>
    <s v="15041RESIN146362023"/>
    <s v="23BL000F"/>
    <n v="791"/>
    <n v="791"/>
    <n v="791"/>
    <n v="791"/>
    <m/>
    <n v="0"/>
    <n v="0"/>
    <n v="0"/>
    <n v="45"/>
    <n v="0"/>
    <n v="0"/>
    <n v="0"/>
    <n v="0"/>
    <n v="0"/>
    <n v="45"/>
    <n v="2"/>
  </r>
  <r>
    <x v="3"/>
    <x v="89"/>
    <s v="1"/>
    <s v="01"/>
    <s v="15041RESIN146362023"/>
    <s v="23BL000F"/>
    <n v="792"/>
    <n v="792"/>
    <n v="792"/>
    <n v="792"/>
    <m/>
    <n v="0"/>
    <n v="0"/>
    <n v="0"/>
    <n v="56"/>
    <n v="0"/>
    <n v="0"/>
    <n v="0"/>
    <n v="0"/>
    <n v="0"/>
    <n v="56"/>
    <n v="2"/>
  </r>
  <r>
    <x v="3"/>
    <x v="89"/>
    <s v="1"/>
    <s v="01"/>
    <s v="15041RESIN146362023"/>
    <s v="23BL000F"/>
    <n v="793"/>
    <n v="793"/>
    <n v="793"/>
    <n v="793"/>
    <m/>
    <n v="0"/>
    <n v="0"/>
    <n v="0"/>
    <n v="75"/>
    <n v="0"/>
    <n v="0"/>
    <n v="0"/>
    <n v="0"/>
    <n v="0"/>
    <n v="75"/>
    <n v="2"/>
  </r>
  <r>
    <x v="3"/>
    <x v="89"/>
    <s v="1"/>
    <s v="01"/>
    <s v="15041RESIN146362023"/>
    <s v="23BL000F"/>
    <n v="794"/>
    <n v="794"/>
    <n v="794"/>
    <n v="794"/>
    <m/>
    <n v="0"/>
    <n v="0"/>
    <n v="0"/>
    <n v="130"/>
    <n v="0"/>
    <n v="0"/>
    <n v="0"/>
    <n v="0"/>
    <n v="0"/>
    <n v="130"/>
    <n v="2"/>
  </r>
  <r>
    <x v="3"/>
    <x v="89"/>
    <s v="1"/>
    <s v="01"/>
    <s v="15041RESIN146362023"/>
    <s v="23BL000F"/>
    <n v="795"/>
    <n v="795"/>
    <n v="795"/>
    <n v="795"/>
    <m/>
    <n v="0"/>
    <n v="0"/>
    <n v="0"/>
    <n v="196"/>
    <n v="0"/>
    <n v="0"/>
    <n v="0"/>
    <n v="0"/>
    <n v="0"/>
    <n v="196"/>
    <n v="2"/>
  </r>
  <r>
    <x v="3"/>
    <x v="89"/>
    <s v="1"/>
    <s v="01"/>
    <s v="15041RESIN146362023"/>
    <s v="23BL000F"/>
    <n v="796"/>
    <n v="796"/>
    <n v="796"/>
    <n v="796"/>
    <m/>
    <n v="0"/>
    <n v="0"/>
    <n v="0"/>
    <n v="53.1"/>
    <n v="0"/>
    <n v="0"/>
    <n v="0"/>
    <n v="0"/>
    <n v="0"/>
    <n v="53.1"/>
    <n v="2"/>
  </r>
  <r>
    <x v="3"/>
    <x v="89"/>
    <s v="1"/>
    <s v="01"/>
    <s v="15041RESIN146362023"/>
    <s v="23BL000F"/>
    <n v="797"/>
    <n v="797"/>
    <n v="797"/>
    <n v="797"/>
    <m/>
    <n v="0"/>
    <n v="0"/>
    <n v="0"/>
    <n v="28"/>
    <n v="0"/>
    <n v="0"/>
    <n v="0"/>
    <n v="0"/>
    <n v="0"/>
    <n v="28"/>
    <n v="2"/>
  </r>
  <r>
    <x v="3"/>
    <x v="89"/>
    <s v="1"/>
    <s v="01"/>
    <s v="15041RESIN146362023"/>
    <s v="23BL000F"/>
    <n v="798"/>
    <n v="798"/>
    <n v="798"/>
    <n v="798"/>
    <m/>
    <n v="0"/>
    <n v="0"/>
    <n v="0"/>
    <n v="8.76"/>
    <n v="0"/>
    <n v="0"/>
    <n v="0"/>
    <n v="0"/>
    <n v="0"/>
    <n v="8.76"/>
    <n v="2"/>
  </r>
  <r>
    <x v="3"/>
    <x v="89"/>
    <s v="1"/>
    <s v="01"/>
    <s v="15041RESIN146362023"/>
    <s v="23BL000F"/>
    <n v="799"/>
    <n v="799"/>
    <n v="799"/>
    <n v="799"/>
    <m/>
    <n v="0"/>
    <n v="0"/>
    <n v="0"/>
    <n v="27.5"/>
    <n v="0"/>
    <n v="0"/>
    <n v="0"/>
    <n v="0"/>
    <n v="0"/>
    <n v="27.5"/>
    <n v="2"/>
  </r>
  <r>
    <x v="3"/>
    <x v="90"/>
    <s v="1"/>
    <s v="01"/>
    <s v="15041RESIN146362023"/>
    <s v="23BL000F"/>
    <n v="800"/>
    <n v="800"/>
    <n v="800"/>
    <n v="800"/>
    <m/>
    <n v="0"/>
    <n v="0"/>
    <n v="0"/>
    <n v="594.4"/>
    <n v="0"/>
    <n v="0"/>
    <n v="0"/>
    <n v="0"/>
    <n v="0"/>
    <n v="594.4"/>
    <n v="2"/>
  </r>
  <r>
    <x v="3"/>
    <x v="90"/>
    <s v="1"/>
    <s v="01"/>
    <s v="15041RESIN146362023"/>
    <s v="23BL000F"/>
    <n v="801"/>
    <n v="801"/>
    <n v="801"/>
    <n v="801"/>
    <m/>
    <n v="0"/>
    <n v="0"/>
    <n v="0"/>
    <n v="427"/>
    <n v="0"/>
    <n v="0"/>
    <n v="0"/>
    <n v="0"/>
    <n v="0"/>
    <n v="427"/>
    <n v="2"/>
  </r>
  <r>
    <x v="3"/>
    <x v="90"/>
    <s v="1"/>
    <s v="01"/>
    <s v="15041RESIN146362023"/>
    <s v="23BL000F"/>
    <n v="802"/>
    <n v="802"/>
    <n v="802"/>
    <n v="802"/>
    <m/>
    <n v="0"/>
    <n v="0"/>
    <n v="0"/>
    <n v="478.5"/>
    <n v="0"/>
    <n v="0"/>
    <n v="0"/>
    <n v="0"/>
    <n v="0"/>
    <n v="478.5"/>
    <n v="2"/>
  </r>
  <r>
    <x v="3"/>
    <x v="90"/>
    <s v="1"/>
    <s v="01"/>
    <s v="15041RESIN146362023"/>
    <s v="23BL000F"/>
    <n v="803"/>
    <n v="803"/>
    <n v="803"/>
    <n v="803"/>
    <m/>
    <n v="0"/>
    <n v="0"/>
    <n v="0"/>
    <n v="220.5"/>
    <n v="0"/>
    <n v="0"/>
    <n v="0"/>
    <n v="0"/>
    <n v="0"/>
    <n v="220.5"/>
    <n v="2"/>
  </r>
  <r>
    <x v="3"/>
    <x v="90"/>
    <s v="1"/>
    <s v="01"/>
    <s v="15041RESIN146362023"/>
    <s v="23BL000F"/>
    <n v="804"/>
    <n v="804"/>
    <n v="804"/>
    <n v="804"/>
    <m/>
    <n v="0"/>
    <n v="0"/>
    <n v="0"/>
    <n v="6.3"/>
    <n v="0"/>
    <n v="0"/>
    <n v="0"/>
    <n v="0"/>
    <n v="0"/>
    <n v="6.3"/>
    <n v="2"/>
  </r>
  <r>
    <x v="3"/>
    <x v="90"/>
    <s v="1"/>
    <s v="01"/>
    <s v="15041RESIN146362023"/>
    <s v="23BL000F"/>
    <n v="805"/>
    <n v="805"/>
    <n v="805"/>
    <n v="805"/>
    <m/>
    <n v="0"/>
    <n v="0"/>
    <n v="0"/>
    <n v="76.739999999999995"/>
    <n v="0"/>
    <n v="0"/>
    <n v="0"/>
    <n v="0"/>
    <n v="0"/>
    <n v="76.739999999999995"/>
    <n v="2"/>
  </r>
  <r>
    <x v="3"/>
    <x v="90"/>
    <s v="1"/>
    <s v="01"/>
    <s v="15041RESIN146362023"/>
    <s v="23BL000F"/>
    <n v="806"/>
    <n v="806"/>
    <n v="806"/>
    <n v="806"/>
    <m/>
    <n v="0"/>
    <n v="0"/>
    <n v="0"/>
    <n v="99.9"/>
    <n v="0"/>
    <n v="0"/>
    <n v="0"/>
    <n v="0"/>
    <n v="0"/>
    <n v="99.9"/>
    <n v="2"/>
  </r>
  <r>
    <x v="3"/>
    <x v="90"/>
    <s v="1"/>
    <s v="01"/>
    <s v="15041RESIN146362023"/>
    <s v="23BL000F"/>
    <n v="807"/>
    <n v="807"/>
    <n v="807"/>
    <n v="807"/>
    <m/>
    <n v="0"/>
    <n v="0"/>
    <n v="0"/>
    <n v="48.1"/>
    <n v="0"/>
    <n v="0"/>
    <n v="0"/>
    <n v="0"/>
    <n v="0"/>
    <n v="48.1"/>
    <n v="2"/>
  </r>
  <r>
    <x v="3"/>
    <x v="90"/>
    <s v="1"/>
    <s v="01"/>
    <s v="15041RESIN146362023"/>
    <s v="23BL000F"/>
    <n v="808"/>
    <n v="808"/>
    <n v="808"/>
    <n v="808"/>
    <m/>
    <n v="0"/>
    <n v="0"/>
    <n v="0"/>
    <n v="32.5"/>
    <n v="0"/>
    <n v="0"/>
    <n v="0"/>
    <n v="0"/>
    <n v="0"/>
    <n v="32.5"/>
    <n v="2"/>
  </r>
  <r>
    <x v="3"/>
    <x v="90"/>
    <s v="1"/>
    <s v="01"/>
    <s v="15041RESIN146362023"/>
    <s v="23BL000F"/>
    <n v="809"/>
    <n v="809"/>
    <n v="809"/>
    <n v="809"/>
    <m/>
    <n v="0"/>
    <n v="0"/>
    <n v="0"/>
    <n v="126.5"/>
    <n v="0"/>
    <n v="0"/>
    <n v="0"/>
    <n v="0"/>
    <n v="0"/>
    <n v="126.5"/>
    <n v="2"/>
  </r>
  <r>
    <x v="3"/>
    <x v="90"/>
    <s v="1"/>
    <s v="01"/>
    <s v="15041RESIN146362023"/>
    <s v="23BL000F"/>
    <n v="810"/>
    <n v="810"/>
    <n v="810"/>
    <n v="810"/>
    <m/>
    <n v="0"/>
    <n v="0"/>
    <n v="0"/>
    <n v="24"/>
    <n v="0"/>
    <n v="0"/>
    <n v="0"/>
    <n v="0"/>
    <n v="0"/>
    <n v="24"/>
    <n v="2"/>
  </r>
  <r>
    <x v="3"/>
    <x v="90"/>
    <s v="1"/>
    <s v="01"/>
    <s v="15041RESIN146362023"/>
    <s v="23BL000F"/>
    <n v="811"/>
    <n v="811"/>
    <n v="811"/>
    <n v="811"/>
    <m/>
    <n v="0"/>
    <n v="0"/>
    <n v="0"/>
    <n v="12.1"/>
    <n v="0"/>
    <n v="0"/>
    <n v="0"/>
    <n v="0"/>
    <n v="0"/>
    <n v="12.1"/>
    <n v="2"/>
  </r>
  <r>
    <x v="3"/>
    <x v="90"/>
    <s v="1"/>
    <s v="01"/>
    <s v="15041RESIN146362023"/>
    <s v="23BL000F"/>
    <n v="812"/>
    <n v="812"/>
    <n v="812"/>
    <n v="812"/>
    <m/>
    <n v="0"/>
    <n v="0"/>
    <n v="0"/>
    <n v="3.5"/>
    <n v="0"/>
    <n v="0"/>
    <n v="0"/>
    <n v="0"/>
    <n v="0"/>
    <n v="3.5"/>
    <n v="2"/>
  </r>
  <r>
    <x v="3"/>
    <x v="90"/>
    <s v="1"/>
    <s v="01"/>
    <s v="15041RESIN146362023"/>
    <s v="23BL000F"/>
    <n v="813"/>
    <n v="813"/>
    <n v="813"/>
    <n v="813"/>
    <m/>
    <n v="0"/>
    <n v="0"/>
    <n v="0"/>
    <n v="58"/>
    <n v="0"/>
    <n v="0"/>
    <n v="0"/>
    <n v="0"/>
    <n v="0"/>
    <n v="58"/>
    <n v="2"/>
  </r>
  <r>
    <x v="3"/>
    <x v="90"/>
    <s v="1"/>
    <s v="01"/>
    <s v="15041RESIN146362023"/>
    <s v="23BL000F"/>
    <n v="814"/>
    <n v="814"/>
    <n v="814"/>
    <n v="814"/>
    <m/>
    <n v="0"/>
    <n v="0"/>
    <n v="0"/>
    <n v="141"/>
    <n v="0"/>
    <n v="0"/>
    <n v="0"/>
    <n v="0"/>
    <n v="0"/>
    <n v="141"/>
    <n v="2"/>
  </r>
  <r>
    <x v="3"/>
    <x v="90"/>
    <s v="1"/>
    <s v="01"/>
    <s v="15041RESIN146362023"/>
    <s v="23BL000F"/>
    <n v="815"/>
    <n v="815"/>
    <n v="815"/>
    <n v="815"/>
    <m/>
    <n v="0"/>
    <n v="0"/>
    <n v="0"/>
    <n v="50.6"/>
    <n v="0"/>
    <n v="0"/>
    <n v="0"/>
    <n v="0"/>
    <n v="0"/>
    <n v="50.6"/>
    <n v="2"/>
  </r>
  <r>
    <x v="3"/>
    <x v="90"/>
    <s v="1"/>
    <s v="01"/>
    <s v="15041RESIN146362023"/>
    <s v="23BL000F"/>
    <n v="816"/>
    <n v="816"/>
    <n v="816"/>
    <n v="816"/>
    <m/>
    <n v="0"/>
    <n v="0"/>
    <n v="0"/>
    <n v="206"/>
    <n v="0"/>
    <n v="0"/>
    <n v="0"/>
    <n v="0"/>
    <n v="0"/>
    <n v="206"/>
    <n v="2"/>
  </r>
  <r>
    <x v="3"/>
    <x v="90"/>
    <s v="1"/>
    <s v="01"/>
    <s v="15041RESIN146362023"/>
    <s v="23BL000F"/>
    <n v="817"/>
    <n v="817"/>
    <n v="817"/>
    <n v="817"/>
    <m/>
    <n v="0"/>
    <n v="0"/>
    <n v="0"/>
    <n v="73"/>
    <n v="0"/>
    <n v="0"/>
    <n v="0"/>
    <n v="0"/>
    <n v="0"/>
    <n v="73"/>
    <n v="2"/>
  </r>
  <r>
    <x v="3"/>
    <x v="90"/>
    <s v="1"/>
    <s v="01"/>
    <s v="15041RESIN146362023"/>
    <s v="23BL000F"/>
    <n v="818"/>
    <n v="818"/>
    <n v="818"/>
    <n v="818"/>
    <m/>
    <n v="0"/>
    <n v="0"/>
    <n v="0"/>
    <n v="54.34"/>
    <n v="0"/>
    <n v="0"/>
    <n v="0"/>
    <n v="0"/>
    <n v="0"/>
    <n v="54.34"/>
    <n v="2"/>
  </r>
  <r>
    <x v="3"/>
    <x v="90"/>
    <s v="1"/>
    <s v="01"/>
    <s v="15041RESIN146362023"/>
    <s v="23BL000F"/>
    <n v="819"/>
    <n v="819"/>
    <n v="819"/>
    <n v="819"/>
    <m/>
    <n v="0"/>
    <n v="0"/>
    <n v="0"/>
    <n v="35"/>
    <n v="0"/>
    <n v="0"/>
    <n v="0"/>
    <n v="0"/>
    <n v="0"/>
    <n v="35"/>
    <n v="2"/>
  </r>
  <r>
    <x v="3"/>
    <x v="90"/>
    <s v="1"/>
    <s v="01"/>
    <s v="15041RESIN146362023"/>
    <s v="23BL000F"/>
    <n v="820"/>
    <n v="820"/>
    <n v="820"/>
    <n v="820"/>
    <m/>
    <n v="0"/>
    <n v="0"/>
    <n v="0"/>
    <n v="55"/>
    <n v="0"/>
    <n v="0"/>
    <n v="0"/>
    <n v="0"/>
    <n v="0"/>
    <n v="55"/>
    <n v="2"/>
  </r>
  <r>
    <x v="3"/>
    <x v="91"/>
    <s v="1"/>
    <s v="01"/>
    <s v="15041RESIN146362023"/>
    <s v="23BL000F"/>
    <n v="821"/>
    <n v="821"/>
    <n v="821"/>
    <n v="821"/>
    <m/>
    <n v="0"/>
    <n v="0"/>
    <n v="0"/>
    <n v="457.5"/>
    <n v="0"/>
    <n v="0"/>
    <n v="0"/>
    <n v="0"/>
    <n v="0"/>
    <n v="457.5"/>
    <n v="2"/>
  </r>
  <r>
    <x v="3"/>
    <x v="91"/>
    <s v="1"/>
    <s v="01"/>
    <s v="15041RESIN146362023"/>
    <s v="23BL000F"/>
    <n v="822"/>
    <n v="822"/>
    <n v="822"/>
    <n v="822"/>
    <m/>
    <n v="0"/>
    <n v="0"/>
    <n v="0"/>
    <n v="35.5"/>
    <n v="0"/>
    <n v="0"/>
    <n v="0"/>
    <n v="0"/>
    <n v="0"/>
    <n v="35.5"/>
    <n v="2"/>
  </r>
  <r>
    <x v="3"/>
    <x v="91"/>
    <s v="1"/>
    <s v="01"/>
    <s v="15041RESIN146362023"/>
    <s v="23BL000F"/>
    <n v="823"/>
    <n v="823"/>
    <n v="823"/>
    <n v="823"/>
    <m/>
    <n v="0"/>
    <n v="0"/>
    <n v="0"/>
    <n v="31.5"/>
    <n v="0"/>
    <n v="0"/>
    <n v="0"/>
    <n v="0"/>
    <n v="0"/>
    <n v="31.5"/>
    <n v="2"/>
  </r>
  <r>
    <x v="3"/>
    <x v="91"/>
    <s v="1"/>
    <s v="01"/>
    <s v="15041RESIN146362023"/>
    <s v="23BL000F"/>
    <n v="824"/>
    <n v="824"/>
    <n v="824"/>
    <n v="824"/>
    <m/>
    <n v="0"/>
    <n v="0"/>
    <n v="0"/>
    <n v="617.5"/>
    <n v="0"/>
    <n v="0"/>
    <n v="0"/>
    <n v="0"/>
    <n v="0"/>
    <n v="617.5"/>
    <n v="2"/>
  </r>
  <r>
    <x v="3"/>
    <x v="91"/>
    <s v="1"/>
    <s v="01"/>
    <s v="15041RESIN146362023"/>
    <s v="23BL000F"/>
    <n v="825"/>
    <n v="825"/>
    <n v="825"/>
    <n v="825"/>
    <m/>
    <n v="0"/>
    <n v="0"/>
    <n v="0"/>
    <n v="23.9"/>
    <n v="0"/>
    <n v="0"/>
    <n v="0"/>
    <n v="0"/>
    <n v="0"/>
    <n v="23.9"/>
    <n v="2"/>
  </r>
  <r>
    <x v="3"/>
    <x v="91"/>
    <s v="1"/>
    <s v="01"/>
    <s v="15041RESIN146362023"/>
    <s v="23BL000F"/>
    <n v="826"/>
    <n v="826"/>
    <n v="826"/>
    <n v="826"/>
    <m/>
    <n v="0"/>
    <n v="0"/>
    <n v="0"/>
    <n v="165.5"/>
    <n v="0"/>
    <n v="0"/>
    <n v="0"/>
    <n v="0"/>
    <n v="0"/>
    <n v="165.5"/>
    <n v="2"/>
  </r>
  <r>
    <x v="3"/>
    <x v="91"/>
    <s v="1"/>
    <s v="01"/>
    <s v="15041RESIN146362023"/>
    <s v="23BL000F"/>
    <n v="827"/>
    <n v="827"/>
    <n v="827"/>
    <n v="827"/>
    <m/>
    <n v="0"/>
    <n v="0"/>
    <n v="0"/>
    <n v="75"/>
    <n v="0"/>
    <n v="0"/>
    <n v="0"/>
    <n v="0"/>
    <n v="0"/>
    <n v="75"/>
    <n v="2"/>
  </r>
  <r>
    <x v="3"/>
    <x v="91"/>
    <s v="1"/>
    <s v="01"/>
    <s v="15041RESIN146362023"/>
    <s v="23BL000F"/>
    <n v="828"/>
    <n v="828"/>
    <n v="828"/>
    <n v="828"/>
    <m/>
    <n v="0"/>
    <n v="0"/>
    <n v="0"/>
    <n v="91"/>
    <n v="0"/>
    <n v="0"/>
    <n v="0"/>
    <n v="0"/>
    <n v="0"/>
    <n v="91"/>
    <n v="2"/>
  </r>
  <r>
    <x v="3"/>
    <x v="91"/>
    <s v="1"/>
    <s v="01"/>
    <s v="15041RESIN146362023"/>
    <s v="23BL000F"/>
    <n v="829"/>
    <n v="829"/>
    <n v="829"/>
    <n v="829"/>
    <m/>
    <n v="0"/>
    <n v="0"/>
    <n v="0"/>
    <n v="35"/>
    <n v="0"/>
    <n v="0"/>
    <n v="0"/>
    <n v="0"/>
    <n v="0"/>
    <n v="35"/>
    <n v="2"/>
  </r>
  <r>
    <x v="3"/>
    <x v="91"/>
    <s v="1"/>
    <s v="01"/>
    <s v="15041RESIN146362023"/>
    <s v="23BL000F"/>
    <n v="830"/>
    <n v="830"/>
    <n v="830"/>
    <n v="830"/>
    <m/>
    <n v="0"/>
    <n v="0"/>
    <n v="0"/>
    <n v="63.5"/>
    <n v="0"/>
    <n v="0"/>
    <n v="0"/>
    <n v="0"/>
    <n v="0"/>
    <n v="63.5"/>
    <n v="2"/>
  </r>
  <r>
    <x v="3"/>
    <x v="91"/>
    <s v="1"/>
    <s v="01"/>
    <s v="15041RESIN146362023"/>
    <s v="23BL000F"/>
    <n v="831"/>
    <n v="831"/>
    <n v="831"/>
    <n v="831"/>
    <m/>
    <n v="0"/>
    <n v="0"/>
    <n v="0"/>
    <n v="415"/>
    <n v="0"/>
    <n v="0"/>
    <n v="0"/>
    <n v="0"/>
    <n v="0"/>
    <n v="415"/>
    <n v="2"/>
  </r>
  <r>
    <x v="3"/>
    <x v="91"/>
    <s v="1"/>
    <s v="01"/>
    <s v="15041RESIN146362023"/>
    <s v="23BL000F"/>
    <n v="832"/>
    <n v="832"/>
    <n v="832"/>
    <n v="832"/>
    <m/>
    <n v="0"/>
    <n v="0"/>
    <n v="0"/>
    <n v="55"/>
    <n v="0"/>
    <n v="0"/>
    <n v="0"/>
    <n v="0"/>
    <n v="0"/>
    <n v="55"/>
    <n v="2"/>
  </r>
  <r>
    <x v="3"/>
    <x v="91"/>
    <s v="1"/>
    <s v="01"/>
    <s v="15041RESIN146362023"/>
    <s v="23BL000F"/>
    <n v="833"/>
    <n v="833"/>
    <n v="833"/>
    <n v="833"/>
    <m/>
    <n v="0"/>
    <n v="0"/>
    <n v="0"/>
    <n v="26.58"/>
    <n v="0"/>
    <n v="0"/>
    <n v="0"/>
    <n v="0"/>
    <n v="0"/>
    <n v="26.58"/>
    <n v="2"/>
  </r>
  <r>
    <x v="3"/>
    <x v="91"/>
    <s v="1"/>
    <s v="01"/>
    <s v="15041RESIN146362023"/>
    <s v="23BL000F"/>
    <n v="834"/>
    <n v="834"/>
    <n v="834"/>
    <n v="834"/>
    <m/>
    <n v="0"/>
    <n v="0"/>
    <n v="0"/>
    <n v="150"/>
    <n v="0"/>
    <n v="0"/>
    <n v="0"/>
    <n v="0"/>
    <n v="0"/>
    <n v="150"/>
    <n v="2"/>
  </r>
  <r>
    <x v="3"/>
    <x v="91"/>
    <s v="1"/>
    <s v="01"/>
    <s v="15041RESIN146362023"/>
    <s v="23BL000F"/>
    <n v="835"/>
    <n v="835"/>
    <n v="835"/>
    <n v="835"/>
    <m/>
    <n v="0"/>
    <n v="0"/>
    <n v="0"/>
    <n v="25.99"/>
    <n v="0"/>
    <n v="0"/>
    <n v="0"/>
    <n v="0"/>
    <n v="0"/>
    <n v="25.99"/>
    <n v="2"/>
  </r>
  <r>
    <x v="3"/>
    <x v="91"/>
    <s v="1"/>
    <s v="01"/>
    <s v="15041RESIN146362023"/>
    <s v="23BL000F"/>
    <n v="836"/>
    <n v="836"/>
    <n v="836"/>
    <n v="836"/>
    <m/>
    <n v="0"/>
    <n v="0"/>
    <n v="0"/>
    <n v="84.3"/>
    <n v="0"/>
    <n v="0"/>
    <n v="0"/>
    <n v="0"/>
    <n v="0"/>
    <n v="84.3"/>
    <n v="2"/>
  </r>
  <r>
    <x v="3"/>
    <x v="91"/>
    <s v="1"/>
    <s v="01"/>
    <s v="15041RESIN146362023"/>
    <s v="23BL000F"/>
    <n v="837"/>
    <n v="837"/>
    <n v="837"/>
    <n v="837"/>
    <m/>
    <n v="0"/>
    <n v="0"/>
    <n v="0"/>
    <n v="189"/>
    <n v="0"/>
    <n v="0"/>
    <n v="0"/>
    <n v="0"/>
    <n v="0"/>
    <n v="189"/>
    <n v="2"/>
  </r>
  <r>
    <x v="3"/>
    <x v="91"/>
    <s v="1"/>
    <s v="01"/>
    <s v="15041RESIN146362023"/>
    <s v="23BL000F"/>
    <n v="838"/>
    <n v="838"/>
    <n v="838"/>
    <n v="838"/>
    <m/>
    <n v="0"/>
    <n v="0"/>
    <n v="0"/>
    <n v="87.45"/>
    <n v="0"/>
    <n v="0"/>
    <n v="0"/>
    <n v="0"/>
    <n v="0"/>
    <n v="87.45"/>
    <n v="2"/>
  </r>
  <r>
    <x v="3"/>
    <x v="91"/>
    <s v="1"/>
    <s v="01"/>
    <s v="15041RESIN146362023"/>
    <s v="23BL000F"/>
    <n v="839"/>
    <n v="839"/>
    <n v="839"/>
    <n v="839"/>
    <m/>
    <n v="0"/>
    <n v="0"/>
    <n v="0"/>
    <n v="544"/>
    <n v="0"/>
    <n v="0"/>
    <n v="0"/>
    <n v="0"/>
    <n v="0"/>
    <n v="544"/>
    <n v="2"/>
  </r>
  <r>
    <x v="3"/>
    <x v="91"/>
    <s v="1"/>
    <s v="01"/>
    <s v="15041RESIN146362023"/>
    <s v="23BL000F"/>
    <n v="840"/>
    <n v="840"/>
    <n v="840"/>
    <n v="840"/>
    <m/>
    <n v="0"/>
    <n v="0"/>
    <n v="0"/>
    <n v="7.8"/>
    <n v="0"/>
    <n v="0"/>
    <n v="0"/>
    <n v="0"/>
    <n v="0"/>
    <n v="7.8"/>
    <n v="2"/>
  </r>
  <r>
    <x v="3"/>
    <x v="91"/>
    <s v="1"/>
    <s v="01"/>
    <s v="15041RESIN146362023"/>
    <s v="23BL000F"/>
    <n v="841"/>
    <n v="841"/>
    <n v="841"/>
    <n v="841"/>
    <m/>
    <n v="0"/>
    <n v="0"/>
    <n v="0"/>
    <n v="525"/>
    <n v="0"/>
    <n v="0"/>
    <n v="0"/>
    <n v="0"/>
    <n v="0"/>
    <n v="525"/>
    <n v="2"/>
  </r>
  <r>
    <x v="3"/>
    <x v="91"/>
    <s v="1"/>
    <s v="01"/>
    <s v="15041RESIN146362023"/>
    <s v="23BL000F"/>
    <n v="842"/>
    <n v="842"/>
    <n v="842"/>
    <n v="842"/>
    <m/>
    <n v="0"/>
    <n v="0"/>
    <n v="0"/>
    <n v="689.5"/>
    <n v="0"/>
    <n v="0"/>
    <n v="0"/>
    <n v="0"/>
    <n v="0"/>
    <n v="689.5"/>
    <n v="2"/>
  </r>
  <r>
    <x v="3"/>
    <x v="91"/>
    <s v="1"/>
    <s v="01"/>
    <s v="15041RESIN146362023"/>
    <s v="23BL000F"/>
    <n v="843"/>
    <n v="843"/>
    <n v="843"/>
    <n v="843"/>
    <m/>
    <n v="0"/>
    <n v="0"/>
    <n v="0"/>
    <n v="16.5"/>
    <n v="0"/>
    <n v="0"/>
    <n v="0"/>
    <n v="0"/>
    <n v="0"/>
    <n v="16.5"/>
    <n v="2"/>
  </r>
  <r>
    <x v="3"/>
    <x v="91"/>
    <s v="1"/>
    <s v="01"/>
    <s v="15041RESIN146362023"/>
    <s v="23BL000F"/>
    <n v="844"/>
    <n v="844"/>
    <n v="844"/>
    <n v="844"/>
    <m/>
    <n v="0"/>
    <n v="0"/>
    <n v="0"/>
    <n v="573"/>
    <n v="0"/>
    <n v="0"/>
    <n v="0"/>
    <n v="0"/>
    <n v="0"/>
    <n v="573"/>
    <n v="2"/>
  </r>
  <r>
    <x v="3"/>
    <x v="91"/>
    <s v="1"/>
    <s v="01"/>
    <s v="15041RESIN146362023"/>
    <s v="23BL000F"/>
    <n v="845"/>
    <n v="845"/>
    <n v="845"/>
    <n v="845"/>
    <m/>
    <n v="0"/>
    <n v="0"/>
    <n v="0"/>
    <n v="85.5"/>
    <n v="0"/>
    <n v="0"/>
    <n v="0"/>
    <n v="0"/>
    <n v="0"/>
    <n v="85.5"/>
    <n v="2"/>
  </r>
  <r>
    <x v="3"/>
    <x v="91"/>
    <s v="1"/>
    <s v="01"/>
    <s v="15041RESIN146362023"/>
    <s v="23BL000F"/>
    <n v="846"/>
    <n v="846"/>
    <n v="846"/>
    <n v="846"/>
    <m/>
    <n v="0"/>
    <n v="0"/>
    <n v="0"/>
    <n v="17"/>
    <n v="0"/>
    <n v="0"/>
    <n v="0"/>
    <n v="0"/>
    <n v="0"/>
    <n v="17"/>
    <n v="2"/>
  </r>
  <r>
    <x v="3"/>
    <x v="91"/>
    <s v="1"/>
    <s v="01"/>
    <s v="15041RESIN146362023"/>
    <s v="23BL000F"/>
    <n v="847"/>
    <n v="847"/>
    <n v="847"/>
    <n v="847"/>
    <m/>
    <n v="0"/>
    <n v="0"/>
    <n v="0"/>
    <n v="52.85"/>
    <n v="0"/>
    <n v="0"/>
    <n v="0"/>
    <n v="0"/>
    <n v="0"/>
    <n v="52.85"/>
    <n v="2"/>
  </r>
  <r>
    <x v="3"/>
    <x v="91"/>
    <s v="1"/>
    <s v="01"/>
    <s v="15041RESIN146362023"/>
    <s v="23BL000F"/>
    <n v="848"/>
    <n v="848"/>
    <n v="848"/>
    <n v="848"/>
    <m/>
    <n v="0"/>
    <n v="0"/>
    <n v="0"/>
    <n v="493.5"/>
    <n v="0"/>
    <n v="0"/>
    <n v="0"/>
    <n v="0"/>
    <n v="0"/>
    <n v="493.5"/>
    <n v="2"/>
  </r>
  <r>
    <x v="3"/>
    <x v="91"/>
    <s v="1"/>
    <s v="01"/>
    <s v="15041RESIN146362023"/>
    <s v="23BL000F"/>
    <n v="849"/>
    <n v="849"/>
    <n v="849"/>
    <n v="849"/>
    <m/>
    <n v="0"/>
    <n v="0"/>
    <n v="0"/>
    <n v="23.8"/>
    <n v="0"/>
    <n v="0"/>
    <n v="0"/>
    <n v="0"/>
    <n v="0"/>
    <n v="23.8"/>
    <n v="2"/>
  </r>
  <r>
    <x v="3"/>
    <x v="91"/>
    <s v="1"/>
    <s v="01"/>
    <s v="15041RESIN146362023"/>
    <s v="23BL000F"/>
    <n v="850"/>
    <n v="850"/>
    <n v="850"/>
    <n v="850"/>
    <m/>
    <n v="0"/>
    <n v="0"/>
    <n v="0"/>
    <n v="62"/>
    <n v="0"/>
    <n v="0"/>
    <n v="0"/>
    <n v="0"/>
    <n v="0"/>
    <n v="62"/>
    <n v="2"/>
  </r>
  <r>
    <x v="3"/>
    <x v="91"/>
    <s v="1"/>
    <s v="01"/>
    <s v="15041RESIN146362023"/>
    <s v="23BL000F"/>
    <n v="851"/>
    <n v="851"/>
    <n v="851"/>
    <n v="851"/>
    <m/>
    <n v="0"/>
    <n v="0"/>
    <n v="0"/>
    <n v="30.6"/>
    <n v="0"/>
    <n v="0"/>
    <n v="0"/>
    <n v="0"/>
    <n v="0"/>
    <n v="30.6"/>
    <n v="2"/>
  </r>
  <r>
    <x v="3"/>
    <x v="92"/>
    <s v="1"/>
    <s v="01"/>
    <s v="15041RESIN146362023"/>
    <s v="23BL000F"/>
    <n v="852"/>
    <n v="852"/>
    <n v="852"/>
    <n v="852"/>
    <m/>
    <n v="0"/>
    <n v="0"/>
    <n v="0"/>
    <n v="418"/>
    <n v="0"/>
    <n v="0"/>
    <n v="0"/>
    <n v="0"/>
    <n v="0"/>
    <n v="418"/>
    <n v="2"/>
  </r>
  <r>
    <x v="3"/>
    <x v="92"/>
    <s v="1"/>
    <s v="01"/>
    <s v="15041RESIN146362023"/>
    <s v="23BL000F"/>
    <n v="853"/>
    <n v="853"/>
    <n v="853"/>
    <n v="853"/>
    <m/>
    <n v="0"/>
    <n v="0"/>
    <n v="0"/>
    <n v="553"/>
    <n v="0"/>
    <n v="0"/>
    <n v="0"/>
    <n v="0"/>
    <n v="0"/>
    <n v="553"/>
    <n v="2"/>
  </r>
  <r>
    <x v="3"/>
    <x v="92"/>
    <s v="1"/>
    <s v="01"/>
    <s v="15041RESIN146362023"/>
    <s v="23BL000F"/>
    <n v="854"/>
    <n v="854"/>
    <n v="854"/>
    <n v="854"/>
    <m/>
    <n v="0"/>
    <n v="0"/>
    <n v="0"/>
    <n v="86.6"/>
    <n v="0"/>
    <n v="0"/>
    <n v="0"/>
    <n v="0"/>
    <n v="0"/>
    <n v="86.6"/>
    <n v="2"/>
  </r>
  <r>
    <x v="3"/>
    <x v="92"/>
    <s v="1"/>
    <s v="01"/>
    <s v="15041RESIN146362023"/>
    <s v="23BL000F"/>
    <n v="855"/>
    <n v="855"/>
    <n v="855"/>
    <n v="855"/>
    <m/>
    <n v="0"/>
    <n v="0"/>
    <n v="0"/>
    <n v="368"/>
    <n v="0"/>
    <n v="0"/>
    <n v="0"/>
    <n v="0"/>
    <n v="0"/>
    <n v="368"/>
    <n v="2"/>
  </r>
  <r>
    <x v="3"/>
    <x v="92"/>
    <s v="1"/>
    <s v="01"/>
    <s v="15041RESIN146362023"/>
    <s v="23BL000F"/>
    <n v="856"/>
    <n v="856"/>
    <n v="856"/>
    <n v="856"/>
    <m/>
    <n v="0"/>
    <n v="0"/>
    <n v="0"/>
    <n v="361.9"/>
    <n v="0"/>
    <n v="0"/>
    <n v="0"/>
    <n v="0"/>
    <n v="0"/>
    <n v="361.9"/>
    <n v="2"/>
  </r>
  <r>
    <x v="3"/>
    <x v="92"/>
    <s v="1"/>
    <s v="01"/>
    <s v="15041RESIN146362023"/>
    <s v="23BL000F"/>
    <n v="857"/>
    <n v="857"/>
    <n v="857"/>
    <n v="857"/>
    <m/>
    <n v="0"/>
    <n v="0"/>
    <n v="0"/>
    <n v="73"/>
    <n v="0"/>
    <n v="0"/>
    <n v="0"/>
    <n v="0"/>
    <n v="0"/>
    <n v="73"/>
    <n v="2"/>
  </r>
  <r>
    <x v="3"/>
    <x v="92"/>
    <s v="1"/>
    <s v="01"/>
    <s v="15041RESIN146362023"/>
    <s v="23BL000F"/>
    <n v="858"/>
    <n v="858"/>
    <n v="858"/>
    <n v="858"/>
    <m/>
    <n v="0"/>
    <n v="0"/>
    <n v="0"/>
    <n v="3"/>
    <n v="0"/>
    <n v="0"/>
    <n v="0"/>
    <n v="0"/>
    <n v="0"/>
    <n v="3"/>
    <n v="2"/>
  </r>
  <r>
    <x v="3"/>
    <x v="92"/>
    <s v="1"/>
    <s v="01"/>
    <s v="15041RESIN146362023"/>
    <s v="23BL000F"/>
    <n v="859"/>
    <n v="859"/>
    <n v="859"/>
    <n v="859"/>
    <m/>
    <n v="0"/>
    <n v="0"/>
    <n v="0"/>
    <n v="105"/>
    <n v="0"/>
    <n v="0"/>
    <n v="0"/>
    <n v="0"/>
    <n v="0"/>
    <n v="105"/>
    <n v="2"/>
  </r>
  <r>
    <x v="3"/>
    <x v="92"/>
    <s v="1"/>
    <s v="01"/>
    <s v="15041RESIN146362023"/>
    <s v="23BL000F"/>
    <n v="860"/>
    <n v="860"/>
    <n v="860"/>
    <n v="860"/>
    <m/>
    <n v="0"/>
    <n v="0"/>
    <n v="0"/>
    <n v="96.8"/>
    <n v="0"/>
    <n v="0"/>
    <n v="0"/>
    <n v="0"/>
    <n v="0"/>
    <n v="96.8"/>
    <n v="2"/>
  </r>
  <r>
    <x v="3"/>
    <x v="92"/>
    <s v="1"/>
    <s v="01"/>
    <s v="15041RESIN146362023"/>
    <s v="23BL000F"/>
    <n v="861"/>
    <n v="861"/>
    <n v="861"/>
    <n v="861"/>
    <m/>
    <n v="0"/>
    <n v="0"/>
    <n v="0"/>
    <n v="31.9"/>
    <n v="0"/>
    <n v="0"/>
    <n v="0"/>
    <n v="0"/>
    <n v="0"/>
    <n v="31.9"/>
    <n v="2"/>
  </r>
  <r>
    <x v="3"/>
    <x v="92"/>
    <s v="1"/>
    <s v="01"/>
    <s v="15041RESIN146362023"/>
    <s v="23BL000F"/>
    <n v="862"/>
    <n v="862"/>
    <n v="862"/>
    <n v="862"/>
    <m/>
    <n v="0"/>
    <n v="0"/>
    <n v="0"/>
    <n v="481.05"/>
    <n v="0"/>
    <n v="0"/>
    <n v="0"/>
    <n v="0"/>
    <n v="0"/>
    <n v="481.05"/>
    <n v="2"/>
  </r>
  <r>
    <x v="3"/>
    <x v="92"/>
    <s v="1"/>
    <s v="01"/>
    <s v="15041RESIN146362023"/>
    <s v="23BL000F"/>
    <n v="863"/>
    <n v="863"/>
    <n v="863"/>
    <n v="863"/>
    <m/>
    <n v="0"/>
    <n v="0"/>
    <n v="0"/>
    <n v="189"/>
    <n v="0"/>
    <n v="0"/>
    <n v="0"/>
    <n v="0"/>
    <n v="0"/>
    <n v="189"/>
    <n v="2"/>
  </r>
  <r>
    <x v="3"/>
    <x v="92"/>
    <s v="1"/>
    <s v="01"/>
    <s v="15041RESIN146362023"/>
    <s v="23BL000F"/>
    <n v="864"/>
    <n v="864"/>
    <n v="864"/>
    <n v="864"/>
    <m/>
    <n v="0"/>
    <n v="0"/>
    <n v="0"/>
    <n v="85"/>
    <n v="0"/>
    <n v="0"/>
    <n v="0"/>
    <n v="0"/>
    <n v="0"/>
    <n v="85"/>
    <n v="2"/>
  </r>
  <r>
    <x v="3"/>
    <x v="92"/>
    <s v="1"/>
    <s v="01"/>
    <s v="15041RESIN146362023"/>
    <s v="23BL000F"/>
    <n v="865"/>
    <n v="865"/>
    <n v="865"/>
    <n v="865"/>
    <m/>
    <n v="0"/>
    <n v="0"/>
    <n v="0"/>
    <n v="45"/>
    <n v="0"/>
    <n v="0"/>
    <n v="0"/>
    <n v="0"/>
    <n v="0"/>
    <n v="45"/>
    <n v="2"/>
  </r>
  <r>
    <x v="3"/>
    <x v="92"/>
    <s v="1"/>
    <s v="01"/>
    <s v="15041RESIN146362023"/>
    <s v="23BL000F"/>
    <n v="866"/>
    <n v="866"/>
    <n v="866"/>
    <n v="866"/>
    <m/>
    <n v="0"/>
    <n v="0"/>
    <n v="0"/>
    <n v="126.72"/>
    <n v="0"/>
    <n v="0"/>
    <n v="0"/>
    <n v="0"/>
    <n v="0"/>
    <n v="126.72"/>
    <n v="2"/>
  </r>
  <r>
    <x v="3"/>
    <x v="92"/>
    <s v="1"/>
    <s v="01"/>
    <s v="15041RESIN146362023"/>
    <s v="23BL000F"/>
    <n v="867"/>
    <n v="867"/>
    <n v="867"/>
    <n v="867"/>
    <m/>
    <n v="0"/>
    <n v="0"/>
    <n v="0"/>
    <n v="333"/>
    <n v="0"/>
    <n v="0"/>
    <n v="0"/>
    <n v="0"/>
    <n v="0"/>
    <n v="333"/>
    <n v="2"/>
  </r>
  <r>
    <x v="3"/>
    <x v="92"/>
    <s v="1"/>
    <s v="01"/>
    <s v="15041RESIN146362023"/>
    <s v="23BL000F"/>
    <n v="868"/>
    <n v="868"/>
    <n v="868"/>
    <n v="868"/>
    <m/>
    <n v="0"/>
    <n v="0"/>
    <n v="0"/>
    <n v="541.70000000000005"/>
    <n v="0"/>
    <n v="0"/>
    <n v="0"/>
    <n v="0"/>
    <n v="0"/>
    <n v="541.70000000000005"/>
    <n v="2"/>
  </r>
  <r>
    <x v="3"/>
    <x v="92"/>
    <s v="1"/>
    <s v="01"/>
    <s v="15041RESIN146362023"/>
    <s v="23BL000F"/>
    <n v="869"/>
    <n v="869"/>
    <n v="869"/>
    <n v="869"/>
    <m/>
    <n v="0"/>
    <n v="0"/>
    <n v="0"/>
    <n v="52.5"/>
    <n v="0"/>
    <n v="0"/>
    <n v="0"/>
    <n v="0"/>
    <n v="0"/>
    <n v="52.5"/>
    <n v="2"/>
  </r>
  <r>
    <x v="3"/>
    <x v="92"/>
    <s v="1"/>
    <s v="01"/>
    <s v="15041RESIN146362023"/>
    <s v="23BL000F"/>
    <n v="870"/>
    <n v="870"/>
    <n v="870"/>
    <n v="870"/>
    <m/>
    <n v="0"/>
    <n v="0"/>
    <n v="0"/>
    <n v="322"/>
    <n v="0"/>
    <n v="0"/>
    <n v="0"/>
    <n v="0"/>
    <n v="0"/>
    <n v="322"/>
    <n v="2"/>
  </r>
  <r>
    <x v="3"/>
    <x v="92"/>
    <s v="1"/>
    <s v="01"/>
    <s v="15041RESIN146362023"/>
    <s v="23BL000F"/>
    <n v="871"/>
    <n v="871"/>
    <n v="871"/>
    <n v="871"/>
    <m/>
    <n v="0"/>
    <n v="0"/>
    <n v="0"/>
    <n v="70.150000000000006"/>
    <n v="0"/>
    <n v="0"/>
    <n v="0"/>
    <n v="0"/>
    <n v="0"/>
    <n v="70.150000000000006"/>
    <n v="2"/>
  </r>
  <r>
    <x v="3"/>
    <x v="92"/>
    <s v="1"/>
    <s v="01"/>
    <s v="15041RESIN146362023"/>
    <s v="23BL000F"/>
    <n v="872"/>
    <n v="872"/>
    <n v="872"/>
    <n v="872"/>
    <m/>
    <n v="0"/>
    <n v="0"/>
    <n v="0"/>
    <n v="199.15"/>
    <n v="0"/>
    <n v="0"/>
    <n v="0"/>
    <n v="0"/>
    <n v="0"/>
    <n v="199.15"/>
    <n v="2"/>
  </r>
  <r>
    <x v="3"/>
    <x v="92"/>
    <s v="1"/>
    <s v="01"/>
    <s v="15041RESIN146362023"/>
    <s v="23BL000F"/>
    <n v="873"/>
    <n v="873"/>
    <n v="873"/>
    <n v="873"/>
    <m/>
    <n v="0"/>
    <n v="0"/>
    <n v="0"/>
    <n v="74.5"/>
    <n v="0"/>
    <n v="0"/>
    <n v="0"/>
    <n v="0"/>
    <n v="0"/>
    <n v="74.5"/>
    <n v="2"/>
  </r>
  <r>
    <x v="3"/>
    <x v="92"/>
    <s v="1"/>
    <s v="01"/>
    <s v="15041RESIN146362023"/>
    <s v="23BL000F"/>
    <n v="874"/>
    <n v="874"/>
    <n v="874"/>
    <n v="874"/>
    <m/>
    <n v="0"/>
    <n v="0"/>
    <n v="0"/>
    <n v="59.5"/>
    <n v="0"/>
    <n v="0"/>
    <n v="0"/>
    <n v="0"/>
    <n v="0"/>
    <n v="59.5"/>
    <n v="2"/>
  </r>
  <r>
    <x v="3"/>
    <x v="92"/>
    <s v="1"/>
    <s v="01"/>
    <s v="15041RESIN146362023"/>
    <s v="23BL000F"/>
    <n v="875"/>
    <n v="875"/>
    <n v="875"/>
    <n v="875"/>
    <m/>
    <n v="0"/>
    <n v="0"/>
    <n v="0"/>
    <n v="220.5"/>
    <n v="0"/>
    <n v="0"/>
    <n v="0"/>
    <n v="0"/>
    <n v="0"/>
    <n v="220.5"/>
    <n v="2"/>
  </r>
  <r>
    <x v="3"/>
    <x v="92"/>
    <s v="1"/>
    <s v="01"/>
    <s v="15041RESIN146362023"/>
    <s v="23BL000F"/>
    <n v="876"/>
    <n v="876"/>
    <n v="876"/>
    <n v="876"/>
    <m/>
    <n v="0"/>
    <n v="0"/>
    <n v="0"/>
    <n v="256.60000000000002"/>
    <n v="0"/>
    <n v="0"/>
    <n v="0"/>
    <n v="0"/>
    <n v="0"/>
    <n v="256.60000000000002"/>
    <n v="2"/>
  </r>
  <r>
    <x v="3"/>
    <x v="92"/>
    <s v="1"/>
    <s v="01"/>
    <s v="15041RESIN146362023"/>
    <s v="23BL000F"/>
    <n v="877"/>
    <n v="877"/>
    <n v="877"/>
    <n v="877"/>
    <m/>
    <n v="0"/>
    <n v="0"/>
    <n v="0"/>
    <n v="55"/>
    <n v="0"/>
    <n v="0"/>
    <n v="0"/>
    <n v="0"/>
    <n v="0"/>
    <n v="55"/>
    <n v="2"/>
  </r>
  <r>
    <x v="3"/>
    <x v="93"/>
    <s v="1"/>
    <s v="01"/>
    <s v="15041RESIN146362023"/>
    <s v="23BL000F"/>
    <n v="878"/>
    <n v="878"/>
    <n v="878"/>
    <n v="878"/>
    <m/>
    <n v="0"/>
    <n v="0"/>
    <n v="0"/>
    <n v="8.25"/>
    <n v="0"/>
    <n v="0"/>
    <n v="0"/>
    <n v="0"/>
    <n v="0"/>
    <n v="8.25"/>
    <n v="2"/>
  </r>
  <r>
    <x v="3"/>
    <x v="93"/>
    <s v="1"/>
    <s v="01"/>
    <s v="15041RESIN146362023"/>
    <s v="23BL000F"/>
    <n v="879"/>
    <n v="879"/>
    <n v="879"/>
    <n v="879"/>
    <m/>
    <n v="0"/>
    <n v="0"/>
    <n v="0"/>
    <n v="337.75"/>
    <n v="0"/>
    <n v="0"/>
    <n v="0"/>
    <n v="0"/>
    <n v="0"/>
    <n v="337.75"/>
    <n v="2"/>
  </r>
  <r>
    <x v="3"/>
    <x v="93"/>
    <s v="1"/>
    <s v="01"/>
    <s v="15041RESIN146362023"/>
    <s v="23BL000F"/>
    <n v="880"/>
    <n v="880"/>
    <n v="880"/>
    <n v="880"/>
    <m/>
    <n v="0"/>
    <n v="0"/>
    <n v="0"/>
    <n v="463"/>
    <n v="0"/>
    <n v="0"/>
    <n v="0"/>
    <n v="0"/>
    <n v="0"/>
    <n v="463"/>
    <n v="2"/>
  </r>
  <r>
    <x v="3"/>
    <x v="93"/>
    <s v="1"/>
    <s v="01"/>
    <s v="15041RESIN146362023"/>
    <s v="23BL000F"/>
    <n v="881"/>
    <n v="881"/>
    <n v="881"/>
    <n v="881"/>
    <m/>
    <n v="0"/>
    <n v="0"/>
    <n v="0"/>
    <n v="243.3"/>
    <n v="0"/>
    <n v="0"/>
    <n v="0"/>
    <n v="0"/>
    <n v="0"/>
    <n v="243.3"/>
    <n v="2"/>
  </r>
  <r>
    <x v="3"/>
    <x v="93"/>
    <s v="1"/>
    <s v="01"/>
    <s v="15041RESIN146362023"/>
    <s v="23BL000F"/>
    <n v="882"/>
    <n v="882"/>
    <n v="882"/>
    <n v="882"/>
    <m/>
    <n v="0"/>
    <n v="0"/>
    <n v="0"/>
    <n v="21"/>
    <n v="0"/>
    <n v="0"/>
    <n v="0"/>
    <n v="0"/>
    <n v="0"/>
    <n v="21"/>
    <n v="2"/>
  </r>
  <r>
    <x v="3"/>
    <x v="93"/>
    <s v="1"/>
    <s v="01"/>
    <s v="15041RESIN146362023"/>
    <s v="23BL000F"/>
    <n v="883"/>
    <n v="883"/>
    <n v="883"/>
    <n v="883"/>
    <m/>
    <n v="0"/>
    <n v="0"/>
    <n v="0"/>
    <n v="15"/>
    <n v="0"/>
    <n v="0"/>
    <n v="0"/>
    <n v="0"/>
    <n v="0"/>
    <n v="15"/>
    <n v="2"/>
  </r>
  <r>
    <x v="3"/>
    <x v="93"/>
    <s v="1"/>
    <s v="01"/>
    <s v="15041RESIN146362023"/>
    <s v="23BL000F"/>
    <n v="884"/>
    <n v="884"/>
    <n v="884"/>
    <n v="884"/>
    <m/>
    <n v="0"/>
    <n v="0"/>
    <n v="0"/>
    <n v="112"/>
    <n v="0"/>
    <n v="0"/>
    <n v="0"/>
    <n v="0"/>
    <n v="0"/>
    <n v="112"/>
    <n v="2"/>
  </r>
  <r>
    <x v="3"/>
    <x v="93"/>
    <s v="1"/>
    <s v="01"/>
    <s v="15041RESIN146362023"/>
    <s v="23BL000F"/>
    <n v="885"/>
    <n v="885"/>
    <n v="885"/>
    <n v="885"/>
    <m/>
    <n v="0"/>
    <n v="0"/>
    <n v="0"/>
    <n v="10.95"/>
    <n v="0"/>
    <n v="0"/>
    <n v="0"/>
    <n v="0"/>
    <n v="0"/>
    <n v="10.95"/>
    <n v="2"/>
  </r>
  <r>
    <x v="3"/>
    <x v="93"/>
    <s v="1"/>
    <s v="01"/>
    <s v="15041RESIN146362023"/>
    <s v="23BL000F"/>
    <n v="886"/>
    <n v="886"/>
    <n v="886"/>
    <n v="886"/>
    <m/>
    <n v="0"/>
    <n v="0"/>
    <n v="0"/>
    <n v="459.94"/>
    <n v="0"/>
    <n v="0"/>
    <n v="0"/>
    <n v="0"/>
    <n v="0"/>
    <n v="459.94"/>
    <n v="2"/>
  </r>
  <r>
    <x v="3"/>
    <x v="93"/>
    <s v="1"/>
    <s v="01"/>
    <s v="15041RESIN146362023"/>
    <s v="23BL000F"/>
    <n v="887"/>
    <n v="887"/>
    <n v="887"/>
    <n v="887"/>
    <m/>
    <n v="0"/>
    <n v="0"/>
    <n v="0"/>
    <n v="71.5"/>
    <n v="0"/>
    <n v="0"/>
    <n v="0"/>
    <n v="0"/>
    <n v="0"/>
    <n v="71.5"/>
    <n v="2"/>
  </r>
  <r>
    <x v="3"/>
    <x v="93"/>
    <s v="1"/>
    <s v="01"/>
    <s v="15041RESIN146362023"/>
    <s v="23BL000F"/>
    <n v="888"/>
    <n v="888"/>
    <n v="888"/>
    <n v="888"/>
    <m/>
    <n v="0"/>
    <n v="0"/>
    <n v="0"/>
    <n v="7.26"/>
    <n v="0"/>
    <n v="0"/>
    <n v="0"/>
    <n v="0"/>
    <n v="0"/>
    <n v="7.26"/>
    <n v="2"/>
  </r>
  <r>
    <x v="3"/>
    <x v="93"/>
    <s v="1"/>
    <s v="01"/>
    <s v="15041RESIN146362023"/>
    <s v="23BL000F"/>
    <n v="889"/>
    <n v="889"/>
    <n v="889"/>
    <n v="889"/>
    <m/>
    <n v="0"/>
    <n v="0"/>
    <n v="0"/>
    <n v="318.7"/>
    <n v="0"/>
    <n v="0"/>
    <n v="0"/>
    <n v="0"/>
    <n v="0"/>
    <n v="318.7"/>
    <n v="2"/>
  </r>
  <r>
    <x v="3"/>
    <x v="93"/>
    <s v="1"/>
    <s v="01"/>
    <s v="15041RESIN146362023"/>
    <s v="23BL000F"/>
    <n v="890"/>
    <n v="890"/>
    <n v="890"/>
    <n v="890"/>
    <m/>
    <n v="0"/>
    <n v="0"/>
    <n v="0"/>
    <n v="10"/>
    <n v="0"/>
    <n v="0"/>
    <n v="0"/>
    <n v="0"/>
    <n v="0"/>
    <n v="10"/>
    <n v="2"/>
  </r>
  <r>
    <x v="3"/>
    <x v="93"/>
    <s v="1"/>
    <s v="01"/>
    <s v="15041RESIN146362023"/>
    <s v="23BL000F"/>
    <n v="891"/>
    <n v="891"/>
    <n v="891"/>
    <n v="891"/>
    <m/>
    <n v="0"/>
    <n v="0"/>
    <n v="0"/>
    <n v="51"/>
    <n v="0"/>
    <n v="0"/>
    <n v="0"/>
    <n v="0"/>
    <n v="0"/>
    <n v="51"/>
    <n v="2"/>
  </r>
  <r>
    <x v="3"/>
    <x v="93"/>
    <s v="1"/>
    <s v="01"/>
    <s v="15041RESIN146362023"/>
    <s v="23BL000F"/>
    <n v="892"/>
    <n v="892"/>
    <n v="892"/>
    <n v="892"/>
    <m/>
    <n v="0"/>
    <n v="0"/>
    <n v="0"/>
    <n v="180.16"/>
    <n v="0"/>
    <n v="0"/>
    <n v="0"/>
    <n v="0"/>
    <n v="0"/>
    <n v="180.16"/>
    <n v="2"/>
  </r>
  <r>
    <x v="3"/>
    <x v="93"/>
    <s v="1"/>
    <s v="01"/>
    <s v="15041RESIN146362023"/>
    <s v="23BL000F"/>
    <n v="893"/>
    <n v="893"/>
    <n v="893"/>
    <n v="893"/>
    <m/>
    <n v="0"/>
    <n v="0"/>
    <n v="0"/>
    <n v="52.5"/>
    <n v="0"/>
    <n v="0"/>
    <n v="0"/>
    <n v="0"/>
    <n v="0"/>
    <n v="52.5"/>
    <n v="2"/>
  </r>
  <r>
    <x v="3"/>
    <x v="93"/>
    <s v="1"/>
    <s v="01"/>
    <s v="15041RESIN146362023"/>
    <s v="23BL000F"/>
    <n v="894"/>
    <n v="894"/>
    <n v="894"/>
    <n v="894"/>
    <m/>
    <n v="0"/>
    <n v="0"/>
    <n v="0"/>
    <n v="438"/>
    <n v="0"/>
    <n v="0"/>
    <n v="0"/>
    <n v="0"/>
    <n v="0"/>
    <n v="438"/>
    <n v="2"/>
  </r>
  <r>
    <x v="3"/>
    <x v="93"/>
    <s v="1"/>
    <s v="01"/>
    <s v="15041RESIN146362023"/>
    <s v="23BL000F"/>
    <n v="895"/>
    <n v="895"/>
    <n v="895"/>
    <n v="895"/>
    <m/>
    <n v="0"/>
    <n v="0"/>
    <n v="0"/>
    <n v="168"/>
    <n v="0"/>
    <n v="0"/>
    <n v="0"/>
    <n v="0"/>
    <n v="0"/>
    <n v="168"/>
    <n v="2"/>
  </r>
  <r>
    <x v="3"/>
    <x v="93"/>
    <s v="1"/>
    <s v="01"/>
    <s v="15041RESIN146362023"/>
    <s v="23BL000F"/>
    <n v="896"/>
    <n v="896"/>
    <n v="896"/>
    <n v="896"/>
    <m/>
    <n v="0"/>
    <n v="0"/>
    <n v="0"/>
    <n v="98.69"/>
    <n v="0"/>
    <n v="0"/>
    <n v="0"/>
    <n v="0"/>
    <n v="0"/>
    <n v="98.69"/>
    <n v="2"/>
  </r>
  <r>
    <x v="3"/>
    <x v="93"/>
    <s v="1"/>
    <s v="01"/>
    <s v="15041RESIN146362023"/>
    <s v="23BL000F"/>
    <n v="897"/>
    <n v="897"/>
    <n v="897"/>
    <n v="897"/>
    <m/>
    <n v="0"/>
    <n v="0"/>
    <n v="0"/>
    <n v="486.5"/>
    <n v="0"/>
    <n v="0"/>
    <n v="0"/>
    <n v="0"/>
    <n v="0"/>
    <n v="486.5"/>
    <n v="2"/>
  </r>
  <r>
    <x v="3"/>
    <x v="93"/>
    <s v="1"/>
    <s v="01"/>
    <s v="15041RESIN146362023"/>
    <s v="23BL000F"/>
    <n v="898"/>
    <n v="898"/>
    <n v="898"/>
    <n v="898"/>
    <m/>
    <n v="0"/>
    <n v="0"/>
    <n v="0"/>
    <n v="102"/>
    <n v="0"/>
    <n v="0"/>
    <n v="0"/>
    <n v="0"/>
    <n v="0"/>
    <n v="102"/>
    <n v="2"/>
  </r>
  <r>
    <x v="3"/>
    <x v="93"/>
    <s v="1"/>
    <s v="01"/>
    <s v="15041RESIN146362023"/>
    <s v="23BL000F"/>
    <n v="899"/>
    <n v="899"/>
    <n v="899"/>
    <n v="899"/>
    <m/>
    <n v="0"/>
    <n v="0"/>
    <n v="0"/>
    <n v="21.25"/>
    <n v="0"/>
    <n v="0"/>
    <n v="0"/>
    <n v="0"/>
    <n v="0"/>
    <n v="21.25"/>
    <n v="2"/>
  </r>
  <r>
    <x v="3"/>
    <x v="93"/>
    <s v="1"/>
    <s v="01"/>
    <s v="15041RESIN146362023"/>
    <s v="23BL000F"/>
    <n v="900"/>
    <n v="900"/>
    <n v="900"/>
    <n v="900"/>
    <m/>
    <n v="0"/>
    <n v="0"/>
    <n v="0"/>
    <n v="23"/>
    <n v="0"/>
    <n v="0"/>
    <n v="0"/>
    <n v="0"/>
    <n v="0"/>
    <n v="23"/>
    <n v="2"/>
  </r>
  <r>
    <x v="3"/>
    <x v="93"/>
    <s v="1"/>
    <s v="01"/>
    <s v="15041RESIN146362023"/>
    <s v="23BL000F"/>
    <n v="901"/>
    <n v="901"/>
    <n v="901"/>
    <n v="901"/>
    <m/>
    <n v="0"/>
    <n v="0"/>
    <n v="0"/>
    <n v="25.2"/>
    <n v="0"/>
    <n v="0"/>
    <n v="0"/>
    <n v="0"/>
    <n v="0"/>
    <n v="25.2"/>
    <n v="2"/>
  </r>
  <r>
    <x v="3"/>
    <x v="93"/>
    <s v="1"/>
    <s v="01"/>
    <s v="15041RESIN146362023"/>
    <s v="23BL000F"/>
    <n v="902"/>
    <n v="902"/>
    <n v="902"/>
    <n v="902"/>
    <m/>
    <n v="0"/>
    <n v="0"/>
    <n v="0"/>
    <n v="247.5"/>
    <n v="0"/>
    <n v="0"/>
    <n v="0"/>
    <n v="0"/>
    <n v="0"/>
    <n v="247.5"/>
    <n v="2"/>
  </r>
  <r>
    <x v="3"/>
    <x v="93"/>
    <s v="1"/>
    <s v="01"/>
    <s v="15041RESIN146362023"/>
    <s v="23BL000F"/>
    <n v="903"/>
    <n v="903"/>
    <n v="903"/>
    <n v="903"/>
    <m/>
    <n v="0"/>
    <n v="0"/>
    <n v="0"/>
    <n v="183.24"/>
    <n v="0"/>
    <n v="0"/>
    <n v="0"/>
    <n v="0"/>
    <n v="0"/>
    <n v="183.24"/>
    <n v="2"/>
  </r>
  <r>
    <x v="3"/>
    <x v="94"/>
    <s v="1"/>
    <s v="01"/>
    <s v="15041RESIN146362023"/>
    <s v="23BL000F"/>
    <n v="904"/>
    <n v="904"/>
    <n v="904"/>
    <n v="904"/>
    <m/>
    <n v="0"/>
    <n v="0"/>
    <n v="0"/>
    <n v="426"/>
    <n v="0"/>
    <n v="0"/>
    <n v="0"/>
    <n v="0"/>
    <n v="0"/>
    <n v="426"/>
    <n v="2"/>
  </r>
  <r>
    <x v="3"/>
    <x v="94"/>
    <s v="1"/>
    <s v="01"/>
    <s v="15041RESIN146362023"/>
    <s v="23BL000F"/>
    <n v="905"/>
    <n v="905"/>
    <n v="905"/>
    <n v="905"/>
    <m/>
    <n v="0"/>
    <n v="0"/>
    <n v="0"/>
    <n v="563"/>
    <n v="0"/>
    <n v="0"/>
    <n v="0"/>
    <n v="0"/>
    <n v="0"/>
    <n v="563"/>
    <n v="2"/>
  </r>
  <r>
    <x v="3"/>
    <x v="94"/>
    <s v="1"/>
    <s v="01"/>
    <s v="15041RESIN146362023"/>
    <s v="23BL000F"/>
    <n v="906"/>
    <n v="906"/>
    <n v="906"/>
    <n v="906"/>
    <m/>
    <n v="0"/>
    <n v="0"/>
    <n v="0"/>
    <n v="565"/>
    <n v="0"/>
    <n v="0"/>
    <n v="0"/>
    <n v="0"/>
    <n v="0"/>
    <n v="565"/>
    <n v="2"/>
  </r>
  <r>
    <x v="3"/>
    <x v="94"/>
    <s v="1"/>
    <s v="01"/>
    <s v="15041RESIN146362023"/>
    <s v="23BL000F"/>
    <n v="907"/>
    <n v="907"/>
    <n v="907"/>
    <n v="907"/>
    <m/>
    <n v="0"/>
    <n v="0"/>
    <n v="0"/>
    <n v="460.1"/>
    <n v="0"/>
    <n v="0"/>
    <n v="0"/>
    <n v="0"/>
    <n v="0"/>
    <n v="460.1"/>
    <n v="2"/>
  </r>
  <r>
    <x v="3"/>
    <x v="94"/>
    <s v="1"/>
    <s v="01"/>
    <s v="15041RESIN146362023"/>
    <s v="23BL000F"/>
    <n v="908"/>
    <n v="908"/>
    <n v="908"/>
    <n v="908"/>
    <m/>
    <n v="0"/>
    <n v="0"/>
    <n v="0"/>
    <n v="100"/>
    <n v="0"/>
    <n v="0"/>
    <n v="0"/>
    <n v="0"/>
    <n v="0"/>
    <n v="100"/>
    <n v="2"/>
  </r>
  <r>
    <x v="3"/>
    <x v="94"/>
    <s v="1"/>
    <s v="01"/>
    <s v="15041RESIN146362023"/>
    <s v="23BL000F"/>
    <n v="909"/>
    <n v="909"/>
    <n v="909"/>
    <n v="909"/>
    <m/>
    <n v="0"/>
    <n v="0"/>
    <n v="0"/>
    <n v="42.5"/>
    <n v="0"/>
    <n v="0"/>
    <n v="0"/>
    <n v="0"/>
    <n v="0"/>
    <n v="42.5"/>
    <n v="2"/>
  </r>
  <r>
    <x v="3"/>
    <x v="94"/>
    <s v="1"/>
    <s v="01"/>
    <s v="15041RESIN146362023"/>
    <s v="23BL000F"/>
    <n v="910"/>
    <n v="910"/>
    <n v="910"/>
    <n v="910"/>
    <m/>
    <n v="0"/>
    <n v="0"/>
    <n v="0"/>
    <n v="73"/>
    <n v="0"/>
    <n v="0"/>
    <n v="0"/>
    <n v="0"/>
    <n v="0"/>
    <n v="73"/>
    <n v="2"/>
  </r>
  <r>
    <x v="3"/>
    <x v="94"/>
    <s v="1"/>
    <s v="01"/>
    <s v="15041RESIN146362023"/>
    <s v="23BL000F"/>
    <n v="911"/>
    <n v="911"/>
    <n v="911"/>
    <n v="911"/>
    <m/>
    <n v="0"/>
    <n v="0"/>
    <n v="0"/>
    <n v="81.489999999999995"/>
    <n v="0"/>
    <n v="0"/>
    <n v="0"/>
    <n v="0"/>
    <n v="0"/>
    <n v="81.489999999999995"/>
    <n v="2"/>
  </r>
  <r>
    <x v="3"/>
    <x v="94"/>
    <s v="1"/>
    <s v="01"/>
    <s v="15041RESIN146362023"/>
    <s v="23BL000F"/>
    <n v="912"/>
    <n v="912"/>
    <n v="912"/>
    <n v="912"/>
    <m/>
    <n v="0"/>
    <n v="0"/>
    <n v="0"/>
    <n v="10.8"/>
    <n v="0"/>
    <n v="0"/>
    <n v="0"/>
    <n v="0"/>
    <n v="0"/>
    <n v="10.8"/>
    <n v="2"/>
  </r>
  <r>
    <x v="3"/>
    <x v="94"/>
    <s v="1"/>
    <s v="01"/>
    <s v="15041RESIN146362023"/>
    <s v="23BL000F"/>
    <n v="913"/>
    <n v="913"/>
    <n v="913"/>
    <n v="913"/>
    <m/>
    <n v="0"/>
    <n v="0"/>
    <n v="0"/>
    <n v="210"/>
    <n v="0"/>
    <n v="0"/>
    <n v="0"/>
    <n v="0"/>
    <n v="0"/>
    <n v="210"/>
    <n v="2"/>
  </r>
  <r>
    <x v="3"/>
    <x v="94"/>
    <s v="1"/>
    <s v="01"/>
    <s v="15041RESIN146362023"/>
    <s v="23BL000F"/>
    <n v="914"/>
    <n v="914"/>
    <n v="914"/>
    <n v="914"/>
    <m/>
    <n v="0"/>
    <n v="0"/>
    <n v="0"/>
    <n v="451.9"/>
    <n v="0"/>
    <n v="0"/>
    <n v="0"/>
    <n v="0"/>
    <n v="0"/>
    <n v="451.9"/>
    <n v="2"/>
  </r>
  <r>
    <x v="3"/>
    <x v="94"/>
    <s v="1"/>
    <s v="01"/>
    <s v="15041RESIN146362023"/>
    <s v="23BL000F"/>
    <n v="915"/>
    <n v="915"/>
    <n v="915"/>
    <n v="915"/>
    <m/>
    <n v="0"/>
    <n v="0"/>
    <n v="0"/>
    <n v="181"/>
    <n v="0"/>
    <n v="0"/>
    <n v="0"/>
    <n v="0"/>
    <n v="0"/>
    <n v="181"/>
    <n v="2"/>
  </r>
  <r>
    <x v="3"/>
    <x v="94"/>
    <s v="1"/>
    <s v="01"/>
    <s v="15041RESIN146362023"/>
    <s v="23BL000F"/>
    <n v="916"/>
    <n v="916"/>
    <n v="916"/>
    <n v="916"/>
    <m/>
    <n v="0"/>
    <n v="0"/>
    <n v="0"/>
    <n v="53"/>
    <n v="0"/>
    <n v="0"/>
    <n v="0"/>
    <n v="0"/>
    <n v="0"/>
    <n v="53"/>
    <n v="2"/>
  </r>
  <r>
    <x v="3"/>
    <x v="94"/>
    <s v="1"/>
    <s v="01"/>
    <s v="15041RESIN146362023"/>
    <s v="23BL000F"/>
    <n v="917"/>
    <n v="917"/>
    <n v="917"/>
    <n v="917"/>
    <m/>
    <n v="0"/>
    <n v="0"/>
    <n v="0"/>
    <n v="376.25"/>
    <n v="0"/>
    <n v="0"/>
    <n v="0"/>
    <n v="0"/>
    <n v="0"/>
    <n v="376.25"/>
    <n v="2"/>
  </r>
  <r>
    <x v="3"/>
    <x v="94"/>
    <s v="1"/>
    <s v="01"/>
    <s v="15041RESIN146362023"/>
    <s v="23BL000F"/>
    <n v="918"/>
    <n v="918"/>
    <n v="918"/>
    <n v="918"/>
    <m/>
    <n v="0"/>
    <n v="0"/>
    <n v="0"/>
    <n v="16.5"/>
    <n v="0"/>
    <n v="0"/>
    <n v="0"/>
    <n v="0"/>
    <n v="0"/>
    <n v="16.5"/>
    <n v="2"/>
  </r>
  <r>
    <x v="3"/>
    <x v="94"/>
    <s v="1"/>
    <s v="01"/>
    <s v="15041RESIN146362023"/>
    <s v="23BL000F"/>
    <n v="919"/>
    <n v="919"/>
    <n v="919"/>
    <n v="919"/>
    <m/>
    <n v="0"/>
    <n v="0"/>
    <n v="0"/>
    <n v="24.75"/>
    <n v="0"/>
    <n v="0"/>
    <n v="0"/>
    <n v="0"/>
    <n v="0"/>
    <n v="24.75"/>
    <n v="2"/>
  </r>
  <r>
    <x v="3"/>
    <x v="94"/>
    <s v="1"/>
    <s v="01"/>
    <s v="15041RESIN146362023"/>
    <s v="23BL000F"/>
    <n v="920"/>
    <n v="920"/>
    <n v="920"/>
    <n v="920"/>
    <m/>
    <n v="0"/>
    <n v="0"/>
    <n v="0"/>
    <n v="13.65"/>
    <n v="0"/>
    <n v="0"/>
    <n v="0"/>
    <n v="0"/>
    <n v="0"/>
    <n v="13.65"/>
    <n v="2"/>
  </r>
  <r>
    <x v="3"/>
    <x v="94"/>
    <s v="1"/>
    <s v="01"/>
    <s v="15041RESIN146362023"/>
    <s v="23BL000F"/>
    <n v="921"/>
    <n v="921"/>
    <n v="921"/>
    <n v="921"/>
    <m/>
    <n v="0"/>
    <n v="0"/>
    <n v="0"/>
    <n v="13.8"/>
    <n v="0"/>
    <n v="0"/>
    <n v="0"/>
    <n v="0"/>
    <n v="0"/>
    <n v="13.8"/>
    <n v="2"/>
  </r>
  <r>
    <x v="3"/>
    <x v="94"/>
    <s v="1"/>
    <s v="01"/>
    <s v="15041RESIN146362023"/>
    <s v="23BL000F"/>
    <n v="922"/>
    <n v="922"/>
    <n v="922"/>
    <n v="922"/>
    <m/>
    <n v="0"/>
    <n v="0"/>
    <n v="0"/>
    <n v="37.5"/>
    <n v="0"/>
    <n v="0"/>
    <n v="0"/>
    <n v="0"/>
    <n v="0"/>
    <n v="37.5"/>
    <n v="2"/>
  </r>
  <r>
    <x v="3"/>
    <x v="94"/>
    <s v="1"/>
    <s v="01"/>
    <s v="15041RESIN146362023"/>
    <s v="23BL000F"/>
    <n v="923"/>
    <n v="923"/>
    <n v="923"/>
    <n v="923"/>
    <m/>
    <n v="0"/>
    <n v="0"/>
    <n v="0"/>
    <n v="23.1"/>
    <n v="0"/>
    <n v="0"/>
    <n v="0"/>
    <n v="0"/>
    <n v="0"/>
    <n v="23.1"/>
    <n v="2"/>
  </r>
  <r>
    <x v="3"/>
    <x v="94"/>
    <s v="1"/>
    <s v="01"/>
    <s v="15041RESIN146362023"/>
    <s v="23BL000F"/>
    <n v="924"/>
    <n v="924"/>
    <n v="924"/>
    <n v="924"/>
    <m/>
    <n v="0"/>
    <n v="0"/>
    <n v="0"/>
    <n v="47.6"/>
    <n v="0"/>
    <n v="0"/>
    <n v="0"/>
    <n v="0"/>
    <n v="0"/>
    <n v="47.6"/>
    <n v="2"/>
  </r>
  <r>
    <x v="3"/>
    <x v="94"/>
    <s v="1"/>
    <s v="01"/>
    <s v="15041RESIN146362023"/>
    <s v="23BL000F"/>
    <n v="925"/>
    <n v="925"/>
    <n v="925"/>
    <n v="925"/>
    <m/>
    <n v="0"/>
    <n v="0"/>
    <n v="0"/>
    <n v="27"/>
    <n v="0"/>
    <n v="0"/>
    <n v="0"/>
    <n v="0"/>
    <n v="0"/>
    <n v="27"/>
    <n v="2"/>
  </r>
  <r>
    <x v="3"/>
    <x v="94"/>
    <s v="1"/>
    <s v="01"/>
    <s v="15041RESIN146362023"/>
    <s v="23BL000F"/>
    <n v="926"/>
    <n v="926"/>
    <n v="926"/>
    <n v="926"/>
    <m/>
    <n v="0"/>
    <n v="0"/>
    <n v="0"/>
    <n v="641.29999999999995"/>
    <n v="0"/>
    <n v="0"/>
    <n v="0"/>
    <n v="0"/>
    <n v="0"/>
    <n v="641.29999999999995"/>
    <n v="2"/>
  </r>
  <r>
    <x v="3"/>
    <x v="94"/>
    <s v="1"/>
    <s v="01"/>
    <s v="15041RESIN146362023"/>
    <s v="23BL000F"/>
    <n v="927"/>
    <n v="927"/>
    <n v="927"/>
    <n v="927"/>
    <m/>
    <n v="0"/>
    <n v="0"/>
    <n v="0"/>
    <n v="217.05"/>
    <n v="0"/>
    <n v="0"/>
    <n v="0"/>
    <n v="0"/>
    <n v="0"/>
    <n v="217.05"/>
    <n v="2"/>
  </r>
  <r>
    <x v="3"/>
    <x v="94"/>
    <s v="1"/>
    <s v="01"/>
    <s v="15041RESIN146362023"/>
    <s v="23BL000F"/>
    <n v="928"/>
    <n v="928"/>
    <n v="928"/>
    <n v="928"/>
    <m/>
    <n v="0"/>
    <n v="0"/>
    <n v="0"/>
    <n v="90"/>
    <n v="0"/>
    <n v="0"/>
    <n v="0"/>
    <n v="0"/>
    <n v="0"/>
    <n v="90"/>
    <n v="2"/>
  </r>
  <r>
    <x v="3"/>
    <x v="94"/>
    <s v="1"/>
    <s v="01"/>
    <s v="15041RESIN146362023"/>
    <s v="23BL000F"/>
    <n v="929"/>
    <n v="929"/>
    <n v="929"/>
    <n v="929"/>
    <m/>
    <n v="0"/>
    <n v="0"/>
    <n v="0"/>
    <n v="102"/>
    <n v="0"/>
    <n v="0"/>
    <n v="0"/>
    <n v="0"/>
    <n v="0"/>
    <n v="102"/>
    <n v="2"/>
  </r>
  <r>
    <x v="3"/>
    <x v="94"/>
    <s v="1"/>
    <s v="01"/>
    <s v="15041RESIN146362023"/>
    <s v="23BL000F"/>
    <n v="930"/>
    <n v="930"/>
    <n v="930"/>
    <n v="930"/>
    <m/>
    <n v="0"/>
    <n v="0"/>
    <n v="0"/>
    <n v="28.7"/>
    <n v="0"/>
    <n v="0"/>
    <n v="0"/>
    <n v="0"/>
    <n v="0"/>
    <n v="28.7"/>
    <n v="2"/>
  </r>
  <r>
    <x v="3"/>
    <x v="95"/>
    <s v="1"/>
    <s v="01"/>
    <s v="15041RESIN146362023"/>
    <s v="23BL000F"/>
    <n v="931"/>
    <n v="931"/>
    <n v="931"/>
    <n v="931"/>
    <m/>
    <n v="0"/>
    <n v="0"/>
    <n v="0"/>
    <n v="210.5"/>
    <n v="0"/>
    <n v="0"/>
    <n v="0"/>
    <n v="0"/>
    <n v="0"/>
    <n v="210.5"/>
    <n v="2"/>
  </r>
  <r>
    <x v="3"/>
    <x v="95"/>
    <s v="1"/>
    <s v="01"/>
    <s v="15041RESIN146362023"/>
    <s v="23BL000F"/>
    <n v="932"/>
    <n v="932"/>
    <n v="932"/>
    <n v="932"/>
    <m/>
    <n v="0"/>
    <n v="0"/>
    <n v="0"/>
    <n v="385"/>
    <n v="0"/>
    <n v="0"/>
    <n v="0"/>
    <n v="0"/>
    <n v="0"/>
    <n v="385"/>
    <n v="2"/>
  </r>
  <r>
    <x v="3"/>
    <x v="95"/>
    <s v="1"/>
    <s v="01"/>
    <s v="15041RESIN146362023"/>
    <s v="23BL000F"/>
    <n v="933"/>
    <n v="933"/>
    <n v="933"/>
    <n v="933"/>
    <m/>
    <n v="0"/>
    <n v="0"/>
    <n v="0"/>
    <n v="127.25"/>
    <n v="0"/>
    <n v="0"/>
    <n v="0"/>
    <n v="0"/>
    <n v="0"/>
    <n v="127.25"/>
    <n v="2"/>
  </r>
  <r>
    <x v="3"/>
    <x v="95"/>
    <s v="1"/>
    <s v="01"/>
    <s v="15041RESIN146362023"/>
    <s v="23BL000F"/>
    <n v="934"/>
    <n v="934"/>
    <n v="934"/>
    <n v="934"/>
    <m/>
    <n v="0"/>
    <n v="0"/>
    <n v="0"/>
    <n v="455.5"/>
    <n v="0"/>
    <n v="0"/>
    <n v="0"/>
    <n v="0"/>
    <n v="0"/>
    <n v="455.5"/>
    <n v="2"/>
  </r>
  <r>
    <x v="3"/>
    <x v="95"/>
    <s v="1"/>
    <s v="01"/>
    <s v="15041RESIN146362023"/>
    <s v="23BL000F"/>
    <n v="935"/>
    <n v="935"/>
    <n v="935"/>
    <n v="935"/>
    <m/>
    <n v="0"/>
    <n v="0"/>
    <n v="0"/>
    <n v="173.25"/>
    <n v="0"/>
    <n v="0"/>
    <n v="0"/>
    <n v="0"/>
    <n v="0"/>
    <n v="173.25"/>
    <n v="2"/>
  </r>
  <r>
    <x v="3"/>
    <x v="95"/>
    <s v="1"/>
    <s v="01"/>
    <s v="15041RESIN146362023"/>
    <s v="23BL000F"/>
    <n v="936"/>
    <n v="936"/>
    <n v="936"/>
    <n v="936"/>
    <m/>
    <n v="0"/>
    <n v="0"/>
    <n v="0"/>
    <n v="385"/>
    <n v="0"/>
    <n v="0"/>
    <n v="0"/>
    <n v="0"/>
    <n v="0"/>
    <n v="385"/>
    <n v="2"/>
  </r>
  <r>
    <x v="3"/>
    <x v="95"/>
    <s v="1"/>
    <s v="01"/>
    <s v="15041RESIN146362023"/>
    <s v="23BL000F"/>
    <n v="937"/>
    <n v="937"/>
    <n v="937"/>
    <n v="937"/>
    <m/>
    <n v="0"/>
    <n v="0"/>
    <n v="0"/>
    <n v="284.25"/>
    <n v="0"/>
    <n v="0"/>
    <n v="0"/>
    <n v="0"/>
    <n v="0"/>
    <n v="284.25"/>
    <n v="2"/>
  </r>
  <r>
    <x v="3"/>
    <x v="95"/>
    <s v="1"/>
    <s v="01"/>
    <s v="15041RESIN146362023"/>
    <s v="23BL000F"/>
    <n v="938"/>
    <n v="938"/>
    <n v="938"/>
    <n v="938"/>
    <m/>
    <n v="0"/>
    <n v="0"/>
    <n v="0"/>
    <n v="19.5"/>
    <n v="0"/>
    <n v="0"/>
    <n v="0"/>
    <n v="0"/>
    <n v="0"/>
    <n v="19.5"/>
    <n v="2"/>
  </r>
  <r>
    <x v="3"/>
    <x v="95"/>
    <s v="1"/>
    <s v="01"/>
    <s v="15041RESIN146362023"/>
    <s v="23BL000F"/>
    <n v="939"/>
    <n v="939"/>
    <n v="939"/>
    <n v="939"/>
    <m/>
    <n v="0"/>
    <n v="0"/>
    <n v="0"/>
    <n v="183.9"/>
    <n v="0"/>
    <n v="0"/>
    <n v="0"/>
    <n v="0"/>
    <n v="0"/>
    <n v="183.9"/>
    <n v="2"/>
  </r>
  <r>
    <x v="3"/>
    <x v="95"/>
    <s v="1"/>
    <s v="01"/>
    <s v="15041RESIN146362023"/>
    <s v="23BL000F"/>
    <n v="940"/>
    <n v="940"/>
    <n v="940"/>
    <n v="940"/>
    <m/>
    <n v="0"/>
    <n v="0"/>
    <n v="0"/>
    <n v="170"/>
    <n v="0"/>
    <n v="0"/>
    <n v="0"/>
    <n v="0"/>
    <n v="0"/>
    <n v="170"/>
    <n v="2"/>
  </r>
  <r>
    <x v="3"/>
    <x v="95"/>
    <s v="1"/>
    <s v="01"/>
    <s v="15041RESIN146362023"/>
    <s v="23BL000F"/>
    <n v="941"/>
    <n v="941"/>
    <n v="941"/>
    <n v="941"/>
    <m/>
    <n v="0"/>
    <n v="0"/>
    <n v="0"/>
    <n v="53.14"/>
    <n v="0"/>
    <n v="0"/>
    <n v="0"/>
    <n v="0"/>
    <n v="0"/>
    <n v="53.14"/>
    <n v="2"/>
  </r>
  <r>
    <x v="3"/>
    <x v="95"/>
    <s v="1"/>
    <s v="01"/>
    <s v="15041RESIN146362023"/>
    <s v="23BL000F"/>
    <n v="942"/>
    <n v="942"/>
    <n v="942"/>
    <n v="942"/>
    <m/>
    <n v="0"/>
    <n v="0"/>
    <n v="0"/>
    <n v="444.8"/>
    <n v="0"/>
    <n v="0"/>
    <n v="0"/>
    <n v="0"/>
    <n v="0"/>
    <n v="444.8"/>
    <n v="2"/>
  </r>
  <r>
    <x v="3"/>
    <x v="95"/>
    <s v="1"/>
    <s v="01"/>
    <s v="15041RESIN146362023"/>
    <s v="23BL000F"/>
    <n v="943"/>
    <n v="943"/>
    <n v="943"/>
    <n v="943"/>
    <m/>
    <n v="0"/>
    <n v="0"/>
    <n v="0"/>
    <n v="191.2"/>
    <n v="0"/>
    <n v="0"/>
    <n v="0"/>
    <n v="0"/>
    <n v="0"/>
    <n v="191.2"/>
    <n v="2"/>
  </r>
  <r>
    <x v="3"/>
    <x v="95"/>
    <s v="1"/>
    <s v="01"/>
    <s v="15041RESIN146362023"/>
    <s v="23BL000F"/>
    <n v="944"/>
    <n v="944"/>
    <n v="944"/>
    <n v="944"/>
    <m/>
    <n v="0"/>
    <n v="0"/>
    <n v="0"/>
    <n v="270.5"/>
    <n v="0"/>
    <n v="0"/>
    <n v="0"/>
    <n v="0"/>
    <n v="0"/>
    <n v="270.5"/>
    <n v="2"/>
  </r>
  <r>
    <x v="3"/>
    <x v="95"/>
    <s v="1"/>
    <s v="01"/>
    <s v="15041RESIN146362023"/>
    <s v="23BL000F"/>
    <n v="945"/>
    <n v="945"/>
    <n v="945"/>
    <n v="945"/>
    <m/>
    <n v="0"/>
    <n v="0"/>
    <n v="0"/>
    <n v="422.5"/>
    <n v="0"/>
    <n v="0"/>
    <n v="0"/>
    <n v="0"/>
    <n v="0"/>
    <n v="422.5"/>
    <n v="2"/>
  </r>
  <r>
    <x v="3"/>
    <x v="95"/>
    <s v="1"/>
    <s v="01"/>
    <s v="15041RESIN146362023"/>
    <s v="23BL000F"/>
    <n v="946"/>
    <n v="946"/>
    <n v="946"/>
    <n v="946"/>
    <m/>
    <n v="0"/>
    <n v="0"/>
    <n v="0"/>
    <n v="808.7"/>
    <n v="0"/>
    <n v="0"/>
    <n v="0"/>
    <n v="0"/>
    <n v="0"/>
    <n v="808.7"/>
    <n v="2"/>
  </r>
  <r>
    <x v="3"/>
    <x v="95"/>
    <s v="1"/>
    <s v="01"/>
    <s v="15041RESIN146362023"/>
    <s v="23BL000F"/>
    <n v="947"/>
    <n v="947"/>
    <n v="947"/>
    <n v="947"/>
    <m/>
    <n v="0"/>
    <n v="0"/>
    <n v="0"/>
    <n v="42.36"/>
    <n v="0"/>
    <n v="0"/>
    <n v="0"/>
    <n v="0"/>
    <n v="0"/>
    <n v="42.36"/>
    <n v="2"/>
  </r>
  <r>
    <x v="3"/>
    <x v="95"/>
    <s v="1"/>
    <s v="01"/>
    <s v="15041RESIN146362023"/>
    <s v="23BL000F"/>
    <n v="948"/>
    <n v="948"/>
    <n v="948"/>
    <n v="948"/>
    <m/>
    <n v="0"/>
    <n v="0"/>
    <n v="0"/>
    <n v="335.1"/>
    <n v="0"/>
    <n v="0"/>
    <n v="0"/>
    <n v="0"/>
    <n v="0"/>
    <n v="335.1"/>
    <n v="2"/>
  </r>
  <r>
    <x v="3"/>
    <x v="95"/>
    <s v="1"/>
    <s v="01"/>
    <s v="15041RESIN146362023"/>
    <s v="23BL000F"/>
    <n v="949"/>
    <n v="949"/>
    <n v="949"/>
    <n v="949"/>
    <m/>
    <n v="0"/>
    <n v="0"/>
    <n v="0"/>
    <n v="44.4"/>
    <n v="0"/>
    <n v="0"/>
    <n v="0"/>
    <n v="0"/>
    <n v="0"/>
    <n v="44.4"/>
    <n v="2"/>
  </r>
  <r>
    <x v="3"/>
    <x v="95"/>
    <s v="1"/>
    <s v="01"/>
    <s v="15041RESIN146362023"/>
    <s v="23BL000F"/>
    <n v="950"/>
    <n v="950"/>
    <n v="950"/>
    <n v="950"/>
    <m/>
    <n v="0"/>
    <n v="0"/>
    <n v="0"/>
    <n v="139"/>
    <n v="0"/>
    <n v="0"/>
    <n v="0"/>
    <n v="0"/>
    <n v="0"/>
    <n v="139"/>
    <n v="2"/>
  </r>
  <r>
    <x v="3"/>
    <x v="95"/>
    <s v="1"/>
    <s v="01"/>
    <s v="15041RESIN146362023"/>
    <s v="23BL000F"/>
    <n v="951"/>
    <n v="951"/>
    <n v="951"/>
    <n v="951"/>
    <m/>
    <n v="0"/>
    <n v="0"/>
    <n v="0"/>
    <n v="0"/>
    <n v="0"/>
    <n v="0"/>
    <n v="0"/>
    <n v="0"/>
    <n v="0"/>
    <n v="0"/>
    <n v="2"/>
  </r>
  <r>
    <x v="3"/>
    <x v="95"/>
    <s v="1"/>
    <s v="01"/>
    <s v="15041RESIN146362023"/>
    <s v="23BL000F"/>
    <n v="952"/>
    <n v="952"/>
    <n v="952"/>
    <n v="952"/>
    <m/>
    <n v="0"/>
    <n v="0"/>
    <n v="0"/>
    <n v="150"/>
    <n v="0"/>
    <n v="0"/>
    <n v="0"/>
    <n v="0"/>
    <n v="0"/>
    <n v="150"/>
    <n v="2"/>
  </r>
  <r>
    <x v="3"/>
    <x v="95"/>
    <s v="1"/>
    <s v="01"/>
    <s v="15041RESIN146362023"/>
    <s v="23BL000F"/>
    <n v="953"/>
    <n v="953"/>
    <n v="953"/>
    <n v="953"/>
    <m/>
    <n v="0"/>
    <n v="0"/>
    <n v="0"/>
    <n v="0"/>
    <n v="0"/>
    <n v="0"/>
    <n v="0"/>
    <n v="0"/>
    <n v="0"/>
    <n v="0"/>
    <n v="2"/>
  </r>
  <r>
    <x v="3"/>
    <x v="95"/>
    <s v="1"/>
    <s v="01"/>
    <s v="15041RESIN146362023"/>
    <s v="23BL000F"/>
    <n v="954"/>
    <n v="954"/>
    <n v="954"/>
    <n v="954"/>
    <m/>
    <n v="0"/>
    <n v="0"/>
    <n v="0"/>
    <n v="102"/>
    <n v="0"/>
    <n v="0"/>
    <n v="0"/>
    <n v="0"/>
    <n v="0"/>
    <n v="102"/>
    <n v="2"/>
  </r>
  <r>
    <x v="3"/>
    <x v="96"/>
    <s v="1"/>
    <s v="01"/>
    <s v="15041RESIN146362023"/>
    <s v="23BL000F"/>
    <n v="955"/>
    <n v="955"/>
    <n v="955"/>
    <n v="955"/>
    <m/>
    <n v="0"/>
    <n v="0"/>
    <n v="0"/>
    <n v="423.5"/>
    <n v="0"/>
    <n v="0"/>
    <n v="0"/>
    <n v="0"/>
    <n v="0"/>
    <n v="423.5"/>
    <n v="2"/>
  </r>
  <r>
    <x v="3"/>
    <x v="96"/>
    <s v="1"/>
    <s v="01"/>
    <s v="15041RESIN146362023"/>
    <s v="23BL000F"/>
    <n v="956"/>
    <n v="956"/>
    <n v="956"/>
    <n v="956"/>
    <m/>
    <n v="0"/>
    <n v="0"/>
    <n v="0"/>
    <n v="258"/>
    <n v="0"/>
    <n v="0"/>
    <n v="0"/>
    <n v="0"/>
    <n v="0"/>
    <n v="258"/>
    <n v="2"/>
  </r>
  <r>
    <x v="3"/>
    <x v="96"/>
    <s v="1"/>
    <s v="01"/>
    <s v="15041RESIN146362023"/>
    <s v="23BL000F"/>
    <n v="957"/>
    <n v="957"/>
    <n v="957"/>
    <n v="957"/>
    <m/>
    <n v="0"/>
    <n v="0"/>
    <n v="0"/>
    <n v="256.2"/>
    <n v="0"/>
    <n v="0"/>
    <n v="0"/>
    <n v="0"/>
    <n v="0"/>
    <n v="256.2"/>
    <n v="2"/>
  </r>
  <r>
    <x v="3"/>
    <x v="96"/>
    <s v="1"/>
    <s v="01"/>
    <s v="15041RESIN146362023"/>
    <s v="23BL000F"/>
    <n v="958"/>
    <n v="958"/>
    <n v="958"/>
    <n v="958"/>
    <m/>
    <n v="0"/>
    <n v="0"/>
    <n v="0"/>
    <n v="126"/>
    <n v="0"/>
    <n v="0"/>
    <n v="0"/>
    <n v="0"/>
    <n v="0"/>
    <n v="126"/>
    <n v="2"/>
  </r>
  <r>
    <x v="3"/>
    <x v="96"/>
    <s v="1"/>
    <s v="01"/>
    <s v="15041RESIN146362023"/>
    <s v="23BL000F"/>
    <n v="959"/>
    <n v="959"/>
    <n v="959"/>
    <n v="959"/>
    <m/>
    <n v="0"/>
    <n v="0"/>
    <n v="0"/>
    <n v="102"/>
    <n v="0"/>
    <n v="0"/>
    <n v="0"/>
    <n v="0"/>
    <n v="0"/>
    <n v="102"/>
    <n v="2"/>
  </r>
  <r>
    <x v="3"/>
    <x v="96"/>
    <s v="1"/>
    <s v="01"/>
    <s v="15041RESIN146362023"/>
    <s v="23BL000F"/>
    <n v="960"/>
    <n v="960"/>
    <n v="960"/>
    <n v="960"/>
    <m/>
    <n v="0"/>
    <n v="0"/>
    <n v="0"/>
    <n v="86.08"/>
    <n v="0"/>
    <n v="0"/>
    <n v="0"/>
    <n v="0"/>
    <n v="0"/>
    <n v="86.08"/>
    <n v="2"/>
  </r>
  <r>
    <x v="3"/>
    <x v="96"/>
    <s v="1"/>
    <s v="01"/>
    <s v="15041RESIN146362023"/>
    <s v="23BL000F"/>
    <n v="961"/>
    <n v="961"/>
    <n v="961"/>
    <n v="961"/>
    <m/>
    <n v="0"/>
    <n v="0"/>
    <n v="0"/>
    <n v="22.5"/>
    <n v="0"/>
    <n v="0"/>
    <n v="0"/>
    <n v="0"/>
    <n v="0"/>
    <n v="22.5"/>
    <n v="2"/>
  </r>
  <r>
    <x v="3"/>
    <x v="96"/>
    <s v="1"/>
    <s v="01"/>
    <s v="15041RESIN146362023"/>
    <s v="23BL000F"/>
    <n v="962"/>
    <n v="962"/>
    <n v="962"/>
    <n v="962"/>
    <m/>
    <n v="0"/>
    <n v="0"/>
    <n v="0"/>
    <n v="45.75"/>
    <n v="0"/>
    <n v="0"/>
    <n v="0"/>
    <n v="0"/>
    <n v="0"/>
    <n v="45.75"/>
    <n v="2"/>
  </r>
  <r>
    <x v="3"/>
    <x v="96"/>
    <s v="1"/>
    <s v="01"/>
    <s v="15041RESIN146362023"/>
    <s v="23BL000F"/>
    <n v="963"/>
    <n v="963"/>
    <n v="963"/>
    <n v="963"/>
    <m/>
    <n v="0"/>
    <n v="0"/>
    <n v="0"/>
    <n v="197"/>
    <n v="0"/>
    <n v="0"/>
    <n v="0"/>
    <n v="0"/>
    <n v="0"/>
    <n v="197"/>
    <n v="2"/>
  </r>
  <r>
    <x v="3"/>
    <x v="96"/>
    <s v="1"/>
    <s v="01"/>
    <s v="15041RESIN146362023"/>
    <s v="23BL000F"/>
    <n v="964"/>
    <n v="964"/>
    <n v="964"/>
    <n v="964"/>
    <m/>
    <n v="0"/>
    <n v="0"/>
    <n v="0"/>
    <n v="149.6"/>
    <n v="0"/>
    <n v="0"/>
    <n v="0"/>
    <n v="0"/>
    <n v="0"/>
    <n v="149.6"/>
    <n v="2"/>
  </r>
  <r>
    <x v="3"/>
    <x v="96"/>
    <s v="1"/>
    <s v="01"/>
    <s v="15041RESIN146362023"/>
    <s v="23BL000F"/>
    <n v="965"/>
    <n v="965"/>
    <n v="965"/>
    <n v="965"/>
    <m/>
    <n v="0"/>
    <n v="0"/>
    <n v="0"/>
    <n v="110"/>
    <n v="0"/>
    <n v="0"/>
    <n v="0"/>
    <n v="0"/>
    <n v="0"/>
    <n v="110"/>
    <n v="2"/>
  </r>
  <r>
    <x v="3"/>
    <x v="96"/>
    <s v="1"/>
    <s v="01"/>
    <s v="15041RESIN146362023"/>
    <s v="23BL000F"/>
    <n v="966"/>
    <n v="966"/>
    <n v="966"/>
    <n v="966"/>
    <m/>
    <n v="0"/>
    <n v="0"/>
    <n v="0"/>
    <n v="39"/>
    <n v="0"/>
    <n v="0"/>
    <n v="0"/>
    <n v="0"/>
    <n v="0"/>
    <n v="39"/>
    <n v="2"/>
  </r>
  <r>
    <x v="3"/>
    <x v="96"/>
    <s v="1"/>
    <s v="01"/>
    <s v="15041RESIN146362023"/>
    <s v="23BL000F"/>
    <n v="967"/>
    <n v="967"/>
    <n v="967"/>
    <n v="967"/>
    <m/>
    <n v="0"/>
    <n v="0"/>
    <n v="0"/>
    <n v="18"/>
    <n v="0"/>
    <n v="0"/>
    <n v="0"/>
    <n v="0"/>
    <n v="0"/>
    <n v="18"/>
    <n v="2"/>
  </r>
  <r>
    <x v="3"/>
    <x v="96"/>
    <s v="1"/>
    <s v="01"/>
    <s v="15041RESIN146362023"/>
    <s v="23BL000F"/>
    <n v="968"/>
    <n v="968"/>
    <n v="968"/>
    <n v="968"/>
    <m/>
    <n v="0"/>
    <n v="0"/>
    <n v="0"/>
    <n v="90"/>
    <n v="0"/>
    <n v="0"/>
    <n v="0"/>
    <n v="0"/>
    <n v="0"/>
    <n v="90"/>
    <n v="2"/>
  </r>
  <r>
    <x v="3"/>
    <x v="96"/>
    <s v="1"/>
    <s v="01"/>
    <s v="15041RESIN146362023"/>
    <s v="23BL000F"/>
    <n v="969"/>
    <n v="969"/>
    <n v="969"/>
    <n v="969"/>
    <m/>
    <n v="0"/>
    <n v="0"/>
    <n v="0"/>
    <n v="122"/>
    <n v="0"/>
    <n v="0"/>
    <n v="0"/>
    <n v="0"/>
    <n v="0"/>
    <n v="122"/>
    <n v="2"/>
  </r>
  <r>
    <x v="3"/>
    <x v="96"/>
    <s v="1"/>
    <s v="01"/>
    <s v="15041RESIN146362023"/>
    <s v="23BL000F"/>
    <n v="970"/>
    <n v="970"/>
    <n v="970"/>
    <n v="970"/>
    <m/>
    <n v="0"/>
    <n v="0"/>
    <n v="0"/>
    <n v="8.4"/>
    <n v="0"/>
    <n v="0"/>
    <n v="0"/>
    <n v="0"/>
    <n v="0"/>
    <n v="8.4"/>
    <n v="2"/>
  </r>
  <r>
    <x v="3"/>
    <x v="96"/>
    <s v="1"/>
    <s v="01"/>
    <s v="15041RESIN146362023"/>
    <s v="23BL000F"/>
    <n v="971"/>
    <n v="971"/>
    <n v="971"/>
    <n v="971"/>
    <m/>
    <n v="0"/>
    <n v="0"/>
    <n v="0"/>
    <n v="4.2"/>
    <n v="0"/>
    <n v="0"/>
    <n v="0"/>
    <n v="0"/>
    <n v="0"/>
    <n v="4.2"/>
    <n v="2"/>
  </r>
  <r>
    <x v="3"/>
    <x v="96"/>
    <s v="1"/>
    <s v="01"/>
    <s v="15041RESIN146362023"/>
    <s v="23BL000F"/>
    <n v="972"/>
    <n v="972"/>
    <n v="972"/>
    <n v="972"/>
    <m/>
    <n v="0"/>
    <n v="0"/>
    <n v="0"/>
    <n v="33"/>
    <n v="0"/>
    <n v="0"/>
    <n v="0"/>
    <n v="0"/>
    <n v="0"/>
    <n v="33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A3:D30" firstHeaderRow="1" firstDataRow="2" firstDataCol="1"/>
  <pivotFields count="22">
    <pivotField compact="0" outline="0" showAll="0">
      <items count="11">
        <item x="0"/>
        <item h="1" x="1"/>
        <item h="1" x="2"/>
        <item h="1" x="3"/>
        <item h="1" m="1" x="7"/>
        <item h="1" m="1" x="9"/>
        <item h="1" m="1" x="8"/>
        <item h="1" m="1" x="5"/>
        <item h="1" m="1" x="4"/>
        <item h="1" m="1" x="6"/>
        <item t="default"/>
      </items>
    </pivotField>
    <pivotField axis="axisRow" compact="0" outline="0" showAll="0">
      <items count="347">
        <item m="1" x="202"/>
        <item m="1" x="320"/>
        <item m="1" x="197"/>
        <item m="1" x="194"/>
        <item m="1" x="310"/>
        <item m="1" x="188"/>
        <item m="1" x="306"/>
        <item m="1" x="245"/>
        <item m="1" x="159"/>
        <item m="1" x="283"/>
        <item m="1" x="151"/>
        <item m="1" x="277"/>
        <item m="1" x="149"/>
        <item m="1" x="274"/>
        <item m="1" x="143"/>
        <item m="1" x="269"/>
        <item m="1" x="251"/>
        <item m="1" x="116"/>
        <item m="1" x="246"/>
        <item m="1" x="240"/>
        <item m="1" x="107"/>
        <item m="1" x="104"/>
        <item m="1" x="232"/>
        <item m="1" x="171"/>
        <item m="1" x="217"/>
        <item m="1" x="333"/>
        <item m="1" x="212"/>
        <item m="1" x="326"/>
        <item m="1" x="207"/>
        <item m="1" x="323"/>
        <item m="1" x="204"/>
        <item m="1" x="322"/>
        <item m="1" x="127"/>
        <item m="1" x="178"/>
        <item m="1" x="296"/>
        <item m="1" x="172"/>
        <item m="1" x="291"/>
        <item m="1" x="165"/>
        <item m="1" x="161"/>
        <item m="1" x="285"/>
        <item m="1" x="154"/>
        <item m="1" x="341"/>
        <item m="1" x="134"/>
        <item m="1" x="255"/>
        <item m="1" x="120"/>
        <item m="1" x="252"/>
        <item m="1" x="117"/>
        <item m="1" x="112"/>
        <item m="1" x="307"/>
        <item m="1" x="97"/>
        <item m="1" x="227"/>
        <item m="1" x="342"/>
        <item m="1" x="222"/>
        <item m="1" x="337"/>
        <item m="1" x="218"/>
        <item m="1" x="335"/>
        <item m="1" x="329"/>
        <item m="1" x="271"/>
        <item m="1" x="312"/>
        <item m="1" x="190"/>
        <item m="1" x="183"/>
        <item m="1" x="179"/>
        <item m="1" x="298"/>
        <item m="1" x="174"/>
        <item m="1" x="293"/>
        <item m="1" x="234"/>
        <item m="1" x="145"/>
        <item m="1" x="272"/>
        <item m="1" x="138"/>
        <item m="1" x="266"/>
        <item m="1" x="135"/>
        <item m="1" x="262"/>
        <item m="1" x="129"/>
        <item m="1" x="258"/>
        <item m="1" x="300"/>
        <item m="1" x="176"/>
        <item m="1" x="294"/>
        <item m="1" x="163"/>
        <item m="1" x="156"/>
        <item m="1" x="279"/>
        <item m="1" x="264"/>
        <item m="1" x="131"/>
        <item m="1" x="260"/>
        <item m="1" x="123"/>
        <item m="1" x="254"/>
        <item m="1" x="118"/>
        <item m="1" x="249"/>
        <item m="1" x="114"/>
        <item m="1" x="186"/>
        <item m="1" x="229"/>
        <item m="1" x="343"/>
        <item m="1" x="224"/>
        <item m="1" x="339"/>
        <item m="1" x="220"/>
        <item m="1" x="215"/>
        <item m="1" x="331"/>
        <item m="1" x="209"/>
        <item m="1" x="141"/>
        <item m="1" x="192"/>
        <item m="1" x="303"/>
        <item m="1" x="181"/>
        <item m="1" x="301"/>
        <item m="1" x="177"/>
        <item m="1" x="295"/>
        <item m="1" x="169"/>
        <item m="1" x="101"/>
        <item m="1" x="147"/>
        <item m="1" x="273"/>
        <item m="1" x="136"/>
        <item m="1" x="265"/>
        <item m="1" x="133"/>
        <item m="1" x="125"/>
        <item m="1" x="317"/>
        <item m="1" x="106"/>
        <item m="1" x="235"/>
        <item m="1" x="102"/>
        <item m="1" x="230"/>
        <item m="1" x="344"/>
        <item m="1" x="225"/>
        <item m="1" x="281"/>
        <item m="1" x="200"/>
        <item m="1" x="318"/>
        <item m="1" x="313"/>
        <item m="1" x="193"/>
        <item m="1" x="309"/>
        <item m="1" x="187"/>
        <item m="1" x="305"/>
        <item m="1" x="288"/>
        <item m="1" x="158"/>
        <item m="1" x="282"/>
        <item m="1" x="276"/>
        <item m="1" x="148"/>
        <item m="1" x="142"/>
        <item m="1" x="268"/>
        <item m="1" x="210"/>
        <item m="1" x="250"/>
        <item m="1" x="115"/>
        <item m="1" x="244"/>
        <item m="1" x="109"/>
        <item m="1" x="239"/>
        <item m="1" x="236"/>
        <item m="1" x="103"/>
        <item m="1" x="170"/>
        <item m="1" x="216"/>
        <item m="1" x="332"/>
        <item m="1" x="211"/>
        <item m="1" x="325"/>
        <item m="1" x="206"/>
        <item m="1" x="201"/>
        <item m="1" x="319"/>
        <item m="1" x="196"/>
        <item m="1" x="126"/>
        <item m="1" x="237"/>
        <item m="1" x="98"/>
        <item m="1" x="231"/>
        <item m="1" x="345"/>
        <item m="1" x="226"/>
        <item m="1" x="340"/>
        <item m="1" x="221"/>
        <item m="1" x="152"/>
        <item m="1" x="203"/>
        <item m="1" x="321"/>
        <item m="1" x="198"/>
        <item m="1" x="314"/>
        <item m="1" x="195"/>
        <item m="1" x="311"/>
        <item m="1" x="189"/>
        <item m="1" x="182"/>
        <item m="1" x="110"/>
        <item m="1" x="160"/>
        <item m="1" x="284"/>
        <item m="1" x="153"/>
        <item m="1" x="278"/>
        <item m="1" x="275"/>
        <item m="1" x="144"/>
        <item m="1" x="270"/>
        <item m="1" x="137"/>
        <item m="1" x="327"/>
        <item m="1" x="247"/>
        <item m="1" x="111"/>
        <item m="1" x="241"/>
        <item m="1" x="108"/>
        <item m="1" x="238"/>
        <item m="1" x="105"/>
        <item m="1" x="233"/>
        <item m="1" x="99"/>
        <item m="1" x="334"/>
        <item m="1" x="213"/>
        <item m="1" x="328"/>
        <item m="1" x="324"/>
        <item m="1" x="205"/>
        <item m="1" x="199"/>
        <item m="1" x="315"/>
        <item m="1" x="256"/>
        <item m="1" x="297"/>
        <item m="1" x="173"/>
        <item m="1" x="292"/>
        <item m="1" x="166"/>
        <item m="1" x="289"/>
        <item m="1" x="162"/>
        <item m="1" x="286"/>
        <item m="1" x="155"/>
        <item m="1" x="223"/>
        <item m="1" x="261"/>
        <item m="1" x="128"/>
        <item m="1" x="257"/>
        <item m="1" x="121"/>
        <item m="1" x="253"/>
        <item m="1" x="248"/>
        <item m="1" x="113"/>
        <item m="1" x="242"/>
        <item m="1" x="184"/>
        <item m="1" x="228"/>
        <item m="1" x="338"/>
        <item m="1" x="219"/>
        <item m="1" x="336"/>
        <item m="1" x="214"/>
        <item m="1" x="330"/>
        <item m="1" x="208"/>
        <item m="1" x="139"/>
        <item m="1" x="191"/>
        <item m="1" x="308"/>
        <item m="1" x="185"/>
        <item m="1" x="302"/>
        <item m="1" x="180"/>
        <item m="1" x="299"/>
        <item m="1" x="175"/>
        <item m="1" x="167"/>
        <item m="1" x="100"/>
        <item m="1" x="146"/>
        <item m="1" x="140"/>
        <item m="1" x="267"/>
        <item m="1" x="263"/>
        <item m="1" x="130"/>
        <item m="1" x="259"/>
        <item m="1" x="122"/>
        <item m="1" x="316"/>
        <item m="1" x="168"/>
        <item m="1" x="290"/>
        <item m="1" x="164"/>
        <item m="1" x="287"/>
        <item m="1" x="157"/>
        <item m="1" x="280"/>
        <item m="1" x="150"/>
        <item m="1" x="132"/>
        <item m="1" x="124"/>
        <item m="1" x="119"/>
        <item m="1" x="243"/>
        <item m="1" x="3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numFmtId="44" outline="0" showAll="0"/>
    <pivotField compact="0" numFmtId="44" outline="0" showAll="0"/>
    <pivotField compact="0" numFmtId="44" outline="0" showAll="0"/>
    <pivotField dataField="1" compact="0" numFmtId="44" outline="0" showAll="0"/>
    <pivotField compact="0" numFmtId="44" outline="0" showAll="0"/>
    <pivotField compact="0" numFmtId="44" outline="0" showAll="0"/>
    <pivotField compact="0" numFmtId="44" outline="0" showAll="0"/>
    <pivotField compact="0" numFmtId="44" outline="0" showAll="0"/>
    <pivotField compact="0" numFmtId="44" outline="0" showAll="0"/>
    <pivotField compact="0" numFmtId="44" outline="0" showAll="0"/>
    <pivotField compact="0" outline="0" showAll="0"/>
  </pivotFields>
  <rowFields count="1">
    <field x="1"/>
  </rowFields>
  <rowItems count="26"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ín. de CORRELTIVO" fld="6" subtotal="min" baseField="1" baseItem="0"/>
    <dataField name="Máx. de FINAL" fld="7" subtotal="max" baseField="1" baseItem="0"/>
    <dataField name="Suma de V GRAVADAS" fld="14" baseField="0" baseItem="0"/>
  </dataFields>
  <formats count="166">
    <format dxfId="188">
      <pivotArea outline="0" collapsedLevelsAreSubtotals="1" fieldPosition="0">
        <references count="2">
          <reference field="4294967294" count="1" selected="0">
            <x v="2"/>
          </reference>
          <reference field="1" count="25" selected="0">
            <x v="16"/>
            <x v="24"/>
            <x v="33"/>
            <x v="42"/>
            <x v="49"/>
            <x v="58"/>
            <x v="74"/>
            <x v="80"/>
            <x v="89"/>
            <x v="98"/>
            <x v="106"/>
            <x v="113"/>
            <x v="127"/>
            <x v="135"/>
            <x v="143"/>
            <x v="152"/>
            <x v="160"/>
            <x v="169"/>
            <x v="186"/>
            <x v="194"/>
            <x v="203"/>
            <x v="212"/>
            <x v="220"/>
            <x v="229"/>
            <x v="244"/>
          </reference>
        </references>
      </pivotArea>
    </format>
    <format dxfId="187">
      <pivotArea outline="0" collapsedLevelsAreSubtotals="1" fieldPosition="0">
        <references count="2">
          <reference field="4294967294" count="1" selected="0">
            <x v="2"/>
          </reference>
          <reference field="1" count="3" selected="0">
            <x v="0"/>
            <x v="8"/>
            <x v="17"/>
          </reference>
        </references>
      </pivotArea>
    </format>
    <format dxfId="18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format>
    <format dxfId="18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format>
    <format dxfId="18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format>
    <format dxfId="18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format>
    <format dxfId="18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format>
    <format dxfId="18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format>
    <format dxfId="18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9"/>
          </reference>
        </references>
      </pivotArea>
    </format>
    <format dxfId="17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format>
    <format dxfId="17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format>
    <format dxfId="17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format>
    <format dxfId="17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format>
    <format dxfId="17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7"/>
          </reference>
        </references>
      </pivotArea>
    </format>
    <format dxfId="17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format>
    <format dxfId="17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0"/>
          </reference>
        </references>
      </pivotArea>
    </format>
    <format dxfId="17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8"/>
          </reference>
        </references>
      </pivotArea>
    </format>
    <format dxfId="17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6"/>
          </reference>
        </references>
      </pivotArea>
    </format>
    <format dxfId="17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4"/>
          </reference>
        </references>
      </pivotArea>
    </format>
    <format dxfId="16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1"/>
          </reference>
        </references>
      </pivotArea>
    </format>
    <format dxfId="16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0"/>
          </reference>
        </references>
      </pivotArea>
    </format>
    <format dxfId="16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format>
    <format dxfId="16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7"/>
          </reference>
        </references>
      </pivotArea>
    </format>
    <format dxfId="16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5"/>
          </reference>
        </references>
      </pivotArea>
    </format>
    <format dxfId="164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204"/>
            <x v="221"/>
          </reference>
        </references>
      </pivotArea>
    </format>
    <format dxfId="163">
      <pivotArea outline="0" collapsedLevelsAreSubtotals="1" fieldPosition="0">
        <references count="2">
          <reference field="4294967294" count="1" selected="0">
            <x v="2"/>
          </reference>
          <reference field="1" count="7" selected="0">
            <x v="1"/>
            <x v="9"/>
            <x v="18"/>
            <x v="26"/>
            <x v="35"/>
            <x v="51"/>
            <x v="67"/>
          </reference>
        </references>
      </pivotArea>
    </format>
    <format dxfId="16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format>
    <format dxfId="16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format>
    <format dxfId="16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format>
    <format dxfId="15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format>
    <format dxfId="158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35"/>
            <x v="51"/>
          </reference>
        </references>
      </pivotArea>
    </format>
    <format dxfId="15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format>
    <format dxfId="156">
      <pivotArea outline="0" collapsedLevelsAreSubtotals="1" fieldPosition="0">
        <references count="2">
          <reference field="4294967294" count="1" selected="0">
            <x v="2"/>
          </reference>
          <reference field="1" count="3" selected="0">
            <x v="76"/>
            <x v="82"/>
            <x v="91"/>
          </reference>
        </references>
      </pivotArea>
    </format>
    <format dxfId="15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5"/>
          </reference>
        </references>
      </pivotArea>
    </format>
    <format dxfId="15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1"/>
          </reference>
        </references>
      </pivotArea>
    </format>
    <format dxfId="15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9"/>
          </reference>
        </references>
      </pivotArea>
    </format>
    <format dxfId="15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7"/>
          </reference>
        </references>
      </pivotArea>
    </format>
    <format dxfId="15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5"/>
          </reference>
        </references>
      </pivotArea>
    </format>
    <format dxfId="15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format>
    <format dxfId="14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1"/>
          </reference>
        </references>
      </pivotArea>
    </format>
    <format dxfId="14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9"/>
          </reference>
        </references>
      </pivotArea>
    </format>
    <format dxfId="14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8"/>
          </reference>
        </references>
      </pivotArea>
    </format>
    <format dxfId="14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6"/>
          </reference>
        </references>
      </pivotArea>
    </format>
    <format dxfId="14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05"/>
          </reference>
        </references>
      </pivotArea>
    </format>
    <format dxfId="14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2"/>
          </reference>
        </references>
      </pivotArea>
    </format>
    <format dxfId="14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0"/>
          </reference>
        </references>
      </pivotArea>
    </format>
    <format dxfId="14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7"/>
          </reference>
        </references>
      </pivotArea>
    </format>
    <format dxfId="14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45"/>
          </reference>
        </references>
      </pivotArea>
    </format>
    <format dxfId="140">
      <pivotArea outline="0" collapsedLevelsAreSubtotals="1" fieldPosition="0">
        <references count="2">
          <reference field="4294967294" count="1" selected="0">
            <x v="2"/>
          </reference>
          <reference field="1" count="23" selected="0">
            <x v="2"/>
            <x v="10"/>
            <x v="27"/>
            <x v="36"/>
            <x v="43"/>
            <x v="52"/>
            <x v="60"/>
            <x v="68"/>
            <x v="83"/>
            <x v="92"/>
            <x v="99"/>
            <x v="138"/>
            <x v="146"/>
            <x v="153"/>
            <x v="163"/>
            <x v="172"/>
            <x v="180"/>
            <x v="197"/>
            <x v="206"/>
            <x v="213"/>
            <x v="223"/>
            <x v="231"/>
            <x v="238"/>
          </reference>
        </references>
      </pivotArea>
    </format>
    <format dxfId="139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11"/>
            <x v="19"/>
          </reference>
        </references>
      </pivotArea>
    </format>
    <format dxfId="13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format>
    <format dxfId="13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format>
    <format dxfId="13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format>
    <format dxfId="13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3"/>
          </reference>
        </references>
      </pivotArea>
    </format>
    <format dxfId="13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format>
    <format dxfId="13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format>
    <format dxfId="13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3"/>
          </reference>
        </references>
      </pivotArea>
    </format>
    <format dxfId="13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0"/>
          </reference>
        </references>
      </pivotArea>
    </format>
    <format dxfId="13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8"/>
          </reference>
        </references>
      </pivotArea>
    </format>
    <format dxfId="12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format>
    <format dxfId="12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format>
    <format dxfId="127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139"/>
            <x v="147"/>
          </reference>
        </references>
      </pivotArea>
    </format>
    <format dxfId="12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format>
    <format dxfId="12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4"/>
          </reference>
        </references>
      </pivotArea>
    </format>
    <format dxfId="12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1"/>
          </reference>
        </references>
      </pivotArea>
    </format>
    <format dxfId="12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9"/>
          </reference>
        </references>
      </pivotArea>
    </format>
    <format dxfId="12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8"/>
          </reference>
        </references>
      </pivotArea>
    </format>
    <format dxfId="12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07"/>
          </reference>
        </references>
      </pivotArea>
    </format>
    <format dxfId="12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4"/>
          </reference>
        </references>
      </pivotArea>
    </format>
    <format dxfId="11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4"/>
          </reference>
        </references>
      </pivotArea>
    </format>
    <format dxfId="118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239"/>
            <x v="246"/>
          </reference>
        </references>
      </pivotArea>
    </format>
    <format dxfId="117">
      <pivotArea outline="0" collapsedLevelsAreSubtotals="1" fieldPosition="0">
        <references count="2">
          <reference field="4294967294" count="1" selected="0">
            <x v="2"/>
          </reference>
          <reference field="1" count="4" selected="0">
            <x v="3"/>
            <x v="12"/>
            <x v="20"/>
            <x v="29"/>
          </reference>
        </references>
      </pivotArea>
    </format>
    <format dxfId="11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format>
    <format dxfId="11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4"/>
          </reference>
        </references>
      </pivotArea>
    </format>
    <format dxfId="11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1"/>
          </reference>
        </references>
      </pivotArea>
    </format>
    <format dxfId="11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format>
    <format dxfId="11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format>
    <format dxfId="11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5"/>
          </reference>
        </references>
      </pivotArea>
    </format>
    <format dxfId="11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1"/>
          </reference>
        </references>
      </pivotArea>
    </format>
    <format dxfId="10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9"/>
          </reference>
        </references>
      </pivotArea>
    </format>
    <format dxfId="10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6"/>
          </reference>
        </references>
      </pivotArea>
    </format>
    <format dxfId="10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3"/>
          </reference>
        </references>
      </pivotArea>
    </format>
    <format dxfId="10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1"/>
          </reference>
        </references>
      </pivotArea>
    </format>
    <format dxfId="10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5"/>
          </reference>
        </references>
      </pivotArea>
    </format>
    <format dxfId="10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5"/>
          </reference>
        </references>
      </pivotArea>
    </format>
    <format dxfId="10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3"/>
          </reference>
        </references>
      </pivotArea>
    </format>
    <format dxfId="10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2"/>
          </reference>
        </references>
      </pivotArea>
    </format>
    <format dxfId="10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0"/>
          </reference>
        </references>
      </pivotArea>
    </format>
    <format dxfId="10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9"/>
          </reference>
        </references>
      </pivotArea>
    </format>
    <format dxfId="9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5"/>
          </reference>
        </references>
      </pivotArea>
    </format>
    <format dxfId="9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5"/>
          </reference>
        </references>
      </pivotArea>
    </format>
    <format dxfId="9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2"/>
          </reference>
        </references>
      </pivotArea>
    </format>
    <format dxfId="9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40"/>
          </reference>
        </references>
      </pivotArea>
    </format>
    <format dxfId="9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format>
    <format dxfId="9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format>
    <format dxfId="9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format>
    <format dxfId="9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format>
    <format dxfId="9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format>
    <format dxfId="9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5"/>
          </reference>
        </references>
      </pivotArea>
    </format>
    <format dxfId="8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format>
    <format dxfId="8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format>
    <format dxfId="8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format>
    <format dxfId="86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94"/>
            <x v="102"/>
          </reference>
        </references>
      </pivotArea>
    </format>
    <format dxfId="8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format>
    <format dxfId="8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7"/>
          </reference>
        </references>
      </pivotArea>
    </format>
    <format dxfId="8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4"/>
          </reference>
        </references>
      </pivotArea>
    </format>
    <format dxfId="8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0"/>
          </reference>
        </references>
      </pivotArea>
    </format>
    <format dxfId="8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8"/>
          </reference>
        </references>
      </pivotArea>
    </format>
    <format dxfId="8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6"/>
          </reference>
        </references>
      </pivotArea>
    </format>
    <format dxfId="7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format>
    <format dxfId="7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format>
    <format dxfId="7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3"/>
          </reference>
        </references>
      </pivotArea>
    </format>
    <format dxfId="7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00"/>
          </reference>
        </references>
      </pivotArea>
    </format>
    <format dxfId="7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08"/>
          </reference>
        </references>
      </pivotArea>
    </format>
    <format dxfId="7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6"/>
          </reference>
        </references>
      </pivotArea>
    </format>
    <format dxfId="7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6"/>
          </reference>
        </references>
      </pivotArea>
    </format>
    <format dxfId="7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3"/>
          </reference>
        </references>
      </pivotArea>
    </format>
    <format dxfId="7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41"/>
          </reference>
        </references>
      </pivotArea>
    </format>
    <format dxfId="7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format>
    <format dxfId="6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format>
    <format dxfId="6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format>
    <format dxfId="6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format>
    <format dxfId="6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format>
    <format dxfId="6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format>
    <format dxfId="6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format>
    <format dxfId="6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format>
    <format dxfId="6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7"/>
          </reference>
        </references>
      </pivotArea>
    </format>
    <format dxfId="6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5"/>
          </reference>
        </references>
      </pivotArea>
    </format>
    <format dxfId="6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3"/>
          </reference>
        </references>
      </pivotArea>
    </format>
    <format dxfId="5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format>
    <format dxfId="5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5"/>
          </reference>
        </references>
      </pivotArea>
    </format>
    <format dxfId="5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2"/>
          </reference>
        </references>
      </pivotArea>
    </format>
    <format dxfId="5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1"/>
          </reference>
        </references>
      </pivotArea>
    </format>
    <format dxfId="55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149"/>
            <x v="157"/>
          </reference>
        </references>
      </pivotArea>
    </format>
    <format dxfId="5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5"/>
          </reference>
        </references>
      </pivotArea>
    </format>
    <format dxfId="5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4"/>
          </reference>
        </references>
      </pivotArea>
    </format>
    <format dxfId="5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1"/>
          </reference>
        </references>
      </pivotArea>
    </format>
    <format dxfId="51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201"/>
            <x v="209"/>
          </reference>
        </references>
      </pivotArea>
    </format>
    <format dxfId="5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7"/>
          </reference>
        </references>
      </pivotArea>
    </format>
    <format dxfId="4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4"/>
          </reference>
        </references>
      </pivotArea>
    </format>
    <format dxfId="48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242"/>
            <x v="247"/>
          </reference>
        </references>
      </pivotArea>
    </format>
    <format dxfId="4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format>
    <format dxfId="4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format>
    <format dxfId="4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"/>
          </reference>
        </references>
      </pivotArea>
    </format>
    <format dxfId="4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format>
    <format dxfId="4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format>
    <format dxfId="4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6"/>
          </reference>
        </references>
      </pivotArea>
    </format>
    <format dxfId="4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format>
    <format dxfId="4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format>
    <format dxfId="3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format>
    <format dxfId="3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6"/>
          </reference>
        </references>
      </pivotArea>
    </format>
    <format dxfId="3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4"/>
          </reference>
        </references>
      </pivotArea>
    </format>
    <format dxfId="3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1"/>
          </reference>
        </references>
      </pivotArea>
    </format>
    <format dxfId="3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format>
    <format dxfId="3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3"/>
          </reference>
        </references>
      </pivotArea>
    </format>
    <format dxfId="3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format>
    <format dxfId="3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format>
    <format dxfId="3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7"/>
          </reference>
        </references>
      </pivotArea>
    </format>
    <format dxfId="3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6"/>
          </reference>
        </references>
      </pivotArea>
    </format>
    <format dxfId="2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5"/>
          </reference>
        </references>
      </pivotArea>
    </format>
    <format dxfId="2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2"/>
          </reference>
        </references>
      </pivotArea>
    </format>
    <format dxfId="2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0"/>
          </reference>
        </references>
      </pivotArea>
    </format>
    <format dxfId="2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8"/>
          </reference>
        </references>
      </pivotArea>
    </format>
    <format dxfId="2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7"/>
          </reference>
        </references>
      </pivotArea>
    </format>
    <format dxfId="2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5"/>
          </reference>
        </references>
      </pivotArea>
    </format>
    <format dxfId="2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" sourceName="MES">
  <pivotTables>
    <pivotTable tabId="13" name="Tabla dinámica1"/>
  </pivotTables>
  <data>
    <tabular pivotCacheId="1">
      <items count="10">
        <i x="0" s="1"/>
        <i x="1"/>
        <i x="2"/>
        <i x="3"/>
        <i x="7" nd="1"/>
        <i x="9" nd="1"/>
        <i x="8" nd="1"/>
        <i x="5" nd="1"/>
        <i x="4" nd="1"/>
        <i x="6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ES" cache="SegmentaciónDeDatos_MES" caption="MES" rowHeight="241300"/>
</slicers>
</file>

<file path=xl/tables/table1.xml><?xml version="1.0" encoding="utf-8"?>
<table xmlns="http://schemas.openxmlformats.org/spreadsheetml/2006/main" id="1" name="Tabla1" displayName="Tabla1" ref="A3:R207" totalsRowCount="1">
  <autoFilter ref="A3:R206">
    <filterColumn colId="0">
      <filters>
        <filter val="ABRIL"/>
      </filters>
    </filterColumn>
  </autoFilter>
  <sortState ref="A3:Q74">
    <sortCondition ref="B2:B74"/>
  </sortState>
  <tableColumns count="18">
    <tableColumn id="1" name="MES" totalsRowLabel="Total"/>
    <tableColumn id="2" name="FECHA"/>
    <tableColumn id="3" name="CLASE DE DOC"/>
    <tableColumn id="4" name="TIPO DE DOC"/>
    <tableColumn id="5" name="CORRELATIVO"/>
    <tableColumn id="6" name="NIT PROV"/>
    <tableColumn id="7" name="N PROVEEDOR"/>
    <tableColumn id="8" name="C. EXENTAS" totalsRowFunction="sum" totalsRowDxfId="215" dataCellStyle="Moneda"/>
    <tableColumn id="9" name="I. EXENTAS" totalsRowDxfId="214" dataCellStyle="Moneda"/>
    <tableColumn id="10" name="IMPOR EX" totalsRowDxfId="213" dataCellStyle="Moneda"/>
    <tableColumn id="11" name="C. GRAVADA" totalsRowFunction="sum" totalsRowDxfId="212" dataCellStyle="Moneda"/>
    <tableColumn id="12" name="INTER GRAVA" totalsRowDxfId="211" dataCellStyle="Moneda"/>
    <tableColumn id="13" name="IMPOR BIENES" totalsRowFunction="sum" totalsRowDxfId="210" dataCellStyle="Moneda"/>
    <tableColumn id="14" name="IMPOR SERV" totalsRowDxfId="209" dataCellStyle="Moneda"/>
    <tableColumn id="15" name="IVA" totalsRowFunction="sum" totalsRowDxfId="208" dataCellStyle="Moneda"/>
    <tableColumn id="16" name="TOTAL C." totalsRowFunction="sum" totalsRowDxfId="207" dataCellStyle="Moneda"/>
    <tableColumn id="18" name="DUI" dataDxfId="206" totalsRowDxfId="205" dataCellStyle="Moneda"/>
    <tableColumn id="17" name="ANEXO 3" totalsRowFunction="count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E2:W594" totalsRowCount="1">
  <sortState ref="E3:V87">
    <sortCondition ref="K2:K87"/>
  </sortState>
  <tableColumns count="19">
    <tableColumn id="1" name="MES" totalsRowLabel="Total"/>
    <tableColumn id="2" name="FECHA"/>
    <tableColumn id="3" name="CLASE DE DOC"/>
    <tableColumn id="4" name="TIPO DE DOC"/>
    <tableColumn id="5" name="N° DE RESOLUCION"/>
    <tableColumn id="6" name="SERIE "/>
    <tableColumn id="7" name="N° DOC"/>
    <tableColumn id="8" name="CONTROL"/>
    <tableColumn id="9" name="NIT DE CLIENTE"/>
    <tableColumn id="10" name="NOMBRE DE CLIENTE"/>
    <tableColumn id="11" name="VENTA EXENTA" totalsRowDxfId="200" dataCellStyle="Moneda"/>
    <tableColumn id="12" name="VENTA NO SUJETA" totalsRowDxfId="199" dataCellStyle="Moneda"/>
    <tableColumn id="13" name="V. GRAVADA" totalsRowFunction="sum" totalsRowDxfId="198" dataCellStyle="Moneda"/>
    <tableColumn id="14" name="D.FISCAL" totalsRowFunction="sum" totalsRowDxfId="197" dataCellStyle="Moneda"/>
    <tableColumn id="15" name="V CTA DE 3" totalsRowDxfId="196" dataCellStyle="Moneda"/>
    <tableColumn id="16" name="D. FISCAL A 3" totalsRowDxfId="195" dataCellStyle="Moneda"/>
    <tableColumn id="17" name="VENTA TOTAL" totalsRowFunction="sum" totalsRowDxfId="194" dataCellStyle="Moneda"/>
    <tableColumn id="19" name="DUI" dataDxfId="193" totalsRowDxfId="192" dataCellStyle="Moneda"/>
    <tableColumn id="18" name="ANEXO" totalsRowFunction="count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2:V2682" totalsRowCount="1" dataDxfId="22" dataCellStyle="Moneda">
  <tableColumns count="22">
    <tableColumn id="1" name="MES" totalsRowLabel="Total"/>
    <tableColumn id="2" name="FECHA" dataDxfId="21" totalsRowDxfId="20"/>
    <tableColumn id="3" name="CLASE DE DOC"/>
    <tableColumn id="4" name="TIPO DE DOC"/>
    <tableColumn id="5" name="RESOLUCION"/>
    <tableColumn id="6" name="SERIE"/>
    <tableColumn id="7" name="CORRELTIVO"/>
    <tableColumn id="8" name="FINAL"/>
    <tableColumn id="9" name="CORRELTIVO2"/>
    <tableColumn id="10" name="FINAL3"/>
    <tableColumn id="11" name="VACIO"/>
    <tableColumn id="12" name="V EXENTA" dataDxfId="19" totalsRowDxfId="18" dataCellStyle="Moneda"/>
    <tableColumn id="13" name="VENTAS NO" dataDxfId="17" totalsRowDxfId="16" dataCellStyle="Moneda"/>
    <tableColumn id="14" name="V NO SUJETAS" dataDxfId="15" totalsRowDxfId="14" dataCellStyle="Moneda"/>
    <tableColumn id="15" name="V GRAVADAS" totalsRowFunction="sum" dataDxfId="13" totalsRowDxfId="12" dataCellStyle="Moneda"/>
    <tableColumn id="16" name="EX IN CA" dataDxfId="11" totalsRowDxfId="10" dataCellStyle="Moneda"/>
    <tableColumn id="17" name="EX OUT CA" dataDxfId="9" totalsRowDxfId="8" dataCellStyle="Moneda"/>
    <tableColumn id="18" name="EX SERVICE" dataDxfId="7" totalsRowDxfId="6" dataCellStyle="Moneda"/>
    <tableColumn id="19" name="V ZONA FRAN" dataDxfId="5" totalsRowDxfId="4" dataCellStyle="Moneda"/>
    <tableColumn id="20" name="V CTA A 3ERO" dataDxfId="3" totalsRowDxfId="2" dataCellStyle="Moneda"/>
    <tableColumn id="21" name="TOTAL VENTA" totalsRowFunction="sum" dataDxfId="1" totalsRowDxfId="0" dataCellStyle="Moneda">
      <calculatedColumnFormula>+Tabla3[[#This Row],[V GRAVADAS]]</calculatedColumnFormula>
    </tableColumn>
    <tableColumn id="22" name="ANEXO" totalsRowFunction="coun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image" Target="../media/image1.jpeg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/Users/Principal/Desktop/CLIENTES%20DE%20IVA/UNICA%20SERVICIOS/2023/LIBRO%20DE%20COMPRAS%20Y%20VENTAS%20NUEVO%20UNICA%202023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7030A0"/>
  </sheetPr>
  <dimension ref="B1:J20"/>
  <sheetViews>
    <sheetView showGridLines="0" zoomScaleNormal="100" zoomScaleSheetLayoutView="85" workbookViewId="0">
      <selection activeCell="D4" sqref="D4"/>
    </sheetView>
  </sheetViews>
  <sheetFormatPr baseColWidth="10" defaultRowHeight="15" x14ac:dyDescent="0.25"/>
  <cols>
    <col min="2" max="2" width="13.7109375" bestFit="1" customWidth="1"/>
    <col min="3" max="3" width="3.85546875" customWidth="1"/>
    <col min="4" max="4" width="28.28515625" customWidth="1"/>
    <col min="5" max="5" width="7.85546875" customWidth="1"/>
  </cols>
  <sheetData>
    <row r="1" spans="2:10" ht="49.5" customHeight="1" x14ac:dyDescent="0.25"/>
    <row r="2" spans="2:10" ht="15.75" thickBot="1" x14ac:dyDescent="0.3"/>
    <row r="3" spans="2:10" x14ac:dyDescent="0.25">
      <c r="B3" s="5" t="s">
        <v>17</v>
      </c>
      <c r="D3" s="10" t="s">
        <v>743</v>
      </c>
    </row>
    <row r="4" spans="2:10" x14ac:dyDescent="0.25">
      <c r="B4" s="5" t="s">
        <v>2</v>
      </c>
      <c r="D4" s="30" t="str">
        <f>+J4</f>
        <v>29/03/2023</v>
      </c>
      <c r="E4" s="27" t="s">
        <v>789</v>
      </c>
      <c r="F4" s="28" t="str">
        <f>+LEFT(E4,2)</f>
        <v>29</v>
      </c>
      <c r="G4" s="28" t="str">
        <f>+RIGHT(E4,2)</f>
        <v>03</v>
      </c>
      <c r="H4" s="29" t="s">
        <v>511</v>
      </c>
      <c r="I4" s="28" t="s">
        <v>83</v>
      </c>
      <c r="J4" s="28" t="str">
        <f>+F4&amp;I4&amp;G4&amp;I4&amp;H4</f>
        <v>29/03/2023</v>
      </c>
    </row>
    <row r="5" spans="2:10" x14ac:dyDescent="0.25">
      <c r="B5" s="5" t="s">
        <v>3</v>
      </c>
      <c r="D5" s="7" t="s">
        <v>1</v>
      </c>
    </row>
    <row r="6" spans="2:10" x14ac:dyDescent="0.25">
      <c r="B6" s="5" t="s">
        <v>4</v>
      </c>
      <c r="D6" s="7" t="s">
        <v>653</v>
      </c>
    </row>
    <row r="7" spans="2:10" x14ac:dyDescent="0.25">
      <c r="B7" s="5" t="s">
        <v>5</v>
      </c>
      <c r="D7" s="12"/>
    </row>
    <row r="8" spans="2:10" x14ac:dyDescent="0.25">
      <c r="B8" s="5" t="s">
        <v>6</v>
      </c>
      <c r="D8" s="11" t="s">
        <v>539</v>
      </c>
    </row>
    <row r="9" spans="2:10" x14ac:dyDescent="0.25">
      <c r="B9" s="5" t="s">
        <v>75</v>
      </c>
      <c r="D9" s="24" t="str">
        <f>IFERROR(VLOOKUP(D8,'[1]BASE DE PROVEEDORES'!$A:$B,2,0),"No Existe")</f>
        <v>CEMENTOS PROGRESO EL SALVADOR S.A DE C.V.</v>
      </c>
    </row>
    <row r="10" spans="2:10" x14ac:dyDescent="0.25">
      <c r="B10" s="5" t="s">
        <v>7</v>
      </c>
      <c r="D10" s="8">
        <v>0</v>
      </c>
    </row>
    <row r="11" spans="2:10" hidden="1" x14ac:dyDescent="0.25">
      <c r="B11" s="5" t="s">
        <v>8</v>
      </c>
      <c r="D11" s="8">
        <v>0</v>
      </c>
    </row>
    <row r="12" spans="2:10" hidden="1" x14ac:dyDescent="0.25">
      <c r="B12" s="5" t="s">
        <v>9</v>
      </c>
      <c r="D12" s="8">
        <v>0</v>
      </c>
    </row>
    <row r="13" spans="2:10" x14ac:dyDescent="0.25">
      <c r="B13" s="5" t="s">
        <v>10</v>
      </c>
      <c r="D13" s="13"/>
    </row>
    <row r="14" spans="2:10" hidden="1" x14ac:dyDescent="0.25">
      <c r="B14" s="5" t="s">
        <v>11</v>
      </c>
      <c r="D14" s="8">
        <v>0</v>
      </c>
    </row>
    <row r="15" spans="2:10" hidden="1" x14ac:dyDescent="0.25">
      <c r="B15" s="5" t="s">
        <v>13</v>
      </c>
      <c r="D15" s="8">
        <v>0</v>
      </c>
    </row>
    <row r="16" spans="2:10" hidden="1" x14ac:dyDescent="0.25">
      <c r="B16" s="5" t="s">
        <v>12</v>
      </c>
      <c r="D16" s="8">
        <v>0</v>
      </c>
    </row>
    <row r="17" spans="2:4" x14ac:dyDescent="0.25">
      <c r="B17" s="5" t="s">
        <v>14</v>
      </c>
      <c r="D17" s="8">
        <f>+(D16+D15+D14+D13)*0.13</f>
        <v>0</v>
      </c>
    </row>
    <row r="18" spans="2:4" x14ac:dyDescent="0.25">
      <c r="B18" s="5" t="s">
        <v>15</v>
      </c>
      <c r="D18" s="8">
        <f>+SUBTOTAL(9,D10,D11,D12,D13,D14,D15,D16,D17)</f>
        <v>0</v>
      </c>
    </row>
    <row r="19" spans="2:4" x14ac:dyDescent="0.25">
      <c r="B19" s="5" t="s">
        <v>85</v>
      </c>
      <c r="D19" s="32">
        <f>IFERROR(VLOOKUP(D8,'[2]BASE DE PROVEEDORES'!$A:$C,3,0),"ACTUALICE")</f>
        <v>0</v>
      </c>
    </row>
    <row r="20" spans="2:4" ht="15.75" thickBot="1" x14ac:dyDescent="0.3">
      <c r="B20" s="5" t="s">
        <v>16</v>
      </c>
      <c r="D20" s="9">
        <v>3</v>
      </c>
    </row>
  </sheetData>
  <conditionalFormatting sqref="D19">
    <cfRule type="containsText" dxfId="218" priority="1" operator="containsText" text="ACTUAL">
      <formula>NOT(ISERROR(SEARCH("ACTUAL",D19)))</formula>
    </cfRule>
  </conditionalFormatting>
  <dataValidations count="3">
    <dataValidation type="decimal" allowBlank="1" showInputMessage="1" showErrorMessage="1" errorTitle="Error de ingreso" error="Los datos ingresados no son validos solo se aceptan numeros" sqref="D10:D16">
      <formula1>0</formula1>
      <formula2>10000000</formula2>
    </dataValidation>
    <dataValidation type="list" allowBlank="1" showInputMessage="1" showErrorMessage="1" sqref="D6">
      <formula1>"03,05,12"</formula1>
    </dataValidation>
    <dataValidation type="textLength" allowBlank="1" showInputMessage="1" showErrorMessage="1" sqref="D8">
      <formula1>9</formula1>
      <formula2>14</formula2>
    </dataValidation>
  </dataValidations>
  <pageMargins left="0.7" right="0.7" top="0.75" bottom="0.75" header="0.3" footer="0.3"/>
  <pageSetup orientation="landscape" horizontalDpi="4294967294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tabColor theme="5"/>
  </sheetPr>
  <dimension ref="A3:R207"/>
  <sheetViews>
    <sheetView topLeftCell="C4" workbookViewId="0">
      <selection activeCell="B4" sqref="B4:R42"/>
    </sheetView>
  </sheetViews>
  <sheetFormatPr baseColWidth="10" defaultRowHeight="15" x14ac:dyDescent="0.25"/>
  <cols>
    <col min="3" max="3" width="15.42578125" customWidth="1"/>
    <col min="4" max="4" width="14.28515625" customWidth="1"/>
    <col min="5" max="5" width="15.5703125" bestFit="1" customWidth="1"/>
    <col min="6" max="6" width="15" bestFit="1" customWidth="1"/>
    <col min="7" max="7" width="49.85546875" bestFit="1" customWidth="1"/>
    <col min="8" max="8" width="13.140625" style="3" customWidth="1"/>
    <col min="9" max="9" width="12.5703125" style="3" customWidth="1"/>
    <col min="10" max="10" width="11.85546875" style="3" customWidth="1"/>
    <col min="11" max="11" width="14.28515625" style="3" customWidth="1"/>
    <col min="12" max="12" width="15.140625" style="3" customWidth="1"/>
    <col min="13" max="13" width="15.85546875" style="3" customWidth="1"/>
    <col min="14" max="14" width="14.140625" style="3" customWidth="1"/>
    <col min="15" max="15" width="12.7109375" style="3" bestFit="1" customWidth="1"/>
    <col min="16" max="16" width="14.140625" style="3" bestFit="1" customWidth="1"/>
    <col min="17" max="17" width="12.5703125" style="3" customWidth="1"/>
  </cols>
  <sheetData>
    <row r="3" spans="1:18" x14ac:dyDescent="0.25">
      <c r="A3" t="s">
        <v>17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75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13</v>
      </c>
      <c r="N3" s="3" t="s">
        <v>12</v>
      </c>
      <c r="O3" s="3" t="s">
        <v>14</v>
      </c>
      <c r="P3" s="3" t="s">
        <v>15</v>
      </c>
      <c r="Q3" s="3" t="s">
        <v>85</v>
      </c>
      <c r="R3" t="s">
        <v>16</v>
      </c>
    </row>
    <row r="4" spans="1:18" x14ac:dyDescent="0.25">
      <c r="A4" t="s">
        <v>743</v>
      </c>
      <c r="B4" t="s">
        <v>682</v>
      </c>
      <c r="C4" t="s">
        <v>1</v>
      </c>
      <c r="D4" t="s">
        <v>653</v>
      </c>
      <c r="E4">
        <v>7714</v>
      </c>
      <c r="F4" t="s">
        <v>539</v>
      </c>
      <c r="G4" t="s">
        <v>728</v>
      </c>
      <c r="H4" s="3">
        <v>0</v>
      </c>
      <c r="I4" s="3">
        <v>0</v>
      </c>
      <c r="J4" s="3">
        <v>0</v>
      </c>
      <c r="K4" s="3">
        <v>2366.59</v>
      </c>
      <c r="L4" s="3">
        <v>0</v>
      </c>
      <c r="M4" s="3">
        <v>0</v>
      </c>
      <c r="N4" s="3">
        <v>0</v>
      </c>
      <c r="O4" s="3">
        <v>307.65670000000006</v>
      </c>
      <c r="P4" s="3">
        <v>2674.2467000000001</v>
      </c>
      <c r="R4">
        <v>3</v>
      </c>
    </row>
    <row r="5" spans="1:18" x14ac:dyDescent="0.25">
      <c r="A5" t="s">
        <v>743</v>
      </c>
      <c r="B5" t="s">
        <v>765</v>
      </c>
      <c r="C5" t="s">
        <v>1</v>
      </c>
      <c r="D5" t="s">
        <v>0</v>
      </c>
      <c r="E5">
        <v>59729</v>
      </c>
      <c r="F5" t="s">
        <v>539</v>
      </c>
      <c r="G5" t="s">
        <v>728</v>
      </c>
      <c r="H5" s="3">
        <v>0</v>
      </c>
      <c r="I5" s="3">
        <v>0</v>
      </c>
      <c r="J5" s="3">
        <v>0</v>
      </c>
      <c r="K5" s="3">
        <v>4034.1</v>
      </c>
      <c r="L5" s="3">
        <v>0</v>
      </c>
      <c r="M5" s="3">
        <v>0</v>
      </c>
      <c r="N5" s="3">
        <v>0</v>
      </c>
      <c r="O5" s="3">
        <v>524.43299999999999</v>
      </c>
      <c r="P5" s="3">
        <v>4558.5329999999994</v>
      </c>
      <c r="R5">
        <v>3</v>
      </c>
    </row>
    <row r="6" spans="1:18" x14ac:dyDescent="0.25">
      <c r="A6" t="s">
        <v>743</v>
      </c>
      <c r="B6" t="s">
        <v>762</v>
      </c>
      <c r="C6" t="s">
        <v>1</v>
      </c>
      <c r="D6" t="s">
        <v>0</v>
      </c>
      <c r="E6">
        <v>59680</v>
      </c>
      <c r="F6" t="s">
        <v>539</v>
      </c>
      <c r="G6" t="s">
        <v>728</v>
      </c>
      <c r="H6" s="3">
        <v>0</v>
      </c>
      <c r="I6" s="3">
        <v>0</v>
      </c>
      <c r="J6" s="3">
        <v>0</v>
      </c>
      <c r="K6" s="3">
        <v>4034.1</v>
      </c>
      <c r="L6" s="3">
        <v>0</v>
      </c>
      <c r="M6" s="3">
        <v>0</v>
      </c>
      <c r="N6" s="3">
        <v>0</v>
      </c>
      <c r="O6" s="3">
        <v>524.43299999999999</v>
      </c>
      <c r="P6" s="3">
        <v>4558.5329999999994</v>
      </c>
      <c r="R6">
        <v>3</v>
      </c>
    </row>
    <row r="7" spans="1:18" x14ac:dyDescent="0.25">
      <c r="A7" t="s">
        <v>743</v>
      </c>
      <c r="B7" t="s">
        <v>762</v>
      </c>
      <c r="C7" t="s">
        <v>1</v>
      </c>
      <c r="D7" t="s">
        <v>0</v>
      </c>
      <c r="E7">
        <v>59681</v>
      </c>
      <c r="F7" t="s">
        <v>539</v>
      </c>
      <c r="G7" t="s">
        <v>728</v>
      </c>
      <c r="H7" s="3">
        <v>0</v>
      </c>
      <c r="I7" s="3">
        <v>0</v>
      </c>
      <c r="J7" s="3">
        <v>0</v>
      </c>
      <c r="K7" s="3">
        <v>4034.1</v>
      </c>
      <c r="L7" s="3">
        <v>0</v>
      </c>
      <c r="M7" s="3">
        <v>0</v>
      </c>
      <c r="N7" s="3">
        <v>0</v>
      </c>
      <c r="O7" s="3">
        <v>524.43299999999999</v>
      </c>
      <c r="P7" s="3">
        <v>4558.5329999999994</v>
      </c>
      <c r="R7">
        <v>3</v>
      </c>
    </row>
    <row r="8" spans="1:18" x14ac:dyDescent="0.25">
      <c r="A8" t="s">
        <v>743</v>
      </c>
      <c r="B8" t="s">
        <v>762</v>
      </c>
      <c r="C8" t="s">
        <v>1</v>
      </c>
      <c r="D8" t="s">
        <v>0</v>
      </c>
      <c r="E8">
        <v>59697</v>
      </c>
      <c r="F8" t="s">
        <v>539</v>
      </c>
      <c r="G8" t="s">
        <v>728</v>
      </c>
      <c r="H8" s="3">
        <v>0</v>
      </c>
      <c r="I8" s="3">
        <v>0</v>
      </c>
      <c r="J8" s="3">
        <v>0</v>
      </c>
      <c r="K8" s="3">
        <v>4034.1</v>
      </c>
      <c r="L8" s="3">
        <v>0</v>
      </c>
      <c r="M8" s="3">
        <v>0</v>
      </c>
      <c r="N8" s="3">
        <v>0</v>
      </c>
      <c r="O8" s="3">
        <v>524.43299999999999</v>
      </c>
      <c r="P8" s="3">
        <v>4558.5329999999994</v>
      </c>
      <c r="R8">
        <v>3</v>
      </c>
    </row>
    <row r="9" spans="1:18" x14ac:dyDescent="0.25">
      <c r="A9" t="s">
        <v>743</v>
      </c>
      <c r="B9" t="s">
        <v>762</v>
      </c>
      <c r="C9" t="s">
        <v>1</v>
      </c>
      <c r="D9" t="s">
        <v>0</v>
      </c>
      <c r="E9">
        <v>59696</v>
      </c>
      <c r="F9" t="s">
        <v>539</v>
      </c>
      <c r="G9" t="s">
        <v>728</v>
      </c>
      <c r="H9" s="3">
        <v>0</v>
      </c>
      <c r="I9" s="3">
        <v>0</v>
      </c>
      <c r="J9" s="3">
        <v>0</v>
      </c>
      <c r="K9" s="3">
        <v>4034.1</v>
      </c>
      <c r="L9" s="3">
        <v>0</v>
      </c>
      <c r="M9" s="3">
        <v>0</v>
      </c>
      <c r="N9" s="3">
        <v>0</v>
      </c>
      <c r="O9" s="3">
        <v>524.43299999999999</v>
      </c>
      <c r="P9" s="3">
        <v>4558.5329999999994</v>
      </c>
      <c r="R9">
        <v>3</v>
      </c>
    </row>
    <row r="10" spans="1:18" x14ac:dyDescent="0.25">
      <c r="A10" t="s">
        <v>743</v>
      </c>
      <c r="B10" t="s">
        <v>762</v>
      </c>
      <c r="C10" t="s">
        <v>1</v>
      </c>
      <c r="D10" t="s">
        <v>0</v>
      </c>
      <c r="E10">
        <v>59692</v>
      </c>
      <c r="F10" t="s">
        <v>539</v>
      </c>
      <c r="G10" t="s">
        <v>728</v>
      </c>
      <c r="H10" s="3">
        <v>0</v>
      </c>
      <c r="I10" s="3">
        <v>0</v>
      </c>
      <c r="J10" s="3">
        <v>0</v>
      </c>
      <c r="K10" s="3">
        <v>4034.1</v>
      </c>
      <c r="L10" s="3">
        <v>0</v>
      </c>
      <c r="M10" s="3">
        <v>0</v>
      </c>
      <c r="N10" s="3">
        <v>0</v>
      </c>
      <c r="O10" s="3">
        <v>524.43299999999999</v>
      </c>
      <c r="P10" s="3">
        <v>4558.5329999999994</v>
      </c>
      <c r="R10">
        <v>3</v>
      </c>
    </row>
    <row r="11" spans="1:18" x14ac:dyDescent="0.25">
      <c r="A11" t="s">
        <v>743</v>
      </c>
      <c r="B11" t="s">
        <v>762</v>
      </c>
      <c r="C11" t="s">
        <v>1</v>
      </c>
      <c r="D11" t="s">
        <v>0</v>
      </c>
      <c r="E11">
        <v>59691</v>
      </c>
      <c r="F11" t="s">
        <v>539</v>
      </c>
      <c r="G11" t="s">
        <v>728</v>
      </c>
      <c r="H11" s="3">
        <v>0</v>
      </c>
      <c r="I11" s="3">
        <v>0</v>
      </c>
      <c r="J11" s="3">
        <v>0</v>
      </c>
      <c r="K11" s="3">
        <v>4034.1</v>
      </c>
      <c r="L11" s="3">
        <v>0</v>
      </c>
      <c r="M11" s="3">
        <v>0</v>
      </c>
      <c r="N11" s="3">
        <v>0</v>
      </c>
      <c r="O11" s="3">
        <v>524.43299999999999</v>
      </c>
      <c r="P11" s="3">
        <v>4558.5329999999994</v>
      </c>
      <c r="R11">
        <v>3</v>
      </c>
    </row>
    <row r="12" spans="1:18" x14ac:dyDescent="0.25">
      <c r="A12" t="s">
        <v>743</v>
      </c>
      <c r="B12" t="s">
        <v>682</v>
      </c>
      <c r="C12" t="s">
        <v>1</v>
      </c>
      <c r="D12" t="s">
        <v>0</v>
      </c>
      <c r="E12">
        <v>59290</v>
      </c>
      <c r="F12" t="s">
        <v>539</v>
      </c>
      <c r="G12" t="s">
        <v>728</v>
      </c>
      <c r="H12" s="3">
        <v>0</v>
      </c>
      <c r="I12" s="3">
        <v>0</v>
      </c>
      <c r="J12" s="3">
        <v>0</v>
      </c>
      <c r="K12" s="3">
        <v>4039.32</v>
      </c>
      <c r="L12" s="3">
        <v>0</v>
      </c>
      <c r="M12" s="3">
        <v>0</v>
      </c>
      <c r="N12" s="3">
        <v>0</v>
      </c>
      <c r="O12" s="3">
        <v>525.11160000000007</v>
      </c>
      <c r="P12" s="3">
        <v>4564.4315999999999</v>
      </c>
      <c r="R12">
        <v>3</v>
      </c>
    </row>
    <row r="13" spans="1:18" x14ac:dyDescent="0.25">
      <c r="A13" t="s">
        <v>743</v>
      </c>
      <c r="B13" t="s">
        <v>747</v>
      </c>
      <c r="C13" t="s">
        <v>1</v>
      </c>
      <c r="D13" t="s">
        <v>0</v>
      </c>
      <c r="E13">
        <v>59383</v>
      </c>
      <c r="F13" t="s">
        <v>539</v>
      </c>
      <c r="G13" t="s">
        <v>728</v>
      </c>
      <c r="H13" s="3">
        <v>0</v>
      </c>
      <c r="I13" s="3">
        <v>0</v>
      </c>
      <c r="J13" s="3">
        <v>0</v>
      </c>
      <c r="K13" s="3">
        <v>4034.1</v>
      </c>
      <c r="L13" s="3">
        <v>0</v>
      </c>
      <c r="M13" s="3">
        <v>0</v>
      </c>
      <c r="N13" s="3">
        <v>0</v>
      </c>
      <c r="O13" s="3">
        <v>524.43299999999999</v>
      </c>
      <c r="P13" s="3">
        <v>4558.5329999999994</v>
      </c>
      <c r="R13">
        <v>3</v>
      </c>
    </row>
    <row r="14" spans="1:18" x14ac:dyDescent="0.25">
      <c r="A14" t="s">
        <v>743</v>
      </c>
      <c r="B14" t="s">
        <v>747</v>
      </c>
      <c r="C14" t="s">
        <v>1</v>
      </c>
      <c r="D14" t="s">
        <v>0</v>
      </c>
      <c r="E14">
        <v>59398</v>
      </c>
      <c r="F14" t="s">
        <v>539</v>
      </c>
      <c r="G14" t="s">
        <v>728</v>
      </c>
      <c r="H14" s="3">
        <v>0</v>
      </c>
      <c r="I14" s="3">
        <v>0</v>
      </c>
      <c r="J14" s="3">
        <v>0</v>
      </c>
      <c r="K14" s="3">
        <v>4034.1</v>
      </c>
      <c r="L14" s="3">
        <v>0</v>
      </c>
      <c r="M14" s="3">
        <v>0</v>
      </c>
      <c r="N14" s="3">
        <v>0</v>
      </c>
      <c r="O14" s="3">
        <v>524.43299999999999</v>
      </c>
      <c r="P14" s="3">
        <v>4558.5329999999994</v>
      </c>
      <c r="R14">
        <v>3</v>
      </c>
    </row>
    <row r="15" spans="1:18" x14ac:dyDescent="0.25">
      <c r="A15" t="s">
        <v>743</v>
      </c>
      <c r="B15" t="s">
        <v>744</v>
      </c>
      <c r="C15" t="s">
        <v>1</v>
      </c>
      <c r="D15" t="s">
        <v>0</v>
      </c>
      <c r="E15">
        <v>911096</v>
      </c>
      <c r="F15" t="s">
        <v>638</v>
      </c>
      <c r="G15" t="s">
        <v>640</v>
      </c>
      <c r="H15" s="3">
        <v>0</v>
      </c>
      <c r="I15" s="3">
        <v>0</v>
      </c>
      <c r="J15" s="3">
        <v>0</v>
      </c>
      <c r="K15" s="3">
        <v>183.81</v>
      </c>
      <c r="L15" s="3">
        <v>0</v>
      </c>
      <c r="M15" s="3">
        <v>0</v>
      </c>
      <c r="N15" s="3">
        <v>0</v>
      </c>
      <c r="O15" s="3">
        <v>23.895300000000002</v>
      </c>
      <c r="P15" s="3">
        <v>207.70529999999999</v>
      </c>
      <c r="R15">
        <v>3</v>
      </c>
    </row>
    <row r="16" spans="1:18" x14ac:dyDescent="0.25">
      <c r="A16" t="s">
        <v>743</v>
      </c>
      <c r="B16" t="s">
        <v>746</v>
      </c>
      <c r="C16" t="s">
        <v>1</v>
      </c>
      <c r="D16" t="s">
        <v>0</v>
      </c>
      <c r="E16">
        <v>922271</v>
      </c>
      <c r="F16" t="s">
        <v>638</v>
      </c>
      <c r="G16" t="s">
        <v>640</v>
      </c>
      <c r="H16" s="3">
        <v>0</v>
      </c>
      <c r="I16" s="3">
        <v>0</v>
      </c>
      <c r="J16" s="3">
        <v>0</v>
      </c>
      <c r="K16" s="3">
        <v>67.08</v>
      </c>
      <c r="L16" s="3">
        <v>0</v>
      </c>
      <c r="M16" s="3">
        <v>0</v>
      </c>
      <c r="N16" s="3">
        <v>0</v>
      </c>
      <c r="O16" s="3">
        <v>8.7203999999999997</v>
      </c>
      <c r="P16" s="3">
        <v>75.800399999999996</v>
      </c>
      <c r="R16">
        <v>3</v>
      </c>
    </row>
    <row r="17" spans="1:18" x14ac:dyDescent="0.25">
      <c r="A17" t="s">
        <v>743</v>
      </c>
      <c r="B17" t="s">
        <v>772</v>
      </c>
      <c r="C17" t="s">
        <v>1</v>
      </c>
      <c r="D17" t="s">
        <v>0</v>
      </c>
      <c r="E17">
        <v>192</v>
      </c>
      <c r="F17" t="s">
        <v>787</v>
      </c>
      <c r="G17" t="s">
        <v>788</v>
      </c>
      <c r="H17" s="3">
        <v>0</v>
      </c>
      <c r="I17" s="3">
        <v>0</v>
      </c>
      <c r="J17" s="3">
        <v>0</v>
      </c>
      <c r="K17" s="3">
        <v>229.2</v>
      </c>
      <c r="L17" s="3">
        <v>0</v>
      </c>
      <c r="M17" s="3">
        <v>0</v>
      </c>
      <c r="N17" s="3">
        <v>0</v>
      </c>
      <c r="O17" s="3">
        <v>29.795999999999999</v>
      </c>
      <c r="P17" s="3">
        <v>258.99599999999998</v>
      </c>
      <c r="R17">
        <v>3</v>
      </c>
    </row>
    <row r="18" spans="1:18" x14ac:dyDescent="0.25">
      <c r="A18" t="s">
        <v>743</v>
      </c>
      <c r="B18" t="s">
        <v>748</v>
      </c>
      <c r="C18" t="s">
        <v>1</v>
      </c>
      <c r="D18" t="s">
        <v>0</v>
      </c>
      <c r="E18">
        <v>139561</v>
      </c>
      <c r="F18" t="s">
        <v>544</v>
      </c>
      <c r="G18" t="s">
        <v>545</v>
      </c>
      <c r="H18" s="3">
        <v>0</v>
      </c>
      <c r="I18" s="3">
        <v>0</v>
      </c>
      <c r="J18" s="3">
        <v>0</v>
      </c>
      <c r="K18" s="3">
        <v>345.13</v>
      </c>
      <c r="L18" s="3">
        <v>0</v>
      </c>
      <c r="M18" s="3">
        <v>0</v>
      </c>
      <c r="N18" s="3">
        <v>0</v>
      </c>
      <c r="O18" s="3">
        <v>44.866900000000001</v>
      </c>
      <c r="P18" s="3">
        <v>389.99689999999998</v>
      </c>
      <c r="R18">
        <v>3</v>
      </c>
    </row>
    <row r="19" spans="1:18" x14ac:dyDescent="0.25">
      <c r="A19" t="s">
        <v>743</v>
      </c>
      <c r="B19" t="s">
        <v>773</v>
      </c>
      <c r="C19" t="s">
        <v>1</v>
      </c>
      <c r="D19" t="s">
        <v>0</v>
      </c>
      <c r="E19">
        <v>41987</v>
      </c>
      <c r="F19" t="s">
        <v>560</v>
      </c>
      <c r="G19" t="s">
        <v>561</v>
      </c>
      <c r="H19" s="3">
        <v>0</v>
      </c>
      <c r="I19" s="3">
        <v>0</v>
      </c>
      <c r="J19" s="3">
        <v>0</v>
      </c>
      <c r="K19" s="3">
        <v>243</v>
      </c>
      <c r="L19" s="3">
        <v>0</v>
      </c>
      <c r="M19" s="3">
        <v>0</v>
      </c>
      <c r="N19" s="3">
        <v>0</v>
      </c>
      <c r="O19" s="3">
        <v>31.59</v>
      </c>
      <c r="P19" s="3">
        <v>274.58999999999997</v>
      </c>
      <c r="R19">
        <v>3</v>
      </c>
    </row>
    <row r="20" spans="1:18" x14ac:dyDescent="0.25">
      <c r="A20" t="s">
        <v>743</v>
      </c>
      <c r="B20" t="s">
        <v>773</v>
      </c>
      <c r="C20" t="s">
        <v>1</v>
      </c>
      <c r="D20" t="s">
        <v>0</v>
      </c>
      <c r="E20">
        <v>702</v>
      </c>
      <c r="F20" t="s">
        <v>572</v>
      </c>
      <c r="G20" t="s">
        <v>573</v>
      </c>
      <c r="H20" s="3">
        <v>0</v>
      </c>
      <c r="I20" s="3">
        <v>0</v>
      </c>
      <c r="J20" s="3">
        <v>0</v>
      </c>
      <c r="K20" s="3">
        <v>129</v>
      </c>
      <c r="L20" s="3">
        <v>0</v>
      </c>
      <c r="M20" s="3">
        <v>0</v>
      </c>
      <c r="N20" s="3">
        <v>0</v>
      </c>
      <c r="O20" s="3">
        <v>16.77</v>
      </c>
      <c r="P20" s="3">
        <v>145.77000000000001</v>
      </c>
      <c r="R20">
        <v>3</v>
      </c>
    </row>
    <row r="21" spans="1:18" x14ac:dyDescent="0.25">
      <c r="A21" t="s">
        <v>743</v>
      </c>
      <c r="B21" t="s">
        <v>752</v>
      </c>
      <c r="C21" t="s">
        <v>1</v>
      </c>
      <c r="D21" t="s">
        <v>0</v>
      </c>
      <c r="E21">
        <v>634</v>
      </c>
      <c r="F21" t="s">
        <v>542</v>
      </c>
      <c r="G21" t="s">
        <v>543</v>
      </c>
      <c r="H21" s="3">
        <v>0</v>
      </c>
      <c r="I21" s="3">
        <v>0</v>
      </c>
      <c r="J21" s="3">
        <v>0</v>
      </c>
      <c r="K21" s="3">
        <v>442.5</v>
      </c>
      <c r="L21" s="3">
        <v>0</v>
      </c>
      <c r="M21" s="3">
        <v>0</v>
      </c>
      <c r="N21" s="3">
        <v>0</v>
      </c>
      <c r="O21" s="3">
        <v>57.524999999999999</v>
      </c>
      <c r="P21" s="3">
        <v>500.02499999999998</v>
      </c>
      <c r="R21">
        <v>3</v>
      </c>
    </row>
    <row r="22" spans="1:18" x14ac:dyDescent="0.25">
      <c r="A22" t="s">
        <v>743</v>
      </c>
      <c r="B22" t="s">
        <v>752</v>
      </c>
      <c r="C22" t="s">
        <v>1</v>
      </c>
      <c r="D22" t="s">
        <v>0</v>
      </c>
      <c r="E22">
        <v>123101</v>
      </c>
      <c r="F22" t="s">
        <v>556</v>
      </c>
      <c r="G22" t="s">
        <v>557</v>
      </c>
      <c r="H22" s="3">
        <v>0</v>
      </c>
      <c r="I22" s="3">
        <v>0</v>
      </c>
      <c r="J22" s="3">
        <v>0</v>
      </c>
      <c r="K22" s="3">
        <v>70.22</v>
      </c>
      <c r="L22" s="3">
        <v>0</v>
      </c>
      <c r="M22" s="3">
        <v>0</v>
      </c>
      <c r="N22" s="3">
        <v>0</v>
      </c>
      <c r="O22" s="3">
        <v>9.1286000000000005</v>
      </c>
      <c r="P22" s="3">
        <v>79.348600000000005</v>
      </c>
      <c r="R22">
        <v>3</v>
      </c>
    </row>
    <row r="23" spans="1:18" x14ac:dyDescent="0.25">
      <c r="A23" t="s">
        <v>743</v>
      </c>
      <c r="B23" t="s">
        <v>745</v>
      </c>
      <c r="C23" t="s">
        <v>1</v>
      </c>
      <c r="D23" t="s">
        <v>0</v>
      </c>
      <c r="E23">
        <v>2611</v>
      </c>
      <c r="F23" t="s">
        <v>574</v>
      </c>
      <c r="G23" t="s">
        <v>575</v>
      </c>
      <c r="H23" s="3">
        <v>0</v>
      </c>
      <c r="I23" s="3">
        <v>0</v>
      </c>
      <c r="J23" s="3">
        <v>0</v>
      </c>
      <c r="K23" s="3">
        <v>293.13</v>
      </c>
      <c r="L23" s="3">
        <v>0</v>
      </c>
      <c r="M23" s="3">
        <v>0</v>
      </c>
      <c r="N23" s="3">
        <v>0</v>
      </c>
      <c r="O23" s="3">
        <v>38.106900000000003</v>
      </c>
      <c r="P23" s="3">
        <v>331.23689999999999</v>
      </c>
      <c r="R23">
        <v>3</v>
      </c>
    </row>
    <row r="24" spans="1:18" x14ac:dyDescent="0.25">
      <c r="A24" t="s">
        <v>743</v>
      </c>
      <c r="B24" t="s">
        <v>779</v>
      </c>
      <c r="C24" t="s">
        <v>1</v>
      </c>
      <c r="D24" t="s">
        <v>0</v>
      </c>
      <c r="E24">
        <v>289149</v>
      </c>
      <c r="F24" t="s">
        <v>785</v>
      </c>
      <c r="G24" t="s">
        <v>786</v>
      </c>
      <c r="H24" s="3">
        <v>0</v>
      </c>
      <c r="I24" s="3">
        <v>0</v>
      </c>
      <c r="J24" s="3">
        <v>0</v>
      </c>
      <c r="K24" s="3">
        <v>81.42</v>
      </c>
      <c r="L24" s="3">
        <v>0</v>
      </c>
      <c r="M24" s="3">
        <v>0</v>
      </c>
      <c r="N24" s="3">
        <v>0</v>
      </c>
      <c r="O24" s="3">
        <v>10.5846</v>
      </c>
      <c r="P24" s="3">
        <v>92.004599999999996</v>
      </c>
      <c r="R24">
        <v>3</v>
      </c>
    </row>
    <row r="25" spans="1:18" x14ac:dyDescent="0.25">
      <c r="A25" t="s">
        <v>743</v>
      </c>
      <c r="B25" t="s">
        <v>747</v>
      </c>
      <c r="C25" t="s">
        <v>1</v>
      </c>
      <c r="D25" t="s">
        <v>0</v>
      </c>
      <c r="E25">
        <v>371</v>
      </c>
      <c r="F25" t="s">
        <v>558</v>
      </c>
      <c r="G25" t="s">
        <v>559</v>
      </c>
      <c r="H25" s="3">
        <v>0</v>
      </c>
      <c r="I25" s="3">
        <v>0</v>
      </c>
      <c r="J25" s="3">
        <v>0</v>
      </c>
      <c r="K25" s="3">
        <v>753.96</v>
      </c>
      <c r="L25" s="3">
        <v>0</v>
      </c>
      <c r="M25" s="3">
        <v>0</v>
      </c>
      <c r="N25" s="3">
        <v>0</v>
      </c>
      <c r="O25" s="3">
        <v>98.014800000000008</v>
      </c>
      <c r="P25" s="3">
        <v>851.97480000000007</v>
      </c>
      <c r="R25">
        <v>3</v>
      </c>
    </row>
    <row r="26" spans="1:18" x14ac:dyDescent="0.25">
      <c r="A26" t="s">
        <v>743</v>
      </c>
      <c r="B26" t="s">
        <v>757</v>
      </c>
      <c r="C26" t="s">
        <v>1</v>
      </c>
      <c r="D26" t="s">
        <v>0</v>
      </c>
      <c r="E26">
        <v>212780</v>
      </c>
      <c r="F26" t="s">
        <v>544</v>
      </c>
      <c r="G26" t="s">
        <v>545</v>
      </c>
      <c r="H26" s="3">
        <v>0</v>
      </c>
      <c r="I26" s="3">
        <v>0</v>
      </c>
      <c r="J26" s="3">
        <v>0</v>
      </c>
      <c r="K26" s="3">
        <v>24.69</v>
      </c>
      <c r="L26" s="3">
        <v>0</v>
      </c>
      <c r="M26" s="3">
        <v>0</v>
      </c>
      <c r="N26" s="3">
        <v>0</v>
      </c>
      <c r="O26" s="3">
        <v>3.2097000000000002</v>
      </c>
      <c r="P26" s="3">
        <v>27.899700000000003</v>
      </c>
      <c r="R26">
        <v>3</v>
      </c>
    </row>
    <row r="27" spans="1:18" x14ac:dyDescent="0.25">
      <c r="A27" t="s">
        <v>743</v>
      </c>
      <c r="B27" t="s">
        <v>757</v>
      </c>
      <c r="C27" t="s">
        <v>1</v>
      </c>
      <c r="D27" t="s">
        <v>0</v>
      </c>
      <c r="E27">
        <v>211744</v>
      </c>
      <c r="F27" t="s">
        <v>544</v>
      </c>
      <c r="G27" t="s">
        <v>545</v>
      </c>
      <c r="H27" s="3">
        <v>0</v>
      </c>
      <c r="I27" s="3">
        <v>0</v>
      </c>
      <c r="J27" s="3">
        <v>0</v>
      </c>
      <c r="K27" s="3">
        <v>141.59</v>
      </c>
      <c r="L27" s="3">
        <v>0</v>
      </c>
      <c r="M27" s="3">
        <v>0</v>
      </c>
      <c r="N27" s="3">
        <v>0</v>
      </c>
      <c r="O27" s="3">
        <v>18.406700000000001</v>
      </c>
      <c r="P27" s="3">
        <v>159.9967</v>
      </c>
      <c r="R27">
        <v>3</v>
      </c>
    </row>
    <row r="28" spans="1:18" x14ac:dyDescent="0.25">
      <c r="A28" t="s">
        <v>743</v>
      </c>
      <c r="B28" t="s">
        <v>774</v>
      </c>
      <c r="C28" t="s">
        <v>1</v>
      </c>
      <c r="D28" t="s">
        <v>0</v>
      </c>
      <c r="E28">
        <v>127063</v>
      </c>
      <c r="F28" t="s">
        <v>567</v>
      </c>
      <c r="G28" t="s">
        <v>568</v>
      </c>
      <c r="H28" s="3">
        <v>0</v>
      </c>
      <c r="I28" s="3">
        <v>0</v>
      </c>
      <c r="J28" s="3">
        <v>0</v>
      </c>
      <c r="K28" s="3">
        <v>22</v>
      </c>
      <c r="L28" s="3">
        <v>0</v>
      </c>
      <c r="M28" s="3">
        <v>0</v>
      </c>
      <c r="N28" s="3">
        <v>0</v>
      </c>
      <c r="O28" s="3">
        <v>2.8600000000000003</v>
      </c>
      <c r="P28" s="3">
        <v>24.86</v>
      </c>
      <c r="R28">
        <v>3</v>
      </c>
    </row>
    <row r="29" spans="1:18" x14ac:dyDescent="0.25">
      <c r="A29" t="s">
        <v>743</v>
      </c>
      <c r="B29" t="s">
        <v>783</v>
      </c>
      <c r="C29" t="s">
        <v>1</v>
      </c>
      <c r="D29" t="s">
        <v>0</v>
      </c>
      <c r="E29">
        <v>353147</v>
      </c>
      <c r="F29" t="s">
        <v>782</v>
      </c>
      <c r="G29" t="s">
        <v>784</v>
      </c>
      <c r="H29" s="3">
        <v>5.51</v>
      </c>
      <c r="I29" s="3">
        <v>0</v>
      </c>
      <c r="J29" s="3">
        <v>0</v>
      </c>
      <c r="K29" s="3">
        <v>61.98</v>
      </c>
      <c r="L29" s="3">
        <v>0</v>
      </c>
      <c r="M29" s="3">
        <v>0</v>
      </c>
      <c r="N29" s="3">
        <v>0</v>
      </c>
      <c r="O29" s="3">
        <v>8.0573999999999995</v>
      </c>
      <c r="P29" s="3">
        <v>75.547399999999996</v>
      </c>
      <c r="R29">
        <v>3</v>
      </c>
    </row>
    <row r="30" spans="1:18" x14ac:dyDescent="0.25">
      <c r="A30" t="s">
        <v>743</v>
      </c>
      <c r="B30" t="s">
        <v>779</v>
      </c>
      <c r="C30" t="s">
        <v>1</v>
      </c>
      <c r="D30" t="s">
        <v>0</v>
      </c>
      <c r="E30">
        <v>11166</v>
      </c>
      <c r="F30" t="s">
        <v>780</v>
      </c>
      <c r="G30" t="s">
        <v>781</v>
      </c>
      <c r="H30" s="3">
        <v>0</v>
      </c>
      <c r="I30" s="3">
        <v>0</v>
      </c>
      <c r="J30" s="3">
        <v>0</v>
      </c>
      <c r="K30" s="3">
        <v>151.37</v>
      </c>
      <c r="L30" s="3">
        <v>0</v>
      </c>
      <c r="M30" s="3">
        <v>0</v>
      </c>
      <c r="N30" s="3">
        <v>0</v>
      </c>
      <c r="O30" s="3">
        <v>19.678100000000001</v>
      </c>
      <c r="P30" s="3">
        <v>171.04810000000001</v>
      </c>
      <c r="R30">
        <v>3</v>
      </c>
    </row>
    <row r="31" spans="1:18" x14ac:dyDescent="0.25">
      <c r="A31" t="s">
        <v>743</v>
      </c>
      <c r="B31" t="s">
        <v>779</v>
      </c>
      <c r="C31" t="s">
        <v>1</v>
      </c>
      <c r="D31" t="s">
        <v>0</v>
      </c>
      <c r="E31">
        <v>211536</v>
      </c>
      <c r="F31" t="s">
        <v>544</v>
      </c>
      <c r="G31" t="s">
        <v>545</v>
      </c>
      <c r="H31" s="3">
        <v>0</v>
      </c>
      <c r="I31" s="3">
        <v>0</v>
      </c>
      <c r="J31" s="3">
        <v>0</v>
      </c>
      <c r="K31" s="3">
        <v>69.02</v>
      </c>
      <c r="L31" s="3">
        <v>0</v>
      </c>
      <c r="M31" s="3">
        <v>0</v>
      </c>
      <c r="N31" s="3">
        <v>0</v>
      </c>
      <c r="O31" s="3">
        <v>8.9725999999999999</v>
      </c>
      <c r="P31" s="3">
        <v>77.992599999999996</v>
      </c>
      <c r="R31">
        <v>3</v>
      </c>
    </row>
    <row r="32" spans="1:18" x14ac:dyDescent="0.25">
      <c r="A32" t="s">
        <v>743</v>
      </c>
      <c r="B32" t="s">
        <v>761</v>
      </c>
      <c r="C32" t="s">
        <v>1</v>
      </c>
      <c r="D32" t="s">
        <v>0</v>
      </c>
      <c r="E32">
        <v>128641</v>
      </c>
      <c r="F32" t="s">
        <v>567</v>
      </c>
      <c r="G32" t="s">
        <v>568</v>
      </c>
      <c r="H32" s="3">
        <v>0</v>
      </c>
      <c r="I32" s="3">
        <v>0</v>
      </c>
      <c r="J32" s="3">
        <v>0</v>
      </c>
      <c r="K32" s="3">
        <v>19.399999999999999</v>
      </c>
      <c r="L32" s="3">
        <v>0</v>
      </c>
      <c r="M32" s="3">
        <v>0</v>
      </c>
      <c r="N32" s="3">
        <v>0</v>
      </c>
      <c r="O32" s="3">
        <v>2.5219999999999998</v>
      </c>
      <c r="P32" s="3">
        <v>21.921999999999997</v>
      </c>
      <c r="R32">
        <v>3</v>
      </c>
    </row>
    <row r="33" spans="1:18" x14ac:dyDescent="0.25">
      <c r="A33" t="s">
        <v>743</v>
      </c>
      <c r="B33" t="s">
        <v>776</v>
      </c>
      <c r="C33" t="s">
        <v>1</v>
      </c>
      <c r="D33" t="s">
        <v>0</v>
      </c>
      <c r="E33">
        <v>2067</v>
      </c>
      <c r="F33" t="s">
        <v>570</v>
      </c>
      <c r="G33" t="s">
        <v>571</v>
      </c>
      <c r="H33" s="3">
        <v>0</v>
      </c>
      <c r="I33" s="3">
        <v>0</v>
      </c>
      <c r="J33" s="3">
        <v>0</v>
      </c>
      <c r="K33" s="3">
        <v>1146.9000000000001</v>
      </c>
      <c r="L33" s="3">
        <v>0</v>
      </c>
      <c r="M33" s="3">
        <v>0</v>
      </c>
      <c r="N33" s="3">
        <v>0</v>
      </c>
      <c r="O33" s="3">
        <v>149.09700000000001</v>
      </c>
      <c r="P33" s="3">
        <v>1295.9970000000001</v>
      </c>
      <c r="R33">
        <v>3</v>
      </c>
    </row>
    <row r="34" spans="1:18" x14ac:dyDescent="0.25">
      <c r="A34" t="s">
        <v>743</v>
      </c>
      <c r="B34" t="s">
        <v>776</v>
      </c>
      <c r="C34" t="s">
        <v>1</v>
      </c>
      <c r="D34" t="s">
        <v>0</v>
      </c>
      <c r="E34">
        <v>212308</v>
      </c>
      <c r="F34" t="s">
        <v>544</v>
      </c>
      <c r="G34" t="s">
        <v>545</v>
      </c>
      <c r="H34" s="3">
        <v>0</v>
      </c>
      <c r="I34" s="3">
        <v>0</v>
      </c>
      <c r="J34" s="3">
        <v>0</v>
      </c>
      <c r="K34" s="3">
        <v>167.68</v>
      </c>
      <c r="L34" s="3">
        <v>0</v>
      </c>
      <c r="M34" s="3">
        <v>0</v>
      </c>
      <c r="N34" s="3">
        <v>0</v>
      </c>
      <c r="O34" s="3">
        <v>21.798400000000001</v>
      </c>
      <c r="P34" s="3">
        <v>189.47840000000002</v>
      </c>
      <c r="R34">
        <v>3</v>
      </c>
    </row>
    <row r="35" spans="1:18" x14ac:dyDescent="0.25">
      <c r="A35" t="s">
        <v>743</v>
      </c>
      <c r="B35" t="s">
        <v>755</v>
      </c>
      <c r="C35" t="s">
        <v>1</v>
      </c>
      <c r="D35" t="s">
        <v>0</v>
      </c>
      <c r="E35">
        <v>2005</v>
      </c>
      <c r="F35" t="s">
        <v>570</v>
      </c>
      <c r="G35" t="s">
        <v>571</v>
      </c>
      <c r="H35" s="3">
        <v>0</v>
      </c>
      <c r="I35" s="3">
        <v>0</v>
      </c>
      <c r="J35" s="3">
        <v>0</v>
      </c>
      <c r="K35" s="3">
        <v>2591.15</v>
      </c>
      <c r="L35" s="3">
        <v>0</v>
      </c>
      <c r="M35" s="3">
        <v>0</v>
      </c>
      <c r="N35" s="3">
        <v>0</v>
      </c>
      <c r="O35" s="3">
        <v>336.84950000000003</v>
      </c>
      <c r="P35" s="3">
        <v>2927.9994999999999</v>
      </c>
      <c r="R35">
        <v>3</v>
      </c>
    </row>
    <row r="36" spans="1:18" x14ac:dyDescent="0.25">
      <c r="A36" t="s">
        <v>743</v>
      </c>
      <c r="B36" t="s">
        <v>771</v>
      </c>
      <c r="C36" t="s">
        <v>1</v>
      </c>
      <c r="D36" t="s">
        <v>0</v>
      </c>
      <c r="E36">
        <v>16290</v>
      </c>
      <c r="F36" t="s">
        <v>565</v>
      </c>
      <c r="G36" t="s">
        <v>566</v>
      </c>
      <c r="H36" s="3">
        <v>0</v>
      </c>
      <c r="I36" s="3">
        <v>0</v>
      </c>
      <c r="J36" s="3">
        <v>0</v>
      </c>
      <c r="K36" s="3">
        <v>35.1</v>
      </c>
      <c r="L36" s="3">
        <v>0</v>
      </c>
      <c r="M36" s="3">
        <v>0</v>
      </c>
      <c r="N36" s="3">
        <v>0</v>
      </c>
      <c r="O36" s="3">
        <v>4.5630000000000006</v>
      </c>
      <c r="P36" s="3">
        <v>39.663000000000004</v>
      </c>
      <c r="R36">
        <v>3</v>
      </c>
    </row>
    <row r="37" spans="1:18" x14ac:dyDescent="0.25">
      <c r="A37" t="s">
        <v>743</v>
      </c>
      <c r="B37" t="s">
        <v>777</v>
      </c>
      <c r="C37" t="s">
        <v>1</v>
      </c>
      <c r="D37" t="s">
        <v>0</v>
      </c>
      <c r="E37">
        <v>94</v>
      </c>
      <c r="F37" t="s">
        <v>548</v>
      </c>
      <c r="G37" t="s">
        <v>549</v>
      </c>
      <c r="H37" s="3">
        <v>0</v>
      </c>
      <c r="I37" s="3">
        <v>0</v>
      </c>
      <c r="J37" s="3">
        <v>0</v>
      </c>
      <c r="K37" s="3">
        <v>2159.29</v>
      </c>
      <c r="L37" s="3">
        <v>0</v>
      </c>
      <c r="M37" s="3">
        <v>0</v>
      </c>
      <c r="N37" s="3">
        <v>0</v>
      </c>
      <c r="O37" s="3">
        <v>280.70769999999999</v>
      </c>
      <c r="P37" s="3">
        <v>2439.9976999999999</v>
      </c>
      <c r="R37">
        <v>3</v>
      </c>
    </row>
    <row r="38" spans="1:18" x14ac:dyDescent="0.25">
      <c r="A38" t="s">
        <v>743</v>
      </c>
      <c r="B38" t="s">
        <v>771</v>
      </c>
      <c r="C38" t="s">
        <v>1</v>
      </c>
      <c r="D38" t="s">
        <v>0</v>
      </c>
      <c r="E38">
        <v>2092</v>
      </c>
      <c r="F38" t="s">
        <v>570</v>
      </c>
      <c r="G38" t="s">
        <v>571</v>
      </c>
      <c r="H38" s="3">
        <v>0</v>
      </c>
      <c r="I38" s="3">
        <v>0</v>
      </c>
      <c r="J38" s="3">
        <v>0</v>
      </c>
      <c r="K38" s="3">
        <v>2378.7600000000002</v>
      </c>
      <c r="L38" s="3">
        <v>0</v>
      </c>
      <c r="M38" s="3">
        <v>0</v>
      </c>
      <c r="N38" s="3">
        <v>0</v>
      </c>
      <c r="O38" s="3">
        <v>309.23880000000003</v>
      </c>
      <c r="P38" s="3">
        <v>2687.9988000000003</v>
      </c>
      <c r="R38">
        <v>3</v>
      </c>
    </row>
    <row r="39" spans="1:18" x14ac:dyDescent="0.25">
      <c r="A39" t="s">
        <v>743</v>
      </c>
      <c r="B39" t="s">
        <v>777</v>
      </c>
      <c r="C39" t="s">
        <v>1</v>
      </c>
      <c r="D39" t="s">
        <v>0</v>
      </c>
      <c r="E39">
        <v>109</v>
      </c>
      <c r="F39" t="s">
        <v>550</v>
      </c>
      <c r="G39" t="s">
        <v>551</v>
      </c>
      <c r="H39" s="3">
        <v>0</v>
      </c>
      <c r="I39" s="3">
        <v>0</v>
      </c>
      <c r="J39" s="3">
        <v>0</v>
      </c>
      <c r="K39" s="3">
        <v>9515.0400000000009</v>
      </c>
      <c r="L39" s="3">
        <v>0</v>
      </c>
      <c r="M39" s="3">
        <v>0</v>
      </c>
      <c r="N39" s="3">
        <v>0</v>
      </c>
      <c r="O39" s="3">
        <v>1236.9552000000001</v>
      </c>
      <c r="P39" s="3">
        <v>10751.995200000001</v>
      </c>
      <c r="R39">
        <v>3</v>
      </c>
    </row>
    <row r="40" spans="1:18" x14ac:dyDescent="0.25">
      <c r="A40" t="s">
        <v>743</v>
      </c>
      <c r="B40" t="s">
        <v>777</v>
      </c>
      <c r="C40" t="s">
        <v>1</v>
      </c>
      <c r="D40" t="s">
        <v>0</v>
      </c>
      <c r="E40">
        <v>34</v>
      </c>
      <c r="F40" t="s">
        <v>554</v>
      </c>
      <c r="G40" t="s">
        <v>555</v>
      </c>
      <c r="H40" s="3">
        <v>0</v>
      </c>
      <c r="I40" s="3">
        <v>0</v>
      </c>
      <c r="J40" s="3">
        <v>0</v>
      </c>
      <c r="K40" s="3">
        <v>4757.5200000000004</v>
      </c>
      <c r="L40" s="3">
        <v>0</v>
      </c>
      <c r="M40" s="3">
        <v>0</v>
      </c>
      <c r="N40" s="3">
        <v>0</v>
      </c>
      <c r="O40" s="3">
        <v>618.47760000000005</v>
      </c>
      <c r="P40" s="3">
        <v>5375.9976000000006</v>
      </c>
      <c r="R40">
        <v>3</v>
      </c>
    </row>
    <row r="41" spans="1:18" x14ac:dyDescent="0.25">
      <c r="A41" t="s">
        <v>743</v>
      </c>
      <c r="B41" t="s">
        <v>777</v>
      </c>
      <c r="C41" t="s">
        <v>1</v>
      </c>
      <c r="D41" t="s">
        <v>0</v>
      </c>
      <c r="E41">
        <v>131415</v>
      </c>
      <c r="F41" t="s">
        <v>567</v>
      </c>
      <c r="G41" t="s">
        <v>568</v>
      </c>
      <c r="H41" s="3">
        <v>0</v>
      </c>
      <c r="I41" s="3">
        <v>0</v>
      </c>
      <c r="J41" s="3">
        <v>0</v>
      </c>
      <c r="K41" s="3">
        <v>175</v>
      </c>
      <c r="L41" s="3">
        <v>0</v>
      </c>
      <c r="M41" s="3">
        <v>0</v>
      </c>
      <c r="N41" s="3">
        <v>0</v>
      </c>
      <c r="O41" s="3">
        <v>22.75</v>
      </c>
      <c r="P41" s="3">
        <v>197.75</v>
      </c>
      <c r="R41">
        <v>3</v>
      </c>
    </row>
    <row r="42" spans="1:18" x14ac:dyDescent="0.25">
      <c r="A42" t="s">
        <v>743</v>
      </c>
      <c r="B42" t="s">
        <v>778</v>
      </c>
      <c r="C42" t="s">
        <v>1</v>
      </c>
      <c r="D42" t="s">
        <v>0</v>
      </c>
      <c r="E42">
        <v>81</v>
      </c>
      <c r="F42" t="s">
        <v>552</v>
      </c>
      <c r="G42" t="s">
        <v>553</v>
      </c>
      <c r="H42" s="3">
        <v>0</v>
      </c>
      <c r="I42" s="3">
        <v>0</v>
      </c>
      <c r="J42" s="3">
        <v>0</v>
      </c>
      <c r="K42" s="3">
        <v>4757.5200000000004</v>
      </c>
      <c r="L42" s="3">
        <v>0</v>
      </c>
      <c r="M42" s="3">
        <v>0</v>
      </c>
      <c r="N42" s="3">
        <v>0</v>
      </c>
      <c r="O42" s="3">
        <v>618.47760000000005</v>
      </c>
      <c r="P42" s="3">
        <v>5375.9976000000006</v>
      </c>
      <c r="R42">
        <v>3</v>
      </c>
    </row>
    <row r="43" spans="1:18" hidden="1" x14ac:dyDescent="0.25">
      <c r="A43" t="s">
        <v>655</v>
      </c>
      <c r="B43" t="s">
        <v>680</v>
      </c>
      <c r="C43" t="s">
        <v>1</v>
      </c>
      <c r="D43" t="s">
        <v>0</v>
      </c>
      <c r="E43">
        <v>461</v>
      </c>
      <c r="F43" t="s">
        <v>423</v>
      </c>
      <c r="G43" t="s">
        <v>424</v>
      </c>
      <c r="H43" s="3">
        <v>0</v>
      </c>
      <c r="I43" s="3">
        <v>0</v>
      </c>
      <c r="J43" s="3">
        <v>0</v>
      </c>
      <c r="K43" s="3">
        <v>824.76</v>
      </c>
      <c r="L43" s="3">
        <v>0</v>
      </c>
      <c r="M43" s="3">
        <v>0</v>
      </c>
      <c r="N43" s="3">
        <v>0</v>
      </c>
      <c r="O43" s="3">
        <v>107.2188</v>
      </c>
      <c r="P43" s="3">
        <v>931.97879999999998</v>
      </c>
      <c r="R43">
        <v>3</v>
      </c>
    </row>
    <row r="44" spans="1:18" hidden="1" x14ac:dyDescent="0.25">
      <c r="A44" t="s">
        <v>655</v>
      </c>
      <c r="B44" t="s">
        <v>664</v>
      </c>
      <c r="C44" t="s">
        <v>1</v>
      </c>
      <c r="D44" t="s">
        <v>0</v>
      </c>
      <c r="E44">
        <v>684139</v>
      </c>
      <c r="F44" t="s">
        <v>638</v>
      </c>
      <c r="G44" t="s">
        <v>640</v>
      </c>
      <c r="H44" s="3">
        <v>0</v>
      </c>
      <c r="I44" s="3">
        <v>0</v>
      </c>
      <c r="J44" s="3">
        <v>0</v>
      </c>
      <c r="K44" s="3">
        <v>225.61</v>
      </c>
      <c r="L44" s="3">
        <v>0</v>
      </c>
      <c r="M44" s="3">
        <v>0</v>
      </c>
      <c r="N44" s="3">
        <v>0</v>
      </c>
      <c r="O44" s="3">
        <v>29.329300000000003</v>
      </c>
      <c r="P44" s="3">
        <v>254.9393</v>
      </c>
      <c r="R44">
        <v>3</v>
      </c>
    </row>
    <row r="45" spans="1:18" hidden="1" x14ac:dyDescent="0.25">
      <c r="A45" t="s">
        <v>655</v>
      </c>
      <c r="B45" t="s">
        <v>682</v>
      </c>
      <c r="C45" t="s">
        <v>1</v>
      </c>
      <c r="D45" t="s">
        <v>0</v>
      </c>
      <c r="E45">
        <v>59289</v>
      </c>
      <c r="F45" t="s">
        <v>539</v>
      </c>
      <c r="G45" t="s">
        <v>728</v>
      </c>
      <c r="H45" s="3">
        <v>0</v>
      </c>
      <c r="I45" s="3">
        <v>0</v>
      </c>
      <c r="J45" s="3">
        <v>0</v>
      </c>
      <c r="K45" s="3">
        <v>4039.32</v>
      </c>
      <c r="L45" s="3">
        <v>0</v>
      </c>
      <c r="M45" s="3">
        <v>0</v>
      </c>
      <c r="N45" s="3">
        <v>0</v>
      </c>
      <c r="O45" s="3">
        <v>525.11160000000007</v>
      </c>
      <c r="P45" s="3">
        <v>4564.4315999999999</v>
      </c>
      <c r="R45">
        <v>3</v>
      </c>
    </row>
    <row r="46" spans="1:18" hidden="1" x14ac:dyDescent="0.25">
      <c r="A46" t="s">
        <v>655</v>
      </c>
      <c r="B46" t="s">
        <v>680</v>
      </c>
      <c r="C46" t="s">
        <v>1</v>
      </c>
      <c r="D46" t="s">
        <v>0</v>
      </c>
      <c r="E46">
        <v>59167</v>
      </c>
      <c r="F46" t="s">
        <v>539</v>
      </c>
      <c r="G46" t="s">
        <v>728</v>
      </c>
      <c r="H46" s="3">
        <v>0</v>
      </c>
      <c r="I46" s="3">
        <v>0</v>
      </c>
      <c r="J46" s="3">
        <v>0</v>
      </c>
      <c r="K46" s="3">
        <v>4039.32</v>
      </c>
      <c r="L46" s="3">
        <v>0</v>
      </c>
      <c r="M46" s="3">
        <v>0</v>
      </c>
      <c r="N46" s="3">
        <v>0</v>
      </c>
      <c r="O46" s="3">
        <v>525.11160000000007</v>
      </c>
      <c r="P46" s="3">
        <v>4564.4315999999999</v>
      </c>
      <c r="R46">
        <v>3</v>
      </c>
    </row>
    <row r="47" spans="1:18" hidden="1" x14ac:dyDescent="0.25">
      <c r="A47" t="s">
        <v>655</v>
      </c>
      <c r="B47" t="s">
        <v>671</v>
      </c>
      <c r="C47" t="s">
        <v>1</v>
      </c>
      <c r="D47" t="s">
        <v>653</v>
      </c>
      <c r="E47">
        <v>7652</v>
      </c>
      <c r="F47" t="s">
        <v>539</v>
      </c>
      <c r="G47" t="s">
        <v>728</v>
      </c>
      <c r="H47" s="3">
        <v>0</v>
      </c>
      <c r="I47" s="3">
        <v>0</v>
      </c>
      <c r="J47" s="3">
        <v>0</v>
      </c>
      <c r="K47" s="3">
        <v>1013.43</v>
      </c>
      <c r="L47" s="3">
        <v>0</v>
      </c>
      <c r="M47" s="3">
        <v>0</v>
      </c>
      <c r="N47" s="3">
        <v>0</v>
      </c>
      <c r="O47" s="3">
        <v>131.74590000000001</v>
      </c>
      <c r="P47" s="3">
        <v>1145.1759</v>
      </c>
      <c r="R47">
        <v>3</v>
      </c>
    </row>
    <row r="48" spans="1:18" hidden="1" x14ac:dyDescent="0.25">
      <c r="A48" t="s">
        <v>655</v>
      </c>
      <c r="B48" t="s">
        <v>636</v>
      </c>
      <c r="C48" t="s">
        <v>1</v>
      </c>
      <c r="D48" t="s">
        <v>653</v>
      </c>
      <c r="E48">
        <v>7544</v>
      </c>
      <c r="F48" t="s">
        <v>539</v>
      </c>
      <c r="G48" t="s">
        <v>728</v>
      </c>
      <c r="H48" s="3">
        <v>0</v>
      </c>
      <c r="I48" s="3">
        <v>0</v>
      </c>
      <c r="J48" s="3">
        <v>0</v>
      </c>
      <c r="K48" s="3">
        <v>1353.36</v>
      </c>
      <c r="L48" s="3">
        <v>0</v>
      </c>
      <c r="M48" s="3">
        <v>0</v>
      </c>
      <c r="N48" s="3">
        <v>0</v>
      </c>
      <c r="O48" s="3">
        <v>175.93680000000001</v>
      </c>
      <c r="P48" s="3">
        <v>1529.2967999999998</v>
      </c>
      <c r="R48">
        <v>3</v>
      </c>
    </row>
    <row r="49" spans="1:18" hidden="1" x14ac:dyDescent="0.25">
      <c r="A49" t="s">
        <v>655</v>
      </c>
      <c r="B49" t="s">
        <v>668</v>
      </c>
      <c r="C49" t="s">
        <v>1</v>
      </c>
      <c r="D49" t="s">
        <v>0</v>
      </c>
      <c r="E49">
        <v>58759</v>
      </c>
      <c r="F49" t="s">
        <v>539</v>
      </c>
      <c r="G49" t="s">
        <v>728</v>
      </c>
      <c r="H49" s="3">
        <v>0</v>
      </c>
      <c r="I49" s="3">
        <v>0</v>
      </c>
      <c r="J49" s="3">
        <v>0</v>
      </c>
      <c r="K49" s="3">
        <v>4039.32</v>
      </c>
      <c r="L49" s="3">
        <v>0</v>
      </c>
      <c r="M49" s="3">
        <v>0</v>
      </c>
      <c r="N49" s="3">
        <v>0</v>
      </c>
      <c r="O49" s="3">
        <v>525.11160000000007</v>
      </c>
      <c r="P49" s="3">
        <v>4564.4315999999999</v>
      </c>
      <c r="R49">
        <v>3</v>
      </c>
    </row>
    <row r="50" spans="1:18" hidden="1" x14ac:dyDescent="0.25">
      <c r="A50" t="s">
        <v>655</v>
      </c>
      <c r="B50" t="s">
        <v>681</v>
      </c>
      <c r="C50" t="s">
        <v>1</v>
      </c>
      <c r="D50" t="s">
        <v>0</v>
      </c>
      <c r="E50">
        <v>59203</v>
      </c>
      <c r="F50" t="s">
        <v>539</v>
      </c>
      <c r="G50" t="s">
        <v>728</v>
      </c>
      <c r="H50" s="3">
        <v>0</v>
      </c>
      <c r="I50" s="3">
        <v>0</v>
      </c>
      <c r="J50" s="3">
        <v>0</v>
      </c>
      <c r="K50" s="3">
        <v>4039.32</v>
      </c>
      <c r="L50" s="3">
        <v>0</v>
      </c>
      <c r="M50" s="3">
        <v>0</v>
      </c>
      <c r="N50" s="3">
        <v>0</v>
      </c>
      <c r="O50" s="3">
        <v>525.11160000000007</v>
      </c>
      <c r="P50" s="3">
        <v>4564.4315999999999</v>
      </c>
      <c r="R50">
        <v>3</v>
      </c>
    </row>
    <row r="51" spans="1:18" hidden="1" x14ac:dyDescent="0.25">
      <c r="A51" t="s">
        <v>655</v>
      </c>
      <c r="B51" t="s">
        <v>680</v>
      </c>
      <c r="C51" t="s">
        <v>1</v>
      </c>
      <c r="D51" t="s">
        <v>0</v>
      </c>
      <c r="E51">
        <v>59168</v>
      </c>
      <c r="F51" t="s">
        <v>539</v>
      </c>
      <c r="G51" t="s">
        <v>728</v>
      </c>
      <c r="H51" s="3">
        <v>0</v>
      </c>
      <c r="I51" s="3">
        <v>0</v>
      </c>
      <c r="J51" s="3">
        <v>0</v>
      </c>
      <c r="K51" s="3">
        <v>4039.32</v>
      </c>
      <c r="L51" s="3">
        <v>0</v>
      </c>
      <c r="M51" s="3">
        <v>0</v>
      </c>
      <c r="N51" s="3">
        <v>0</v>
      </c>
      <c r="O51" s="3">
        <v>525.11160000000007</v>
      </c>
      <c r="P51" s="3">
        <v>4564.4315999999999</v>
      </c>
      <c r="R51">
        <v>3</v>
      </c>
    </row>
    <row r="52" spans="1:18" hidden="1" x14ac:dyDescent="0.25">
      <c r="A52" t="s">
        <v>655</v>
      </c>
      <c r="B52" t="s">
        <v>680</v>
      </c>
      <c r="C52" t="s">
        <v>1</v>
      </c>
      <c r="D52" t="s">
        <v>0</v>
      </c>
      <c r="E52">
        <v>59169</v>
      </c>
      <c r="F52" t="s">
        <v>539</v>
      </c>
      <c r="G52" t="s">
        <v>728</v>
      </c>
      <c r="H52" s="3">
        <v>0</v>
      </c>
      <c r="I52" s="3">
        <v>0</v>
      </c>
      <c r="J52" s="3">
        <v>0</v>
      </c>
      <c r="K52" s="3">
        <v>4039.32</v>
      </c>
      <c r="L52" s="3">
        <v>0</v>
      </c>
      <c r="M52" s="3">
        <v>0</v>
      </c>
      <c r="N52" s="3">
        <v>0</v>
      </c>
      <c r="O52" s="3">
        <v>525.11160000000007</v>
      </c>
      <c r="P52" s="3">
        <v>4564.4315999999999</v>
      </c>
      <c r="R52">
        <v>3</v>
      </c>
    </row>
    <row r="53" spans="1:18" hidden="1" x14ac:dyDescent="0.25">
      <c r="A53" t="s">
        <v>655</v>
      </c>
      <c r="B53" t="s">
        <v>680</v>
      </c>
      <c r="C53" t="s">
        <v>1</v>
      </c>
      <c r="D53" t="s">
        <v>0</v>
      </c>
      <c r="E53">
        <v>59170</v>
      </c>
      <c r="F53" t="s">
        <v>539</v>
      </c>
      <c r="G53" t="s">
        <v>728</v>
      </c>
      <c r="H53" s="3">
        <v>0</v>
      </c>
      <c r="I53" s="3">
        <v>0</v>
      </c>
      <c r="J53" s="3">
        <v>0</v>
      </c>
      <c r="K53" s="3">
        <v>4039.32</v>
      </c>
      <c r="L53" s="3">
        <v>0</v>
      </c>
      <c r="M53" s="3">
        <v>0</v>
      </c>
      <c r="N53" s="3">
        <v>0</v>
      </c>
      <c r="O53" s="3">
        <v>525.11160000000007</v>
      </c>
      <c r="P53" s="3">
        <v>4564.4315999999999</v>
      </c>
      <c r="R53">
        <v>3</v>
      </c>
    </row>
    <row r="54" spans="1:18" hidden="1" x14ac:dyDescent="0.25">
      <c r="A54" t="s">
        <v>655</v>
      </c>
      <c r="B54" t="s">
        <v>674</v>
      </c>
      <c r="C54" t="s">
        <v>1</v>
      </c>
      <c r="D54" t="s">
        <v>0</v>
      </c>
      <c r="E54">
        <v>58943</v>
      </c>
      <c r="F54" t="s">
        <v>539</v>
      </c>
      <c r="G54" t="s">
        <v>728</v>
      </c>
      <c r="H54" s="3">
        <v>0</v>
      </c>
      <c r="I54" s="3">
        <v>0</v>
      </c>
      <c r="J54" s="3">
        <v>0</v>
      </c>
      <c r="K54" s="3">
        <v>4039.32</v>
      </c>
      <c r="L54" s="3">
        <v>0</v>
      </c>
      <c r="M54" s="3">
        <v>0</v>
      </c>
      <c r="N54" s="3">
        <v>0</v>
      </c>
      <c r="O54" s="3">
        <v>525.11160000000007</v>
      </c>
      <c r="P54" s="3">
        <v>4564.4315999999999</v>
      </c>
      <c r="R54">
        <v>3</v>
      </c>
    </row>
    <row r="55" spans="1:18" hidden="1" x14ac:dyDescent="0.25">
      <c r="A55" t="s">
        <v>655</v>
      </c>
      <c r="B55" t="s">
        <v>671</v>
      </c>
      <c r="C55" t="s">
        <v>1</v>
      </c>
      <c r="D55" t="s">
        <v>0</v>
      </c>
      <c r="E55">
        <v>58857</v>
      </c>
      <c r="F55" t="s">
        <v>539</v>
      </c>
      <c r="G55" t="s">
        <v>728</v>
      </c>
      <c r="H55" s="3">
        <v>0</v>
      </c>
      <c r="I55" s="3">
        <v>0</v>
      </c>
      <c r="J55" s="3">
        <v>0</v>
      </c>
      <c r="K55" s="3">
        <v>4039.32</v>
      </c>
      <c r="L55" s="3">
        <v>0</v>
      </c>
      <c r="M55" s="3">
        <v>0</v>
      </c>
      <c r="N55" s="3">
        <v>0</v>
      </c>
      <c r="O55" s="3">
        <v>525.11160000000007</v>
      </c>
      <c r="P55" s="3">
        <v>4564.4315999999999</v>
      </c>
      <c r="R55">
        <v>3</v>
      </c>
    </row>
    <row r="56" spans="1:18" hidden="1" x14ac:dyDescent="0.25">
      <c r="A56" t="s">
        <v>655</v>
      </c>
      <c r="B56" t="s">
        <v>670</v>
      </c>
      <c r="C56" t="s">
        <v>1</v>
      </c>
      <c r="D56" t="s">
        <v>0</v>
      </c>
      <c r="E56">
        <v>58824</v>
      </c>
      <c r="F56" t="s">
        <v>539</v>
      </c>
      <c r="G56" t="s">
        <v>728</v>
      </c>
      <c r="H56" s="3">
        <v>0</v>
      </c>
      <c r="I56" s="3">
        <v>0</v>
      </c>
      <c r="J56" s="3">
        <v>0</v>
      </c>
      <c r="K56" s="3">
        <v>4039.32</v>
      </c>
      <c r="L56" s="3">
        <v>0</v>
      </c>
      <c r="M56" s="3">
        <v>0</v>
      </c>
      <c r="N56" s="3">
        <v>0</v>
      </c>
      <c r="O56" s="3">
        <v>525.11160000000007</v>
      </c>
      <c r="P56" s="3">
        <v>4564.4315999999999</v>
      </c>
      <c r="R56">
        <v>3</v>
      </c>
    </row>
    <row r="57" spans="1:18" hidden="1" x14ac:dyDescent="0.25">
      <c r="A57" t="s">
        <v>655</v>
      </c>
      <c r="B57" t="s">
        <v>668</v>
      </c>
      <c r="C57" t="s">
        <v>1</v>
      </c>
      <c r="D57" t="s">
        <v>0</v>
      </c>
      <c r="E57">
        <v>58754</v>
      </c>
      <c r="F57" t="s">
        <v>539</v>
      </c>
      <c r="G57" t="s">
        <v>728</v>
      </c>
      <c r="H57" s="3">
        <v>0</v>
      </c>
      <c r="I57" s="3">
        <v>0</v>
      </c>
      <c r="J57" s="3">
        <v>0</v>
      </c>
      <c r="K57" s="3">
        <v>4039.32</v>
      </c>
      <c r="L57" s="3">
        <v>0</v>
      </c>
      <c r="M57" s="3">
        <v>0</v>
      </c>
      <c r="N57" s="3">
        <v>0</v>
      </c>
      <c r="O57" s="3">
        <v>525.11160000000007</v>
      </c>
      <c r="P57" s="3">
        <v>4564.4315999999999</v>
      </c>
      <c r="R57">
        <v>3</v>
      </c>
    </row>
    <row r="58" spans="1:18" hidden="1" x14ac:dyDescent="0.25">
      <c r="A58" t="s">
        <v>655</v>
      </c>
      <c r="B58" t="s">
        <v>637</v>
      </c>
      <c r="C58" t="s">
        <v>1</v>
      </c>
      <c r="D58" t="s">
        <v>0</v>
      </c>
      <c r="E58">
        <v>58367</v>
      </c>
      <c r="F58" t="s">
        <v>539</v>
      </c>
      <c r="G58" t="s">
        <v>540</v>
      </c>
      <c r="H58" s="3">
        <v>0</v>
      </c>
      <c r="I58" s="3">
        <v>0</v>
      </c>
      <c r="J58" s="3">
        <v>0</v>
      </c>
      <c r="K58" s="3">
        <v>4039.32</v>
      </c>
      <c r="L58" s="3">
        <v>0</v>
      </c>
      <c r="M58" s="3">
        <v>0</v>
      </c>
      <c r="N58" s="3">
        <v>0</v>
      </c>
      <c r="O58" s="3">
        <v>525.11160000000007</v>
      </c>
      <c r="P58" s="3">
        <v>4564.4315999999999</v>
      </c>
      <c r="R58">
        <v>3</v>
      </c>
    </row>
    <row r="59" spans="1:18" hidden="1" x14ac:dyDescent="0.25">
      <c r="A59" t="s">
        <v>655</v>
      </c>
      <c r="B59" t="s">
        <v>636</v>
      </c>
      <c r="C59" t="s">
        <v>1</v>
      </c>
      <c r="D59" t="s">
        <v>0</v>
      </c>
      <c r="E59">
        <v>58451</v>
      </c>
      <c r="F59" t="s">
        <v>539</v>
      </c>
      <c r="G59" t="s">
        <v>540</v>
      </c>
      <c r="H59" s="3">
        <v>0</v>
      </c>
      <c r="I59" s="3">
        <v>0</v>
      </c>
      <c r="J59" s="3">
        <v>0</v>
      </c>
      <c r="K59" s="3">
        <v>4039.32</v>
      </c>
      <c r="L59" s="3">
        <v>0</v>
      </c>
      <c r="M59" s="3">
        <v>0</v>
      </c>
      <c r="N59" s="3">
        <v>0</v>
      </c>
      <c r="O59" s="3">
        <v>525.11160000000007</v>
      </c>
      <c r="P59" s="3">
        <v>4564.4315999999999</v>
      </c>
      <c r="R59">
        <v>3</v>
      </c>
    </row>
    <row r="60" spans="1:18" hidden="1" x14ac:dyDescent="0.25">
      <c r="A60" t="s">
        <v>655</v>
      </c>
      <c r="B60" t="s">
        <v>659</v>
      </c>
      <c r="C60" t="s">
        <v>1</v>
      </c>
      <c r="D60" t="s">
        <v>0</v>
      </c>
      <c r="E60">
        <v>58506</v>
      </c>
      <c r="F60" t="s">
        <v>539</v>
      </c>
      <c r="G60" t="s">
        <v>540</v>
      </c>
      <c r="H60" s="3">
        <v>0</v>
      </c>
      <c r="I60" s="3">
        <v>0</v>
      </c>
      <c r="J60" s="3">
        <v>0</v>
      </c>
      <c r="K60" s="3">
        <v>4039.32</v>
      </c>
      <c r="L60" s="3">
        <v>0</v>
      </c>
      <c r="M60" s="3">
        <v>0</v>
      </c>
      <c r="N60" s="3">
        <v>0</v>
      </c>
      <c r="O60" s="3">
        <v>525.11160000000007</v>
      </c>
      <c r="P60" s="3">
        <v>4564.4315999999999</v>
      </c>
      <c r="R60">
        <v>3</v>
      </c>
    </row>
    <row r="61" spans="1:18" hidden="1" x14ac:dyDescent="0.25">
      <c r="A61" t="s">
        <v>655</v>
      </c>
      <c r="B61" t="s">
        <v>661</v>
      </c>
      <c r="C61" t="s">
        <v>1</v>
      </c>
      <c r="D61" t="s">
        <v>0</v>
      </c>
      <c r="E61">
        <v>58551</v>
      </c>
      <c r="F61" t="s">
        <v>539</v>
      </c>
      <c r="G61" t="s">
        <v>540</v>
      </c>
      <c r="H61" s="3">
        <v>0</v>
      </c>
      <c r="I61" s="3">
        <v>0</v>
      </c>
      <c r="J61" s="3">
        <v>0</v>
      </c>
      <c r="K61" s="3">
        <v>4039.32</v>
      </c>
      <c r="L61" s="3">
        <v>0</v>
      </c>
      <c r="M61" s="3">
        <v>0</v>
      </c>
      <c r="N61" s="3">
        <v>0</v>
      </c>
      <c r="O61" s="3">
        <v>525.11160000000007</v>
      </c>
      <c r="P61" s="3">
        <v>4564.4315999999999</v>
      </c>
      <c r="R61">
        <v>3</v>
      </c>
    </row>
    <row r="62" spans="1:18" hidden="1" x14ac:dyDescent="0.25">
      <c r="A62" t="s">
        <v>655</v>
      </c>
      <c r="B62" t="s">
        <v>662</v>
      </c>
      <c r="C62" t="s">
        <v>1</v>
      </c>
      <c r="D62" t="s">
        <v>0</v>
      </c>
      <c r="E62">
        <v>58572</v>
      </c>
      <c r="F62" t="s">
        <v>539</v>
      </c>
      <c r="G62" t="s">
        <v>540</v>
      </c>
      <c r="H62" s="3">
        <v>0</v>
      </c>
      <c r="I62" s="3">
        <v>0</v>
      </c>
      <c r="J62" s="3">
        <v>0</v>
      </c>
      <c r="K62" s="3">
        <v>4039.32</v>
      </c>
      <c r="L62" s="3">
        <v>0</v>
      </c>
      <c r="M62" s="3">
        <v>0</v>
      </c>
      <c r="N62" s="3">
        <v>0</v>
      </c>
      <c r="O62" s="3">
        <v>525.11160000000007</v>
      </c>
      <c r="P62" s="3">
        <v>4564.4315999999999</v>
      </c>
      <c r="R62">
        <v>3</v>
      </c>
    </row>
    <row r="63" spans="1:18" hidden="1" x14ac:dyDescent="0.25">
      <c r="A63" t="s">
        <v>655</v>
      </c>
      <c r="B63" t="s">
        <v>664</v>
      </c>
      <c r="C63" t="s">
        <v>1</v>
      </c>
      <c r="D63" t="s">
        <v>0</v>
      </c>
      <c r="E63">
        <v>58650</v>
      </c>
      <c r="F63" t="s">
        <v>539</v>
      </c>
      <c r="G63" t="s">
        <v>540</v>
      </c>
      <c r="H63" s="3">
        <v>0</v>
      </c>
      <c r="I63" s="3">
        <v>0</v>
      </c>
      <c r="J63" s="3">
        <v>0</v>
      </c>
      <c r="K63" s="3">
        <v>4039.32</v>
      </c>
      <c r="L63" s="3">
        <v>0</v>
      </c>
      <c r="M63" s="3">
        <v>0</v>
      </c>
      <c r="N63" s="3">
        <v>0</v>
      </c>
      <c r="O63" s="3">
        <v>525.11160000000007</v>
      </c>
      <c r="P63" s="3">
        <v>4564.4315999999999</v>
      </c>
      <c r="R63">
        <v>3</v>
      </c>
    </row>
    <row r="64" spans="1:18" hidden="1" x14ac:dyDescent="0.25">
      <c r="A64" t="s">
        <v>655</v>
      </c>
      <c r="B64" t="s">
        <v>665</v>
      </c>
      <c r="C64" t="s">
        <v>1</v>
      </c>
      <c r="D64" t="s">
        <v>0</v>
      </c>
      <c r="E64">
        <v>58680</v>
      </c>
      <c r="F64" t="s">
        <v>539</v>
      </c>
      <c r="G64" t="s">
        <v>540</v>
      </c>
      <c r="H64" s="3">
        <v>0</v>
      </c>
      <c r="I64" s="3">
        <v>0</v>
      </c>
      <c r="J64" s="3">
        <v>0</v>
      </c>
      <c r="K64" s="3">
        <v>4039.32</v>
      </c>
      <c r="L64" s="3">
        <v>0</v>
      </c>
      <c r="M64" s="3">
        <v>0</v>
      </c>
      <c r="N64" s="3">
        <v>0</v>
      </c>
      <c r="O64" s="3">
        <v>525.11160000000007</v>
      </c>
      <c r="P64" s="3">
        <v>4564.4315999999999</v>
      </c>
      <c r="R64">
        <v>3</v>
      </c>
    </row>
    <row r="65" spans="1:18" hidden="1" x14ac:dyDescent="0.25">
      <c r="A65" t="s">
        <v>655</v>
      </c>
      <c r="B65" t="s">
        <v>658</v>
      </c>
      <c r="C65" t="s">
        <v>1</v>
      </c>
      <c r="D65" t="s">
        <v>0</v>
      </c>
      <c r="E65">
        <v>267</v>
      </c>
      <c r="F65" t="s">
        <v>726</v>
      </c>
      <c r="G65" t="s">
        <v>727</v>
      </c>
      <c r="H65" s="3">
        <v>0</v>
      </c>
      <c r="I65" s="3">
        <v>0</v>
      </c>
      <c r="J65" s="3">
        <v>0</v>
      </c>
      <c r="K65" s="3">
        <v>330</v>
      </c>
      <c r="L65" s="3">
        <v>0</v>
      </c>
      <c r="M65" s="3">
        <v>0</v>
      </c>
      <c r="N65" s="3">
        <v>0</v>
      </c>
      <c r="O65" s="3">
        <v>42.9</v>
      </c>
      <c r="P65" s="3">
        <v>372.9</v>
      </c>
      <c r="R65">
        <v>3</v>
      </c>
    </row>
    <row r="66" spans="1:18" hidden="1" x14ac:dyDescent="0.25">
      <c r="A66" t="s">
        <v>655</v>
      </c>
      <c r="B66" t="s">
        <v>667</v>
      </c>
      <c r="C66" t="s">
        <v>1</v>
      </c>
      <c r="D66" t="s">
        <v>0</v>
      </c>
      <c r="E66">
        <v>41077</v>
      </c>
      <c r="F66" t="s">
        <v>560</v>
      </c>
      <c r="G66" t="s">
        <v>561</v>
      </c>
      <c r="H66" s="3">
        <v>0</v>
      </c>
      <c r="I66" s="3">
        <v>0</v>
      </c>
      <c r="J66" s="3">
        <v>0</v>
      </c>
      <c r="K66" s="3">
        <v>190.08</v>
      </c>
      <c r="L66" s="3">
        <v>0</v>
      </c>
      <c r="M66" s="3">
        <v>0</v>
      </c>
      <c r="N66" s="3">
        <v>0</v>
      </c>
      <c r="O66" s="3">
        <v>24.710400000000003</v>
      </c>
      <c r="P66" s="3">
        <v>214.79040000000001</v>
      </c>
      <c r="R66">
        <v>3</v>
      </c>
    </row>
    <row r="67" spans="1:18" hidden="1" x14ac:dyDescent="0.25">
      <c r="A67" t="s">
        <v>655</v>
      </c>
      <c r="B67" t="s">
        <v>677</v>
      </c>
      <c r="C67" t="s">
        <v>1</v>
      </c>
      <c r="D67" t="s">
        <v>0</v>
      </c>
      <c r="E67">
        <v>41459</v>
      </c>
      <c r="F67" t="s">
        <v>560</v>
      </c>
      <c r="G67" t="s">
        <v>561</v>
      </c>
      <c r="H67" s="3">
        <v>0</v>
      </c>
      <c r="I67" s="3">
        <v>0</v>
      </c>
      <c r="J67" s="3">
        <v>0</v>
      </c>
      <c r="K67" s="3">
        <v>112.69</v>
      </c>
      <c r="L67" s="3">
        <v>0</v>
      </c>
      <c r="M67" s="3">
        <v>0</v>
      </c>
      <c r="N67" s="3">
        <v>0</v>
      </c>
      <c r="O67" s="3">
        <v>14.649700000000001</v>
      </c>
      <c r="P67" s="3">
        <v>127.33969999999999</v>
      </c>
      <c r="R67">
        <v>3</v>
      </c>
    </row>
    <row r="68" spans="1:18" hidden="1" x14ac:dyDescent="0.25">
      <c r="A68" t="s">
        <v>655</v>
      </c>
      <c r="B68" t="s">
        <v>663</v>
      </c>
      <c r="C68" t="s">
        <v>1</v>
      </c>
      <c r="D68" t="s">
        <v>0</v>
      </c>
      <c r="E68">
        <v>1173054</v>
      </c>
      <c r="F68" t="s">
        <v>544</v>
      </c>
      <c r="G68" t="s">
        <v>545</v>
      </c>
      <c r="H68" s="3">
        <v>0</v>
      </c>
      <c r="I68" s="3">
        <v>0</v>
      </c>
      <c r="J68" s="3">
        <v>0</v>
      </c>
      <c r="K68" s="3">
        <v>40.71</v>
      </c>
      <c r="L68" s="3">
        <v>0</v>
      </c>
      <c r="M68" s="3">
        <v>0</v>
      </c>
      <c r="N68" s="3">
        <v>0</v>
      </c>
      <c r="O68" s="3">
        <v>5.2923</v>
      </c>
      <c r="P68" s="3">
        <v>46.002299999999998</v>
      </c>
      <c r="R68">
        <v>3</v>
      </c>
    </row>
    <row r="69" spans="1:18" hidden="1" x14ac:dyDescent="0.25">
      <c r="A69" t="s">
        <v>655</v>
      </c>
      <c r="B69" t="s">
        <v>663</v>
      </c>
      <c r="C69" t="s">
        <v>1</v>
      </c>
      <c r="D69" t="s">
        <v>0</v>
      </c>
      <c r="E69">
        <v>685578</v>
      </c>
      <c r="F69" t="s">
        <v>638</v>
      </c>
      <c r="G69" t="s">
        <v>640</v>
      </c>
      <c r="H69" s="3">
        <v>0</v>
      </c>
      <c r="I69" s="3">
        <v>0</v>
      </c>
      <c r="J69" s="3">
        <v>0</v>
      </c>
      <c r="K69" s="3">
        <v>18.579999999999998</v>
      </c>
      <c r="L69" s="3">
        <v>0</v>
      </c>
      <c r="M69" s="3">
        <v>0</v>
      </c>
      <c r="N69" s="3">
        <v>0</v>
      </c>
      <c r="O69" s="3">
        <v>2.4154</v>
      </c>
      <c r="P69" s="3">
        <v>20.995399999999997</v>
      </c>
      <c r="R69">
        <v>3</v>
      </c>
    </row>
    <row r="70" spans="1:18" hidden="1" x14ac:dyDescent="0.25">
      <c r="A70" t="s">
        <v>655</v>
      </c>
      <c r="B70" t="s">
        <v>664</v>
      </c>
      <c r="C70" t="s">
        <v>1</v>
      </c>
      <c r="D70" t="s">
        <v>0</v>
      </c>
      <c r="E70">
        <v>23344</v>
      </c>
      <c r="F70" t="s">
        <v>563</v>
      </c>
      <c r="G70" t="s">
        <v>564</v>
      </c>
      <c r="H70" s="3">
        <v>0</v>
      </c>
      <c r="I70" s="3">
        <v>0</v>
      </c>
      <c r="J70" s="3">
        <v>0</v>
      </c>
      <c r="K70" s="3">
        <v>207.97</v>
      </c>
      <c r="L70" s="3">
        <v>0</v>
      </c>
      <c r="M70" s="3">
        <v>0</v>
      </c>
      <c r="N70" s="3">
        <v>0</v>
      </c>
      <c r="O70" s="3">
        <v>27.036100000000001</v>
      </c>
      <c r="P70" s="3">
        <v>235.0061</v>
      </c>
      <c r="R70">
        <v>3</v>
      </c>
    </row>
    <row r="71" spans="1:18" hidden="1" x14ac:dyDescent="0.25">
      <c r="A71" t="s">
        <v>655</v>
      </c>
      <c r="B71" t="s">
        <v>665</v>
      </c>
      <c r="C71" t="s">
        <v>1</v>
      </c>
      <c r="D71" t="s">
        <v>0</v>
      </c>
      <c r="E71">
        <v>41002</v>
      </c>
      <c r="F71" t="s">
        <v>560</v>
      </c>
      <c r="G71" t="s">
        <v>561</v>
      </c>
      <c r="H71" s="3">
        <v>0</v>
      </c>
      <c r="I71" s="3">
        <v>0</v>
      </c>
      <c r="J71" s="3">
        <v>0</v>
      </c>
      <c r="K71" s="3">
        <v>111.78</v>
      </c>
      <c r="L71" s="3">
        <v>0</v>
      </c>
      <c r="M71" s="3">
        <v>0</v>
      </c>
      <c r="N71" s="3">
        <v>0</v>
      </c>
      <c r="O71" s="3">
        <v>14.531400000000001</v>
      </c>
      <c r="P71" s="3">
        <v>126.31140000000001</v>
      </c>
      <c r="R71">
        <v>3</v>
      </c>
    </row>
    <row r="72" spans="1:18" hidden="1" x14ac:dyDescent="0.25">
      <c r="A72" t="s">
        <v>655</v>
      </c>
      <c r="B72" t="s">
        <v>664</v>
      </c>
      <c r="C72" t="s">
        <v>1</v>
      </c>
      <c r="D72" t="s">
        <v>0</v>
      </c>
      <c r="E72">
        <v>122</v>
      </c>
      <c r="F72" t="s">
        <v>724</v>
      </c>
      <c r="G72" t="s">
        <v>725</v>
      </c>
      <c r="H72" s="3">
        <v>0</v>
      </c>
      <c r="I72" s="3">
        <v>0</v>
      </c>
      <c r="J72" s="3">
        <v>0</v>
      </c>
      <c r="K72" s="3">
        <v>375.37</v>
      </c>
      <c r="L72" s="3">
        <v>0</v>
      </c>
      <c r="M72" s="3">
        <v>0</v>
      </c>
      <c r="N72" s="3">
        <v>0</v>
      </c>
      <c r="O72" s="3">
        <v>48.798100000000005</v>
      </c>
      <c r="P72" s="3">
        <v>424.16809999999998</v>
      </c>
      <c r="R72">
        <v>3</v>
      </c>
    </row>
    <row r="73" spans="1:18" hidden="1" x14ac:dyDescent="0.25">
      <c r="A73" t="s">
        <v>655</v>
      </c>
      <c r="B73" t="s">
        <v>662</v>
      </c>
      <c r="C73" t="s">
        <v>1</v>
      </c>
      <c r="D73" t="s">
        <v>0</v>
      </c>
      <c r="E73">
        <v>329</v>
      </c>
      <c r="F73" t="s">
        <v>558</v>
      </c>
      <c r="G73" t="s">
        <v>559</v>
      </c>
      <c r="H73" s="3">
        <v>0</v>
      </c>
      <c r="I73" s="3">
        <v>0</v>
      </c>
      <c r="J73" s="3">
        <v>0</v>
      </c>
      <c r="K73" s="3">
        <v>659.72</v>
      </c>
      <c r="L73" s="3">
        <v>0</v>
      </c>
      <c r="M73" s="3">
        <v>0</v>
      </c>
      <c r="N73" s="3">
        <v>0</v>
      </c>
      <c r="O73" s="3">
        <v>85.763600000000011</v>
      </c>
      <c r="P73" s="3">
        <v>745.48360000000002</v>
      </c>
      <c r="R73">
        <v>3</v>
      </c>
    </row>
    <row r="74" spans="1:18" hidden="1" x14ac:dyDescent="0.25">
      <c r="A74" t="s">
        <v>655</v>
      </c>
      <c r="B74" t="s">
        <v>666</v>
      </c>
      <c r="C74" t="s">
        <v>1</v>
      </c>
      <c r="D74" t="s">
        <v>0</v>
      </c>
      <c r="E74">
        <v>41058</v>
      </c>
      <c r="F74" t="s">
        <v>560</v>
      </c>
      <c r="G74" t="s">
        <v>561</v>
      </c>
      <c r="H74" s="3">
        <v>0</v>
      </c>
      <c r="I74" s="3">
        <v>0</v>
      </c>
      <c r="J74" s="3">
        <v>0</v>
      </c>
      <c r="K74" s="3">
        <v>126.72</v>
      </c>
      <c r="L74" s="3">
        <v>0</v>
      </c>
      <c r="M74" s="3">
        <v>0</v>
      </c>
      <c r="N74" s="3">
        <v>0</v>
      </c>
      <c r="O74" s="3">
        <v>16.473600000000001</v>
      </c>
      <c r="P74" s="3">
        <v>143.1936</v>
      </c>
      <c r="R74">
        <v>3</v>
      </c>
    </row>
    <row r="75" spans="1:18" hidden="1" x14ac:dyDescent="0.25">
      <c r="A75" t="s">
        <v>655</v>
      </c>
      <c r="B75" t="s">
        <v>666</v>
      </c>
      <c r="C75" t="s">
        <v>1</v>
      </c>
      <c r="D75" t="s">
        <v>0</v>
      </c>
      <c r="E75">
        <v>121823</v>
      </c>
      <c r="F75" t="s">
        <v>556</v>
      </c>
      <c r="G75" t="s">
        <v>557</v>
      </c>
      <c r="H75" s="3">
        <v>0</v>
      </c>
      <c r="I75" s="3">
        <v>0</v>
      </c>
      <c r="J75" s="3">
        <v>0</v>
      </c>
      <c r="K75" s="3">
        <v>156.5</v>
      </c>
      <c r="L75" s="3">
        <v>0</v>
      </c>
      <c r="M75" s="3">
        <v>0</v>
      </c>
      <c r="N75" s="3">
        <v>0</v>
      </c>
      <c r="O75" s="3">
        <v>20.345000000000002</v>
      </c>
      <c r="P75" s="3">
        <v>176.845</v>
      </c>
      <c r="R75">
        <v>3</v>
      </c>
    </row>
    <row r="76" spans="1:18" hidden="1" x14ac:dyDescent="0.25">
      <c r="A76" t="s">
        <v>655</v>
      </c>
      <c r="B76" t="s">
        <v>667</v>
      </c>
      <c r="C76" t="s">
        <v>1</v>
      </c>
      <c r="D76" t="s">
        <v>0</v>
      </c>
      <c r="E76">
        <v>2919</v>
      </c>
      <c r="F76" t="s">
        <v>580</v>
      </c>
      <c r="G76" t="s">
        <v>581</v>
      </c>
      <c r="H76" s="3">
        <v>0</v>
      </c>
      <c r="I76" s="3">
        <v>0</v>
      </c>
      <c r="J76" s="3">
        <v>0</v>
      </c>
      <c r="K76" s="3">
        <v>94.85</v>
      </c>
      <c r="L76" s="3">
        <v>0</v>
      </c>
      <c r="M76" s="3">
        <v>0</v>
      </c>
      <c r="N76" s="3">
        <v>0</v>
      </c>
      <c r="O76" s="3">
        <v>12.330499999999999</v>
      </c>
      <c r="P76" s="3">
        <v>107.18049999999999</v>
      </c>
      <c r="R76">
        <v>3</v>
      </c>
    </row>
    <row r="77" spans="1:18" hidden="1" x14ac:dyDescent="0.25">
      <c r="A77" t="s">
        <v>655</v>
      </c>
      <c r="B77" t="s">
        <v>668</v>
      </c>
      <c r="C77" t="s">
        <v>1</v>
      </c>
      <c r="D77" t="s">
        <v>0</v>
      </c>
      <c r="E77">
        <v>133044</v>
      </c>
      <c r="F77" t="s">
        <v>544</v>
      </c>
      <c r="G77" t="s">
        <v>545</v>
      </c>
      <c r="H77" s="3">
        <v>0</v>
      </c>
      <c r="I77" s="3">
        <v>0</v>
      </c>
      <c r="J77" s="3">
        <v>0</v>
      </c>
      <c r="K77" s="3">
        <v>26.37</v>
      </c>
      <c r="L77" s="3">
        <v>0</v>
      </c>
      <c r="M77" s="3">
        <v>0</v>
      </c>
      <c r="N77" s="3">
        <v>0</v>
      </c>
      <c r="O77" s="3">
        <v>3.4281000000000001</v>
      </c>
      <c r="P77" s="3">
        <v>29.798100000000002</v>
      </c>
      <c r="R77">
        <v>3</v>
      </c>
    </row>
    <row r="78" spans="1:18" hidden="1" x14ac:dyDescent="0.25">
      <c r="A78" t="s">
        <v>655</v>
      </c>
      <c r="B78" t="s">
        <v>665</v>
      </c>
      <c r="C78" t="s">
        <v>1</v>
      </c>
      <c r="D78" t="s">
        <v>0</v>
      </c>
      <c r="E78">
        <v>917926</v>
      </c>
      <c r="F78" t="s">
        <v>638</v>
      </c>
      <c r="G78" t="s">
        <v>640</v>
      </c>
      <c r="H78" s="3">
        <v>0</v>
      </c>
      <c r="I78" s="3">
        <v>0</v>
      </c>
      <c r="J78" s="3">
        <v>0</v>
      </c>
      <c r="K78" s="3">
        <v>3.75</v>
      </c>
      <c r="L78" s="3">
        <v>0</v>
      </c>
      <c r="M78" s="3">
        <v>0</v>
      </c>
      <c r="N78" s="3">
        <v>0</v>
      </c>
      <c r="O78" s="3">
        <v>0.48750000000000004</v>
      </c>
      <c r="P78" s="3">
        <v>4.2374999999999998</v>
      </c>
      <c r="R78">
        <v>3</v>
      </c>
    </row>
    <row r="79" spans="1:18" hidden="1" x14ac:dyDescent="0.25">
      <c r="A79" t="s">
        <v>655</v>
      </c>
      <c r="B79" t="s">
        <v>672</v>
      </c>
      <c r="C79" t="s">
        <v>1</v>
      </c>
      <c r="D79" t="s">
        <v>0</v>
      </c>
      <c r="E79">
        <v>1842</v>
      </c>
      <c r="F79" t="s">
        <v>570</v>
      </c>
      <c r="G79" t="s">
        <v>571</v>
      </c>
      <c r="H79" s="3">
        <v>0</v>
      </c>
      <c r="I79" s="3">
        <v>0</v>
      </c>
      <c r="J79" s="3">
        <v>0</v>
      </c>
      <c r="K79" s="3">
        <v>2771.68</v>
      </c>
      <c r="L79" s="3">
        <v>0</v>
      </c>
      <c r="M79" s="3">
        <v>0</v>
      </c>
      <c r="N79" s="3">
        <v>0</v>
      </c>
      <c r="O79" s="3">
        <v>360.3184</v>
      </c>
      <c r="P79" s="3">
        <v>3131.9983999999999</v>
      </c>
      <c r="R79">
        <v>3</v>
      </c>
    </row>
    <row r="80" spans="1:18" hidden="1" x14ac:dyDescent="0.25">
      <c r="A80" t="s">
        <v>655</v>
      </c>
      <c r="B80" t="s">
        <v>672</v>
      </c>
      <c r="C80" t="s">
        <v>1</v>
      </c>
      <c r="D80" t="s">
        <v>0</v>
      </c>
      <c r="E80">
        <v>903933</v>
      </c>
      <c r="F80" t="s">
        <v>638</v>
      </c>
      <c r="G80" t="s">
        <v>640</v>
      </c>
      <c r="H80" s="3">
        <v>0</v>
      </c>
      <c r="I80" s="3">
        <v>0</v>
      </c>
      <c r="J80" s="3">
        <v>0</v>
      </c>
      <c r="K80" s="3">
        <v>487.65</v>
      </c>
      <c r="L80" s="3">
        <v>0</v>
      </c>
      <c r="M80" s="3">
        <v>0</v>
      </c>
      <c r="N80" s="3">
        <v>0</v>
      </c>
      <c r="O80" s="3">
        <v>63.394500000000001</v>
      </c>
      <c r="P80" s="3">
        <v>551.04449999999997</v>
      </c>
      <c r="R80">
        <v>3</v>
      </c>
    </row>
    <row r="81" spans="1:18" hidden="1" x14ac:dyDescent="0.25">
      <c r="A81" t="s">
        <v>655</v>
      </c>
      <c r="B81" t="s">
        <v>628</v>
      </c>
      <c r="C81" t="s">
        <v>1</v>
      </c>
      <c r="D81" t="s">
        <v>0</v>
      </c>
      <c r="E81">
        <v>604</v>
      </c>
      <c r="F81" t="s">
        <v>87</v>
      </c>
      <c r="G81" t="s">
        <v>562</v>
      </c>
      <c r="H81" s="3">
        <v>0</v>
      </c>
      <c r="I81" s="3">
        <v>0</v>
      </c>
      <c r="J81" s="3">
        <v>0</v>
      </c>
      <c r="K81" s="3">
        <v>2291.08</v>
      </c>
      <c r="L81" s="3">
        <v>0</v>
      </c>
      <c r="M81" s="3">
        <v>0</v>
      </c>
      <c r="N81" s="3">
        <v>0</v>
      </c>
      <c r="O81" s="3">
        <v>297.84039999999999</v>
      </c>
      <c r="P81" s="3">
        <v>2588.9204</v>
      </c>
      <c r="R81">
        <v>3</v>
      </c>
    </row>
    <row r="82" spans="1:18" hidden="1" x14ac:dyDescent="0.25">
      <c r="A82" t="s">
        <v>655</v>
      </c>
      <c r="B82" t="s">
        <v>675</v>
      </c>
      <c r="C82" t="s">
        <v>1</v>
      </c>
      <c r="D82" t="s">
        <v>0</v>
      </c>
      <c r="E82">
        <v>665</v>
      </c>
      <c r="F82" t="s">
        <v>572</v>
      </c>
      <c r="G82" t="s">
        <v>573</v>
      </c>
      <c r="H82" s="3">
        <v>0</v>
      </c>
      <c r="I82" s="3">
        <v>0</v>
      </c>
      <c r="J82" s="3">
        <v>0</v>
      </c>
      <c r="K82" s="3">
        <v>228</v>
      </c>
      <c r="L82" s="3">
        <v>0</v>
      </c>
      <c r="M82" s="3">
        <v>0</v>
      </c>
      <c r="N82" s="3">
        <v>0</v>
      </c>
      <c r="O82" s="3">
        <v>29.64</v>
      </c>
      <c r="P82" s="3">
        <v>257.64</v>
      </c>
      <c r="R82">
        <v>3</v>
      </c>
    </row>
    <row r="83" spans="1:18" hidden="1" x14ac:dyDescent="0.25">
      <c r="A83" t="s">
        <v>655</v>
      </c>
      <c r="B83" t="s">
        <v>676</v>
      </c>
      <c r="C83" t="s">
        <v>1</v>
      </c>
      <c r="D83" t="s">
        <v>0</v>
      </c>
      <c r="E83">
        <v>912762</v>
      </c>
      <c r="F83" t="s">
        <v>638</v>
      </c>
      <c r="G83" t="s">
        <v>640</v>
      </c>
      <c r="H83" s="3">
        <v>0</v>
      </c>
      <c r="I83" s="3">
        <v>0</v>
      </c>
      <c r="J83" s="3">
        <v>0</v>
      </c>
      <c r="K83" s="3">
        <v>328.58</v>
      </c>
      <c r="L83" s="3">
        <v>0</v>
      </c>
      <c r="M83" s="3">
        <v>0</v>
      </c>
      <c r="N83" s="3">
        <v>0</v>
      </c>
      <c r="O83" s="3">
        <v>42.715400000000002</v>
      </c>
      <c r="P83" s="3">
        <v>371.29539999999997</v>
      </c>
      <c r="R83">
        <v>3</v>
      </c>
    </row>
    <row r="84" spans="1:18" hidden="1" x14ac:dyDescent="0.25">
      <c r="A84" t="s">
        <v>655</v>
      </c>
      <c r="B84" t="s">
        <v>677</v>
      </c>
      <c r="C84" t="s">
        <v>1</v>
      </c>
      <c r="D84" t="s">
        <v>0</v>
      </c>
      <c r="E84">
        <v>122340</v>
      </c>
      <c r="F84" t="s">
        <v>556</v>
      </c>
      <c r="G84" t="s">
        <v>557</v>
      </c>
      <c r="H84" s="3">
        <v>0</v>
      </c>
      <c r="I84" s="3">
        <v>0</v>
      </c>
      <c r="J84" s="3">
        <v>0</v>
      </c>
      <c r="K84" s="3">
        <v>86</v>
      </c>
      <c r="L84" s="3">
        <v>0</v>
      </c>
      <c r="M84" s="3">
        <v>0</v>
      </c>
      <c r="N84" s="3">
        <v>0</v>
      </c>
      <c r="O84" s="3">
        <v>11.18</v>
      </c>
      <c r="P84" s="3">
        <v>97.18</v>
      </c>
      <c r="R84">
        <v>3</v>
      </c>
    </row>
    <row r="85" spans="1:18" hidden="1" x14ac:dyDescent="0.25">
      <c r="A85" t="s">
        <v>655</v>
      </c>
      <c r="B85" t="s">
        <v>677</v>
      </c>
      <c r="C85" t="s">
        <v>1</v>
      </c>
      <c r="D85" t="s">
        <v>0</v>
      </c>
      <c r="E85">
        <v>29509</v>
      </c>
      <c r="F85" t="s">
        <v>584</v>
      </c>
      <c r="G85" t="s">
        <v>585</v>
      </c>
      <c r="H85" s="3">
        <v>0</v>
      </c>
      <c r="I85" s="3">
        <v>0</v>
      </c>
      <c r="J85" s="3">
        <v>0</v>
      </c>
      <c r="K85" s="3">
        <v>470.93</v>
      </c>
      <c r="L85" s="3">
        <v>0</v>
      </c>
      <c r="M85" s="3">
        <v>0</v>
      </c>
      <c r="N85" s="3">
        <v>0</v>
      </c>
      <c r="O85" s="3">
        <v>61.2209</v>
      </c>
      <c r="P85" s="3">
        <v>532.15089999999998</v>
      </c>
      <c r="R85">
        <v>3</v>
      </c>
    </row>
    <row r="86" spans="1:18" hidden="1" x14ac:dyDescent="0.25">
      <c r="A86" t="s">
        <v>655</v>
      </c>
      <c r="B86" t="s">
        <v>678</v>
      </c>
      <c r="C86" t="s">
        <v>1</v>
      </c>
      <c r="D86" t="s">
        <v>0</v>
      </c>
      <c r="E86">
        <v>115918</v>
      </c>
      <c r="F86" t="s">
        <v>567</v>
      </c>
      <c r="G86" t="s">
        <v>568</v>
      </c>
      <c r="H86" s="3">
        <v>0</v>
      </c>
      <c r="I86" s="3">
        <v>0</v>
      </c>
      <c r="J86" s="3">
        <v>0</v>
      </c>
      <c r="K86" s="3">
        <v>234.08</v>
      </c>
      <c r="L86" s="3">
        <v>0</v>
      </c>
      <c r="M86" s="3">
        <v>0</v>
      </c>
      <c r="N86" s="3">
        <v>0</v>
      </c>
      <c r="O86" s="3">
        <v>30.430400000000002</v>
      </c>
      <c r="P86" s="3">
        <v>264.5104</v>
      </c>
      <c r="R86">
        <v>3</v>
      </c>
    </row>
    <row r="87" spans="1:18" hidden="1" x14ac:dyDescent="0.25">
      <c r="A87" t="s">
        <v>655</v>
      </c>
      <c r="B87" t="s">
        <v>676</v>
      </c>
      <c r="C87" t="s">
        <v>1</v>
      </c>
      <c r="D87" t="s">
        <v>0</v>
      </c>
      <c r="E87">
        <v>136959</v>
      </c>
      <c r="F87" t="s">
        <v>544</v>
      </c>
      <c r="G87" t="s">
        <v>545</v>
      </c>
      <c r="H87" s="3">
        <v>0</v>
      </c>
      <c r="I87" s="3">
        <v>0</v>
      </c>
      <c r="J87" s="3">
        <v>0</v>
      </c>
      <c r="K87" s="3">
        <v>75.400000000000006</v>
      </c>
      <c r="L87" s="3">
        <v>0</v>
      </c>
      <c r="M87" s="3">
        <v>0</v>
      </c>
      <c r="N87" s="3">
        <v>0</v>
      </c>
      <c r="O87" s="3">
        <v>9.8020000000000014</v>
      </c>
      <c r="P87" s="3">
        <v>85.202000000000012</v>
      </c>
      <c r="R87">
        <v>3</v>
      </c>
    </row>
    <row r="88" spans="1:18" hidden="1" x14ac:dyDescent="0.25">
      <c r="A88" t="s">
        <v>655</v>
      </c>
      <c r="B88" t="s">
        <v>679</v>
      </c>
      <c r="C88" t="s">
        <v>1</v>
      </c>
      <c r="D88" t="s">
        <v>0</v>
      </c>
      <c r="E88">
        <v>41510</v>
      </c>
      <c r="F88" t="s">
        <v>560</v>
      </c>
      <c r="G88" t="s">
        <v>561</v>
      </c>
      <c r="H88" s="3">
        <v>0</v>
      </c>
      <c r="I88" s="3">
        <v>0</v>
      </c>
      <c r="J88" s="3">
        <v>0</v>
      </c>
      <c r="K88" s="3">
        <v>104.25</v>
      </c>
      <c r="L88" s="3">
        <v>0</v>
      </c>
      <c r="M88" s="3">
        <v>0</v>
      </c>
      <c r="N88" s="3">
        <v>0</v>
      </c>
      <c r="O88" s="3">
        <v>13.5525</v>
      </c>
      <c r="P88" s="3">
        <v>117.80249999999999</v>
      </c>
      <c r="R88">
        <v>3</v>
      </c>
    </row>
    <row r="89" spans="1:18" hidden="1" x14ac:dyDescent="0.25">
      <c r="A89" t="s">
        <v>655</v>
      </c>
      <c r="B89" t="s">
        <v>680</v>
      </c>
      <c r="C89" t="s">
        <v>1</v>
      </c>
      <c r="D89" t="s">
        <v>0</v>
      </c>
      <c r="E89">
        <v>792011</v>
      </c>
      <c r="F89" t="s">
        <v>638</v>
      </c>
      <c r="G89" t="s">
        <v>640</v>
      </c>
      <c r="H89" s="3">
        <v>0</v>
      </c>
      <c r="I89" s="3">
        <v>0</v>
      </c>
      <c r="J89" s="3">
        <v>0</v>
      </c>
      <c r="K89" s="3">
        <v>262.74</v>
      </c>
      <c r="L89" s="3">
        <v>0</v>
      </c>
      <c r="M89" s="3">
        <v>0</v>
      </c>
      <c r="N89" s="3">
        <v>0</v>
      </c>
      <c r="O89" s="3">
        <v>34.156200000000005</v>
      </c>
      <c r="P89" s="3">
        <v>296.89620000000002</v>
      </c>
      <c r="R89">
        <v>3</v>
      </c>
    </row>
    <row r="90" spans="1:18" hidden="1" x14ac:dyDescent="0.25">
      <c r="A90" t="s">
        <v>655</v>
      </c>
      <c r="B90" t="s">
        <v>669</v>
      </c>
      <c r="C90" t="s">
        <v>1</v>
      </c>
      <c r="D90" t="s">
        <v>0</v>
      </c>
      <c r="E90">
        <v>625</v>
      </c>
      <c r="F90" t="s">
        <v>542</v>
      </c>
      <c r="G90" t="s">
        <v>543</v>
      </c>
      <c r="H90" s="3">
        <v>0</v>
      </c>
      <c r="I90" s="3">
        <v>0</v>
      </c>
      <c r="J90" s="3">
        <v>0</v>
      </c>
      <c r="K90" s="3">
        <v>265.5</v>
      </c>
      <c r="L90" s="3">
        <v>0</v>
      </c>
      <c r="M90" s="3">
        <v>0</v>
      </c>
      <c r="N90" s="3">
        <v>0</v>
      </c>
      <c r="O90" s="3">
        <v>34.515000000000001</v>
      </c>
      <c r="P90" s="3">
        <v>300.01499999999999</v>
      </c>
      <c r="R90">
        <v>3</v>
      </c>
    </row>
    <row r="91" spans="1:18" hidden="1" x14ac:dyDescent="0.25">
      <c r="A91" t="s">
        <v>655</v>
      </c>
      <c r="B91" t="s">
        <v>682</v>
      </c>
      <c r="C91" t="s">
        <v>1</v>
      </c>
      <c r="D91" t="s">
        <v>0</v>
      </c>
      <c r="E91">
        <v>619</v>
      </c>
      <c r="F91" t="s">
        <v>542</v>
      </c>
      <c r="G91" t="s">
        <v>543</v>
      </c>
      <c r="H91" s="3">
        <v>0</v>
      </c>
      <c r="I91" s="3">
        <v>0</v>
      </c>
      <c r="J91" s="3">
        <v>0</v>
      </c>
      <c r="K91" s="3">
        <v>442.5</v>
      </c>
      <c r="L91" s="3">
        <v>0</v>
      </c>
      <c r="M91" s="3">
        <v>0</v>
      </c>
      <c r="N91" s="3">
        <v>0</v>
      </c>
      <c r="O91" s="3">
        <v>57.524999999999999</v>
      </c>
      <c r="P91" s="3">
        <v>500.02499999999998</v>
      </c>
      <c r="R91">
        <v>3</v>
      </c>
    </row>
    <row r="92" spans="1:18" hidden="1" x14ac:dyDescent="0.25">
      <c r="A92" t="s">
        <v>655</v>
      </c>
      <c r="B92" t="s">
        <v>684</v>
      </c>
      <c r="C92" t="s">
        <v>1</v>
      </c>
      <c r="D92" t="s">
        <v>0</v>
      </c>
      <c r="E92">
        <v>107</v>
      </c>
      <c r="F92" t="s">
        <v>550</v>
      </c>
      <c r="G92" t="s">
        <v>551</v>
      </c>
      <c r="H92" s="3">
        <v>0</v>
      </c>
      <c r="I92" s="3">
        <v>0</v>
      </c>
      <c r="J92" s="3">
        <v>0</v>
      </c>
      <c r="K92" s="3">
        <v>7759.29</v>
      </c>
      <c r="L92" s="3">
        <v>0</v>
      </c>
      <c r="M92" s="3">
        <v>0</v>
      </c>
      <c r="N92" s="3">
        <v>0</v>
      </c>
      <c r="O92" s="3">
        <v>1008.7077</v>
      </c>
      <c r="P92" s="3">
        <v>8767.9976999999999</v>
      </c>
      <c r="R92">
        <v>3</v>
      </c>
    </row>
    <row r="93" spans="1:18" hidden="1" x14ac:dyDescent="0.25">
      <c r="A93" t="s">
        <v>655</v>
      </c>
      <c r="B93" t="s">
        <v>684</v>
      </c>
      <c r="C93" t="s">
        <v>1</v>
      </c>
      <c r="D93" t="s">
        <v>0</v>
      </c>
      <c r="E93">
        <v>33</v>
      </c>
      <c r="F93" t="s">
        <v>554</v>
      </c>
      <c r="G93" t="s">
        <v>555</v>
      </c>
      <c r="H93" s="3">
        <v>0</v>
      </c>
      <c r="I93" s="3">
        <v>0</v>
      </c>
      <c r="J93" s="3">
        <v>0</v>
      </c>
      <c r="K93" s="3">
        <v>3879.65</v>
      </c>
      <c r="L93" s="3">
        <v>0</v>
      </c>
      <c r="M93" s="3">
        <v>0</v>
      </c>
      <c r="N93" s="3">
        <v>0</v>
      </c>
      <c r="O93" s="3">
        <v>504.35450000000003</v>
      </c>
      <c r="P93" s="3">
        <v>4384.0045</v>
      </c>
      <c r="R93">
        <v>3</v>
      </c>
    </row>
    <row r="94" spans="1:18" hidden="1" x14ac:dyDescent="0.25">
      <c r="A94" t="s">
        <v>655</v>
      </c>
      <c r="B94" t="s">
        <v>684</v>
      </c>
      <c r="C94" t="s">
        <v>1</v>
      </c>
      <c r="D94" t="s">
        <v>0</v>
      </c>
      <c r="E94">
        <v>79</v>
      </c>
      <c r="F94" t="s">
        <v>552</v>
      </c>
      <c r="G94" t="s">
        <v>553</v>
      </c>
      <c r="H94" s="3">
        <v>0</v>
      </c>
      <c r="I94" s="3">
        <v>0</v>
      </c>
      <c r="J94" s="3">
        <v>0</v>
      </c>
      <c r="K94" s="3">
        <v>3879.65</v>
      </c>
      <c r="L94" s="3">
        <v>0</v>
      </c>
      <c r="M94" s="3">
        <v>0</v>
      </c>
      <c r="N94" s="3">
        <v>0</v>
      </c>
      <c r="O94" s="3">
        <v>504.35450000000003</v>
      </c>
      <c r="P94" s="3">
        <v>4384.0045</v>
      </c>
      <c r="R94">
        <v>3</v>
      </c>
    </row>
    <row r="95" spans="1:18" hidden="1" x14ac:dyDescent="0.25">
      <c r="A95" t="s">
        <v>655</v>
      </c>
      <c r="B95" t="s">
        <v>684</v>
      </c>
      <c r="C95" t="s">
        <v>1</v>
      </c>
      <c r="D95" t="s">
        <v>0</v>
      </c>
      <c r="E95">
        <v>1940</v>
      </c>
      <c r="F95" t="s">
        <v>570</v>
      </c>
      <c r="G95" t="s">
        <v>571</v>
      </c>
      <c r="H95" s="3">
        <v>0</v>
      </c>
      <c r="I95" s="3">
        <v>0</v>
      </c>
      <c r="J95" s="3">
        <v>0</v>
      </c>
      <c r="K95" s="3">
        <v>2984.08</v>
      </c>
      <c r="L95" s="3">
        <v>0</v>
      </c>
      <c r="M95" s="3">
        <v>0</v>
      </c>
      <c r="N95" s="3">
        <v>0</v>
      </c>
      <c r="O95" s="3">
        <v>387.93040000000002</v>
      </c>
      <c r="P95" s="3">
        <v>3372.0104000000001</v>
      </c>
      <c r="R95">
        <v>3</v>
      </c>
    </row>
    <row r="96" spans="1:18" hidden="1" x14ac:dyDescent="0.25">
      <c r="A96" t="s">
        <v>655</v>
      </c>
      <c r="B96" t="s">
        <v>681</v>
      </c>
      <c r="C96" t="s">
        <v>1</v>
      </c>
      <c r="D96" t="s">
        <v>0</v>
      </c>
      <c r="E96">
        <v>901131</v>
      </c>
      <c r="F96" t="s">
        <v>638</v>
      </c>
      <c r="G96" t="s">
        <v>640</v>
      </c>
      <c r="H96" s="3">
        <v>0</v>
      </c>
      <c r="I96" s="3">
        <v>0</v>
      </c>
      <c r="J96" s="3">
        <v>0</v>
      </c>
      <c r="K96" s="3">
        <v>18.32</v>
      </c>
      <c r="L96" s="3">
        <v>0</v>
      </c>
      <c r="M96" s="3">
        <v>0</v>
      </c>
      <c r="N96" s="3">
        <v>0</v>
      </c>
      <c r="O96" s="3">
        <v>2.3816000000000002</v>
      </c>
      <c r="P96" s="3">
        <v>20.701599999999999</v>
      </c>
      <c r="R96">
        <v>3</v>
      </c>
    </row>
    <row r="97" spans="1:18" hidden="1" x14ac:dyDescent="0.25">
      <c r="A97" t="s">
        <v>655</v>
      </c>
      <c r="B97" t="s">
        <v>723</v>
      </c>
      <c r="C97" t="s">
        <v>1</v>
      </c>
      <c r="D97" t="s">
        <v>0</v>
      </c>
      <c r="E97">
        <v>687777</v>
      </c>
      <c r="F97" t="s">
        <v>638</v>
      </c>
      <c r="G97" t="s">
        <v>640</v>
      </c>
      <c r="H97" s="3">
        <v>0</v>
      </c>
      <c r="I97" s="3">
        <v>0</v>
      </c>
      <c r="J97" s="3">
        <v>0</v>
      </c>
      <c r="K97" s="3">
        <v>476.28</v>
      </c>
      <c r="L97" s="3">
        <v>0</v>
      </c>
      <c r="M97" s="3">
        <v>0</v>
      </c>
      <c r="N97" s="3">
        <v>0</v>
      </c>
      <c r="O97" s="3">
        <v>61.916399999999996</v>
      </c>
      <c r="P97" s="3">
        <v>538.19639999999993</v>
      </c>
      <c r="R97">
        <v>3</v>
      </c>
    </row>
    <row r="98" spans="1:18" hidden="1" x14ac:dyDescent="0.25">
      <c r="A98" t="s">
        <v>655</v>
      </c>
      <c r="B98" t="s">
        <v>681</v>
      </c>
      <c r="C98" t="s">
        <v>1</v>
      </c>
      <c r="D98" t="s">
        <v>0</v>
      </c>
      <c r="E98">
        <v>904933</v>
      </c>
      <c r="F98" t="s">
        <v>638</v>
      </c>
      <c r="G98" t="s">
        <v>640</v>
      </c>
      <c r="H98" s="3">
        <v>0</v>
      </c>
      <c r="I98" s="3">
        <v>0</v>
      </c>
      <c r="J98" s="3">
        <v>0</v>
      </c>
      <c r="K98" s="3">
        <v>128.58000000000001</v>
      </c>
      <c r="L98" s="3">
        <v>0</v>
      </c>
      <c r="M98" s="3">
        <v>0</v>
      </c>
      <c r="N98" s="3">
        <v>0</v>
      </c>
      <c r="O98" s="3">
        <v>16.715400000000002</v>
      </c>
      <c r="P98" s="3">
        <v>145.29540000000003</v>
      </c>
      <c r="R98">
        <v>3</v>
      </c>
    </row>
    <row r="99" spans="1:18" hidden="1" x14ac:dyDescent="0.25">
      <c r="A99" t="s">
        <v>655</v>
      </c>
      <c r="B99" t="s">
        <v>683</v>
      </c>
      <c r="C99" t="s">
        <v>1</v>
      </c>
      <c r="D99" t="s">
        <v>0</v>
      </c>
      <c r="E99">
        <v>2592</v>
      </c>
      <c r="F99" t="s">
        <v>574</v>
      </c>
      <c r="G99" t="s">
        <v>575</v>
      </c>
      <c r="H99" s="3">
        <v>0</v>
      </c>
      <c r="I99" s="3">
        <v>0</v>
      </c>
      <c r="J99" s="3">
        <v>0</v>
      </c>
      <c r="K99" s="3">
        <v>21</v>
      </c>
      <c r="L99" s="3">
        <v>0</v>
      </c>
      <c r="M99" s="3">
        <v>0</v>
      </c>
      <c r="N99" s="3">
        <v>0</v>
      </c>
      <c r="O99" s="3">
        <v>2.73</v>
      </c>
      <c r="P99" s="3">
        <v>23.73</v>
      </c>
      <c r="R99">
        <v>3</v>
      </c>
    </row>
    <row r="100" spans="1:18" hidden="1" x14ac:dyDescent="0.25">
      <c r="A100" t="s">
        <v>655</v>
      </c>
      <c r="B100" t="s">
        <v>683</v>
      </c>
      <c r="C100" t="s">
        <v>1</v>
      </c>
      <c r="D100" t="s">
        <v>0</v>
      </c>
      <c r="E100">
        <v>2591</v>
      </c>
      <c r="F100" t="s">
        <v>574</v>
      </c>
      <c r="G100" t="s">
        <v>575</v>
      </c>
      <c r="H100" s="3">
        <v>0</v>
      </c>
      <c r="I100" s="3">
        <v>0</v>
      </c>
      <c r="J100" s="3">
        <v>0</v>
      </c>
      <c r="K100" s="3">
        <v>277.47000000000003</v>
      </c>
      <c r="L100" s="3">
        <v>0</v>
      </c>
      <c r="M100" s="3">
        <v>0</v>
      </c>
      <c r="N100" s="3">
        <v>0</v>
      </c>
      <c r="O100" s="3">
        <v>36.071100000000001</v>
      </c>
      <c r="P100" s="3">
        <v>313.54110000000003</v>
      </c>
      <c r="R100">
        <v>3</v>
      </c>
    </row>
    <row r="101" spans="1:18" hidden="1" x14ac:dyDescent="0.25">
      <c r="A101" t="s">
        <v>655</v>
      </c>
      <c r="B101" t="s">
        <v>680</v>
      </c>
      <c r="C101" t="s">
        <v>1</v>
      </c>
      <c r="D101" t="s">
        <v>0</v>
      </c>
      <c r="E101">
        <v>93</v>
      </c>
      <c r="F101" t="s">
        <v>548</v>
      </c>
      <c r="G101" t="s">
        <v>549</v>
      </c>
      <c r="H101" s="3">
        <v>0</v>
      </c>
      <c r="I101" s="3">
        <v>0</v>
      </c>
      <c r="J101" s="3">
        <v>0</v>
      </c>
      <c r="K101" s="3">
        <v>1619.47</v>
      </c>
      <c r="L101" s="3">
        <v>0</v>
      </c>
      <c r="M101" s="3">
        <v>0</v>
      </c>
      <c r="N101" s="3">
        <v>0</v>
      </c>
      <c r="O101" s="3">
        <v>210.53110000000001</v>
      </c>
      <c r="P101" s="3">
        <v>1830.0011</v>
      </c>
      <c r="R101">
        <v>3</v>
      </c>
    </row>
    <row r="102" spans="1:18" hidden="1" x14ac:dyDescent="0.25">
      <c r="A102" t="s">
        <v>595</v>
      </c>
      <c r="B102" t="s">
        <v>628</v>
      </c>
      <c r="C102" t="s">
        <v>1</v>
      </c>
      <c r="D102" t="s">
        <v>653</v>
      </c>
      <c r="E102">
        <v>7518</v>
      </c>
      <c r="F102" t="s">
        <v>539</v>
      </c>
      <c r="G102" t="s">
        <v>540</v>
      </c>
      <c r="H102" s="3">
        <v>0</v>
      </c>
      <c r="I102" s="3">
        <v>0</v>
      </c>
      <c r="J102" s="3">
        <v>0</v>
      </c>
      <c r="K102" s="3">
        <v>169.04</v>
      </c>
      <c r="L102" s="3">
        <v>0</v>
      </c>
      <c r="M102" s="3">
        <v>0</v>
      </c>
      <c r="N102" s="3">
        <v>0</v>
      </c>
      <c r="O102" s="3">
        <v>21.975200000000001</v>
      </c>
      <c r="P102" s="3">
        <v>191.01519999999999</v>
      </c>
      <c r="R102">
        <v>3</v>
      </c>
    </row>
    <row r="103" spans="1:18" hidden="1" x14ac:dyDescent="0.25">
      <c r="A103" t="s">
        <v>595</v>
      </c>
      <c r="B103" t="s">
        <v>538</v>
      </c>
      <c r="C103" t="s">
        <v>1</v>
      </c>
      <c r="D103" t="s">
        <v>653</v>
      </c>
      <c r="E103">
        <v>7446</v>
      </c>
      <c r="F103" t="s">
        <v>539</v>
      </c>
      <c r="G103" t="s">
        <v>540</v>
      </c>
      <c r="H103" s="3">
        <v>0</v>
      </c>
      <c r="I103" s="3">
        <v>0</v>
      </c>
      <c r="J103" s="3">
        <v>0</v>
      </c>
      <c r="K103" s="3">
        <v>1690.43</v>
      </c>
      <c r="L103" s="3">
        <v>0</v>
      </c>
      <c r="M103" s="3">
        <v>0</v>
      </c>
      <c r="N103" s="3">
        <v>0</v>
      </c>
      <c r="O103" s="3">
        <v>219.75590000000003</v>
      </c>
      <c r="P103" s="3">
        <v>1910.1859000000002</v>
      </c>
      <c r="R103">
        <v>3</v>
      </c>
    </row>
    <row r="104" spans="1:18" hidden="1" x14ac:dyDescent="0.25">
      <c r="A104" t="s">
        <v>595</v>
      </c>
      <c r="B104" t="s">
        <v>616</v>
      </c>
      <c r="C104" t="s">
        <v>1</v>
      </c>
      <c r="D104" t="s">
        <v>0</v>
      </c>
      <c r="E104">
        <v>58083</v>
      </c>
      <c r="F104" t="s">
        <v>539</v>
      </c>
      <c r="G104" t="s">
        <v>540</v>
      </c>
      <c r="H104" s="3">
        <v>0</v>
      </c>
      <c r="I104" s="3">
        <v>0</v>
      </c>
      <c r="J104" s="3">
        <v>0</v>
      </c>
      <c r="K104" s="3">
        <v>4039.32</v>
      </c>
      <c r="L104" s="3">
        <v>0</v>
      </c>
      <c r="M104" s="3">
        <v>0</v>
      </c>
      <c r="N104" s="3">
        <v>0</v>
      </c>
      <c r="O104" s="3">
        <v>525.11160000000007</v>
      </c>
      <c r="P104" s="3">
        <v>4564.4315999999999</v>
      </c>
      <c r="R104">
        <v>3</v>
      </c>
    </row>
    <row r="105" spans="1:18" hidden="1" x14ac:dyDescent="0.25">
      <c r="A105" t="s">
        <v>595</v>
      </c>
      <c r="B105" t="s">
        <v>621</v>
      </c>
      <c r="C105" t="s">
        <v>1</v>
      </c>
      <c r="D105" t="s">
        <v>0</v>
      </c>
      <c r="E105">
        <v>58174</v>
      </c>
      <c r="F105" t="s">
        <v>539</v>
      </c>
      <c r="G105" t="s">
        <v>540</v>
      </c>
      <c r="H105" s="3">
        <v>0</v>
      </c>
      <c r="I105" s="3">
        <v>0</v>
      </c>
      <c r="J105" s="3">
        <v>0</v>
      </c>
      <c r="K105" s="3">
        <v>4039.32</v>
      </c>
      <c r="L105" s="3">
        <v>0</v>
      </c>
      <c r="M105" s="3">
        <v>0</v>
      </c>
      <c r="N105" s="3">
        <v>0</v>
      </c>
      <c r="O105" s="3">
        <v>525.11160000000007</v>
      </c>
      <c r="P105" s="3">
        <v>4564.4315999999999</v>
      </c>
      <c r="R105">
        <v>3</v>
      </c>
    </row>
    <row r="106" spans="1:18" hidden="1" x14ac:dyDescent="0.25">
      <c r="A106" t="s">
        <v>595</v>
      </c>
      <c r="B106" t="s">
        <v>621</v>
      </c>
      <c r="C106" t="s">
        <v>1</v>
      </c>
      <c r="D106" t="s">
        <v>0</v>
      </c>
      <c r="E106">
        <v>58180</v>
      </c>
      <c r="F106" t="s">
        <v>539</v>
      </c>
      <c r="G106" t="s">
        <v>540</v>
      </c>
      <c r="H106" s="3">
        <v>0</v>
      </c>
      <c r="I106" s="3">
        <v>0</v>
      </c>
      <c r="J106" s="3">
        <v>0</v>
      </c>
      <c r="K106" s="3">
        <v>4039.32</v>
      </c>
      <c r="L106" s="3">
        <v>0</v>
      </c>
      <c r="M106" s="3">
        <v>0</v>
      </c>
      <c r="N106" s="3">
        <v>0</v>
      </c>
      <c r="O106" s="3">
        <v>525.11160000000007</v>
      </c>
      <c r="P106" s="3">
        <v>4564.4315999999999</v>
      </c>
      <c r="R106">
        <v>3</v>
      </c>
    </row>
    <row r="107" spans="1:18" hidden="1" x14ac:dyDescent="0.25">
      <c r="A107" t="s">
        <v>595</v>
      </c>
      <c r="B107" t="s">
        <v>622</v>
      </c>
      <c r="C107" t="s">
        <v>1</v>
      </c>
      <c r="D107" t="s">
        <v>0</v>
      </c>
      <c r="E107">
        <v>58232</v>
      </c>
      <c r="F107" t="s">
        <v>539</v>
      </c>
      <c r="G107" t="s">
        <v>540</v>
      </c>
      <c r="H107" s="3">
        <v>0</v>
      </c>
      <c r="I107" s="3">
        <v>0</v>
      </c>
      <c r="J107" s="3">
        <v>0</v>
      </c>
      <c r="K107" s="3">
        <v>4039.32</v>
      </c>
      <c r="L107" s="3">
        <v>0</v>
      </c>
      <c r="M107" s="3">
        <v>0</v>
      </c>
      <c r="N107" s="3">
        <v>0</v>
      </c>
      <c r="O107" s="3">
        <v>525.11160000000007</v>
      </c>
      <c r="P107" s="3">
        <v>4564.4315999999999</v>
      </c>
      <c r="R107">
        <v>3</v>
      </c>
    </row>
    <row r="108" spans="1:18" hidden="1" x14ac:dyDescent="0.25">
      <c r="A108" t="s">
        <v>595</v>
      </c>
      <c r="B108" t="s">
        <v>629</v>
      </c>
      <c r="C108" t="s">
        <v>1</v>
      </c>
      <c r="D108" t="s">
        <v>0</v>
      </c>
      <c r="E108">
        <v>58334</v>
      </c>
      <c r="F108" t="s">
        <v>539</v>
      </c>
      <c r="G108" t="s">
        <v>540</v>
      </c>
      <c r="H108" s="3">
        <v>0</v>
      </c>
      <c r="I108" s="3">
        <v>0</v>
      </c>
      <c r="J108" s="3">
        <v>0</v>
      </c>
      <c r="K108" s="3">
        <v>4039.32</v>
      </c>
      <c r="L108" s="3">
        <v>0</v>
      </c>
      <c r="M108" s="3">
        <v>0</v>
      </c>
      <c r="N108" s="3">
        <v>0</v>
      </c>
      <c r="O108" s="3">
        <v>525.11160000000007</v>
      </c>
      <c r="P108" s="3">
        <v>4564.4315999999999</v>
      </c>
      <c r="R108">
        <v>3</v>
      </c>
    </row>
    <row r="109" spans="1:18" hidden="1" x14ac:dyDescent="0.25">
      <c r="A109" t="s">
        <v>595</v>
      </c>
      <c r="B109" t="s">
        <v>632</v>
      </c>
      <c r="C109" t="s">
        <v>1</v>
      </c>
      <c r="D109" t="s">
        <v>0</v>
      </c>
      <c r="E109">
        <v>58352</v>
      </c>
      <c r="F109" t="s">
        <v>539</v>
      </c>
      <c r="G109" t="s">
        <v>540</v>
      </c>
      <c r="H109" s="3">
        <v>0</v>
      </c>
      <c r="I109" s="3">
        <v>0</v>
      </c>
      <c r="J109" s="3">
        <v>0</v>
      </c>
      <c r="K109" s="3">
        <v>4039.32</v>
      </c>
      <c r="L109" s="3">
        <v>0</v>
      </c>
      <c r="M109" s="3">
        <v>0</v>
      </c>
      <c r="N109" s="3">
        <v>0</v>
      </c>
      <c r="O109" s="3">
        <v>525.11160000000007</v>
      </c>
      <c r="P109" s="3">
        <v>4564.4315999999999</v>
      </c>
      <c r="R109">
        <v>3</v>
      </c>
    </row>
    <row r="110" spans="1:18" hidden="1" x14ac:dyDescent="0.25">
      <c r="A110" t="s">
        <v>595</v>
      </c>
      <c r="B110" t="s">
        <v>612</v>
      </c>
      <c r="C110" t="s">
        <v>1</v>
      </c>
      <c r="D110" t="s">
        <v>0</v>
      </c>
      <c r="E110">
        <v>57995</v>
      </c>
      <c r="F110" t="s">
        <v>539</v>
      </c>
      <c r="G110" t="s">
        <v>540</v>
      </c>
      <c r="H110" s="3">
        <v>0</v>
      </c>
      <c r="I110" s="3">
        <v>0</v>
      </c>
      <c r="J110" s="3">
        <v>0</v>
      </c>
      <c r="K110" s="3">
        <v>4039.32</v>
      </c>
      <c r="L110" s="3">
        <v>0</v>
      </c>
      <c r="M110" s="3">
        <v>0</v>
      </c>
      <c r="N110" s="3">
        <v>0</v>
      </c>
      <c r="O110" s="3">
        <v>525.11160000000007</v>
      </c>
      <c r="P110" s="3">
        <v>4564.4315999999999</v>
      </c>
      <c r="R110">
        <v>3</v>
      </c>
    </row>
    <row r="111" spans="1:18" hidden="1" x14ac:dyDescent="0.25">
      <c r="A111" t="s">
        <v>595</v>
      </c>
      <c r="B111" t="s">
        <v>608</v>
      </c>
      <c r="C111" t="s">
        <v>1</v>
      </c>
      <c r="D111" t="s">
        <v>0</v>
      </c>
      <c r="E111">
        <v>57941</v>
      </c>
      <c r="F111" t="s">
        <v>539</v>
      </c>
      <c r="G111" t="s">
        <v>540</v>
      </c>
      <c r="H111" s="3">
        <v>0</v>
      </c>
      <c r="I111" s="3">
        <v>0</v>
      </c>
      <c r="J111" s="3">
        <v>0</v>
      </c>
      <c r="K111" s="3">
        <v>4039.32</v>
      </c>
      <c r="L111" s="3">
        <v>0</v>
      </c>
      <c r="M111" s="3">
        <v>0</v>
      </c>
      <c r="N111" s="3">
        <v>0</v>
      </c>
      <c r="O111" s="3">
        <v>525.11160000000007</v>
      </c>
      <c r="P111" s="3">
        <v>4564.4315999999999</v>
      </c>
      <c r="R111">
        <v>3</v>
      </c>
    </row>
    <row r="112" spans="1:18" hidden="1" x14ac:dyDescent="0.25">
      <c r="A112" t="s">
        <v>595</v>
      </c>
      <c r="B112" t="s">
        <v>604</v>
      </c>
      <c r="C112" t="s">
        <v>1</v>
      </c>
      <c r="D112" t="s">
        <v>0</v>
      </c>
      <c r="E112">
        <v>57860</v>
      </c>
      <c r="F112" t="s">
        <v>539</v>
      </c>
      <c r="G112" t="s">
        <v>540</v>
      </c>
      <c r="H112" s="3">
        <v>0</v>
      </c>
      <c r="I112" s="3">
        <v>0</v>
      </c>
      <c r="J112" s="3">
        <v>0</v>
      </c>
      <c r="K112" s="3">
        <v>4039.32</v>
      </c>
      <c r="L112" s="3">
        <v>0</v>
      </c>
      <c r="M112" s="3">
        <v>0</v>
      </c>
      <c r="N112" s="3">
        <v>0</v>
      </c>
      <c r="O112" s="3">
        <v>525.11160000000007</v>
      </c>
      <c r="P112" s="3">
        <v>4564.4315999999999</v>
      </c>
      <c r="R112">
        <v>3</v>
      </c>
    </row>
    <row r="113" spans="1:18" hidden="1" x14ac:dyDescent="0.25">
      <c r="A113" t="s">
        <v>595</v>
      </c>
      <c r="B113" t="s">
        <v>603</v>
      </c>
      <c r="C113" t="s">
        <v>1</v>
      </c>
      <c r="D113" t="s">
        <v>0</v>
      </c>
      <c r="E113">
        <v>57807</v>
      </c>
      <c r="F113" t="s">
        <v>539</v>
      </c>
      <c r="G113" t="s">
        <v>540</v>
      </c>
      <c r="H113" s="3">
        <v>0</v>
      </c>
      <c r="I113" s="3">
        <v>0</v>
      </c>
      <c r="J113" s="3">
        <v>0</v>
      </c>
      <c r="K113" s="3">
        <v>4039.32</v>
      </c>
      <c r="L113" s="3">
        <v>0</v>
      </c>
      <c r="M113" s="3">
        <v>0</v>
      </c>
      <c r="N113" s="3">
        <v>0</v>
      </c>
      <c r="O113" s="3">
        <v>525.11160000000007</v>
      </c>
      <c r="P113" s="3">
        <v>4564.4315999999999</v>
      </c>
      <c r="R113">
        <v>3</v>
      </c>
    </row>
    <row r="114" spans="1:18" hidden="1" x14ac:dyDescent="0.25">
      <c r="A114" t="s">
        <v>595</v>
      </c>
      <c r="B114" t="s">
        <v>599</v>
      </c>
      <c r="C114" t="s">
        <v>1</v>
      </c>
      <c r="D114" t="s">
        <v>0</v>
      </c>
      <c r="E114">
        <v>57728</v>
      </c>
      <c r="F114" t="s">
        <v>539</v>
      </c>
      <c r="G114" t="s">
        <v>540</v>
      </c>
      <c r="H114" s="3">
        <v>0</v>
      </c>
      <c r="I114" s="3">
        <v>0</v>
      </c>
      <c r="J114" s="3">
        <v>0</v>
      </c>
      <c r="K114" s="3">
        <v>4039.32</v>
      </c>
      <c r="L114" s="3">
        <v>0</v>
      </c>
      <c r="M114" s="3">
        <v>0</v>
      </c>
      <c r="N114" s="3">
        <v>0</v>
      </c>
      <c r="O114" s="3">
        <v>525.11160000000007</v>
      </c>
      <c r="P114" s="3">
        <v>4564.4315999999999</v>
      </c>
      <c r="R114">
        <v>3</v>
      </c>
    </row>
    <row r="115" spans="1:18" hidden="1" x14ac:dyDescent="0.25">
      <c r="A115" t="s">
        <v>595</v>
      </c>
      <c r="B115" t="s">
        <v>537</v>
      </c>
      <c r="C115" t="s">
        <v>1</v>
      </c>
      <c r="D115" t="s">
        <v>0</v>
      </c>
      <c r="E115">
        <v>57627</v>
      </c>
      <c r="F115" t="s">
        <v>539</v>
      </c>
      <c r="G115" t="s">
        <v>540</v>
      </c>
      <c r="H115" s="3">
        <v>0</v>
      </c>
      <c r="I115" s="3">
        <v>0</v>
      </c>
      <c r="J115" s="3">
        <v>0</v>
      </c>
      <c r="K115" s="3">
        <v>4039.32</v>
      </c>
      <c r="L115" s="3">
        <v>0</v>
      </c>
      <c r="M115" s="3">
        <v>0</v>
      </c>
      <c r="N115" s="3">
        <v>0</v>
      </c>
      <c r="O115" s="3">
        <v>525.11160000000007</v>
      </c>
      <c r="P115" s="3">
        <v>4564.4315999999999</v>
      </c>
      <c r="R115">
        <v>3</v>
      </c>
    </row>
    <row r="116" spans="1:18" hidden="1" x14ac:dyDescent="0.25">
      <c r="A116" t="s">
        <v>595</v>
      </c>
      <c r="B116" t="s">
        <v>613</v>
      </c>
      <c r="C116" t="s">
        <v>1</v>
      </c>
      <c r="D116" t="s">
        <v>0</v>
      </c>
      <c r="E116">
        <v>58040</v>
      </c>
      <c r="F116" t="s">
        <v>539</v>
      </c>
      <c r="G116" t="s">
        <v>540</v>
      </c>
      <c r="H116" s="3">
        <v>0</v>
      </c>
      <c r="I116" s="3">
        <v>0</v>
      </c>
      <c r="J116" s="3">
        <v>0</v>
      </c>
      <c r="K116" s="3">
        <v>4039.32</v>
      </c>
      <c r="L116" s="3">
        <v>0</v>
      </c>
      <c r="M116" s="3">
        <v>0</v>
      </c>
      <c r="N116" s="3">
        <v>0</v>
      </c>
      <c r="O116" s="3">
        <v>525.11160000000007</v>
      </c>
      <c r="P116" s="3">
        <v>4564.4315999999999</v>
      </c>
      <c r="R116">
        <v>3</v>
      </c>
    </row>
    <row r="117" spans="1:18" hidden="1" x14ac:dyDescent="0.25">
      <c r="A117" t="s">
        <v>595</v>
      </c>
      <c r="B117" t="s">
        <v>652</v>
      </c>
      <c r="C117" t="s">
        <v>1</v>
      </c>
      <c r="D117" t="s">
        <v>0</v>
      </c>
      <c r="E117">
        <v>1237</v>
      </c>
      <c r="F117" t="s">
        <v>646</v>
      </c>
      <c r="G117" t="s">
        <v>648</v>
      </c>
      <c r="H117" s="3">
        <v>0</v>
      </c>
      <c r="I117" s="3">
        <v>0</v>
      </c>
      <c r="J117" s="3">
        <v>0</v>
      </c>
      <c r="K117" s="3">
        <v>88.9</v>
      </c>
      <c r="L117" s="3">
        <v>0</v>
      </c>
      <c r="M117" s="3">
        <v>0</v>
      </c>
      <c r="N117" s="3">
        <v>0</v>
      </c>
      <c r="O117" s="3">
        <v>11.557</v>
      </c>
      <c r="P117" s="3">
        <v>100.45700000000001</v>
      </c>
      <c r="R117">
        <v>3</v>
      </c>
    </row>
    <row r="118" spans="1:18" hidden="1" x14ac:dyDescent="0.25">
      <c r="A118" t="s">
        <v>595</v>
      </c>
      <c r="B118" t="s">
        <v>650</v>
      </c>
      <c r="C118" t="s">
        <v>1</v>
      </c>
      <c r="D118" t="s">
        <v>0</v>
      </c>
      <c r="E118">
        <v>330</v>
      </c>
      <c r="F118" t="s">
        <v>649</v>
      </c>
      <c r="G118" t="s">
        <v>651</v>
      </c>
      <c r="H118" s="3">
        <v>0</v>
      </c>
      <c r="I118" s="3">
        <v>0</v>
      </c>
      <c r="J118" s="3">
        <v>0</v>
      </c>
      <c r="K118" s="3">
        <v>159.29</v>
      </c>
      <c r="L118" s="3">
        <v>0</v>
      </c>
      <c r="M118" s="3">
        <v>0</v>
      </c>
      <c r="N118" s="3">
        <v>0</v>
      </c>
      <c r="O118" s="3">
        <v>20.707699999999999</v>
      </c>
      <c r="P118" s="3">
        <v>179.99769999999998</v>
      </c>
      <c r="R118">
        <v>3</v>
      </c>
    </row>
    <row r="119" spans="1:18" hidden="1" x14ac:dyDescent="0.25">
      <c r="A119" t="s">
        <v>595</v>
      </c>
      <c r="B119" t="s">
        <v>647</v>
      </c>
      <c r="C119" t="s">
        <v>1</v>
      </c>
      <c r="D119" t="s">
        <v>0</v>
      </c>
      <c r="E119">
        <v>1214</v>
      </c>
      <c r="F119" t="s">
        <v>646</v>
      </c>
      <c r="G119" t="s">
        <v>648</v>
      </c>
      <c r="H119" s="3">
        <v>0</v>
      </c>
      <c r="I119" s="3">
        <v>0</v>
      </c>
      <c r="J119" s="3">
        <v>0</v>
      </c>
      <c r="K119" s="3">
        <v>251.58</v>
      </c>
      <c r="L119" s="3">
        <v>0</v>
      </c>
      <c r="M119" s="3">
        <v>0</v>
      </c>
      <c r="N119" s="3">
        <v>0</v>
      </c>
      <c r="O119" s="3">
        <v>32.705400000000004</v>
      </c>
      <c r="P119" s="3">
        <v>284.28540000000004</v>
      </c>
      <c r="R119">
        <v>3</v>
      </c>
    </row>
    <row r="120" spans="1:18" hidden="1" x14ac:dyDescent="0.25">
      <c r="A120" t="s">
        <v>595</v>
      </c>
      <c r="B120" t="s">
        <v>645</v>
      </c>
      <c r="C120" t="s">
        <v>1</v>
      </c>
      <c r="D120" t="s">
        <v>0</v>
      </c>
      <c r="E120">
        <v>244691</v>
      </c>
      <c r="F120" t="s">
        <v>638</v>
      </c>
      <c r="G120" t="s">
        <v>640</v>
      </c>
      <c r="H120" s="3">
        <v>0</v>
      </c>
      <c r="I120" s="3">
        <v>0</v>
      </c>
      <c r="J120" s="3">
        <v>0</v>
      </c>
      <c r="K120" s="3">
        <v>325.22000000000003</v>
      </c>
      <c r="L120" s="3">
        <v>0</v>
      </c>
      <c r="M120" s="3">
        <v>0</v>
      </c>
      <c r="N120" s="3">
        <v>0</v>
      </c>
      <c r="O120" s="3">
        <v>42.278600000000004</v>
      </c>
      <c r="P120" s="3">
        <v>367.49860000000001</v>
      </c>
      <c r="R120">
        <v>3</v>
      </c>
    </row>
    <row r="121" spans="1:18" hidden="1" x14ac:dyDescent="0.25">
      <c r="A121" t="s">
        <v>595</v>
      </c>
      <c r="B121" t="s">
        <v>514</v>
      </c>
      <c r="C121" t="s">
        <v>1</v>
      </c>
      <c r="D121" t="s">
        <v>0</v>
      </c>
      <c r="E121">
        <v>233849</v>
      </c>
      <c r="F121" t="s">
        <v>638</v>
      </c>
      <c r="G121" t="s">
        <v>640</v>
      </c>
      <c r="H121" s="3">
        <v>0</v>
      </c>
      <c r="I121" s="3">
        <v>0</v>
      </c>
      <c r="J121" s="3">
        <v>0</v>
      </c>
      <c r="K121" s="3">
        <v>221.68</v>
      </c>
      <c r="L121" s="3">
        <v>0</v>
      </c>
      <c r="M121" s="3">
        <v>0</v>
      </c>
      <c r="N121" s="3">
        <v>0</v>
      </c>
      <c r="O121" s="3">
        <v>28.8184</v>
      </c>
      <c r="P121" s="3">
        <v>250.4984</v>
      </c>
      <c r="R121">
        <v>3</v>
      </c>
    </row>
    <row r="122" spans="1:18" hidden="1" x14ac:dyDescent="0.25">
      <c r="A122" t="s">
        <v>595</v>
      </c>
      <c r="B122" t="s">
        <v>644</v>
      </c>
      <c r="C122" t="s">
        <v>1</v>
      </c>
      <c r="D122" t="s">
        <v>0</v>
      </c>
      <c r="E122">
        <v>110</v>
      </c>
      <c r="F122" t="s">
        <v>588</v>
      </c>
      <c r="G122" t="s">
        <v>590</v>
      </c>
      <c r="H122" s="3">
        <v>0</v>
      </c>
      <c r="I122" s="3">
        <v>0</v>
      </c>
      <c r="J122" s="3">
        <v>0</v>
      </c>
      <c r="K122" s="3">
        <v>4201.7700000000004</v>
      </c>
      <c r="L122" s="3">
        <v>0</v>
      </c>
      <c r="M122" s="3">
        <v>0</v>
      </c>
      <c r="N122" s="3">
        <v>0</v>
      </c>
      <c r="O122" s="3">
        <v>546.23010000000011</v>
      </c>
      <c r="P122" s="3">
        <v>4748.0001000000002</v>
      </c>
      <c r="R122">
        <v>3</v>
      </c>
    </row>
    <row r="123" spans="1:18" hidden="1" x14ac:dyDescent="0.25">
      <c r="A123" t="s">
        <v>595</v>
      </c>
      <c r="B123" t="s">
        <v>596</v>
      </c>
      <c r="C123" t="s">
        <v>1</v>
      </c>
      <c r="D123" t="s">
        <v>0</v>
      </c>
      <c r="E123">
        <v>441</v>
      </c>
      <c r="F123" t="s">
        <v>423</v>
      </c>
      <c r="G123" t="s">
        <v>424</v>
      </c>
      <c r="H123" s="3">
        <v>0</v>
      </c>
      <c r="I123" s="3">
        <v>0</v>
      </c>
      <c r="J123" s="3">
        <v>0</v>
      </c>
      <c r="K123" s="3">
        <v>1031</v>
      </c>
      <c r="L123" s="3">
        <v>0</v>
      </c>
      <c r="M123" s="3">
        <v>0</v>
      </c>
      <c r="N123" s="3">
        <v>0</v>
      </c>
      <c r="O123" s="3">
        <v>134.03</v>
      </c>
      <c r="P123" s="3">
        <v>1165.03</v>
      </c>
      <c r="R123">
        <v>3</v>
      </c>
    </row>
    <row r="124" spans="1:18" hidden="1" x14ac:dyDescent="0.25">
      <c r="A124" t="s">
        <v>595</v>
      </c>
      <c r="B124" t="s">
        <v>596</v>
      </c>
      <c r="C124" t="s">
        <v>1</v>
      </c>
      <c r="D124" t="s">
        <v>0</v>
      </c>
      <c r="E124">
        <v>1019836</v>
      </c>
      <c r="F124" t="s">
        <v>544</v>
      </c>
      <c r="G124" t="s">
        <v>545</v>
      </c>
      <c r="H124" s="3">
        <v>0</v>
      </c>
      <c r="I124" s="3">
        <v>0</v>
      </c>
      <c r="J124" s="3">
        <v>0</v>
      </c>
      <c r="K124" s="3">
        <v>63.45</v>
      </c>
      <c r="L124" s="3">
        <v>0</v>
      </c>
      <c r="M124" s="3">
        <v>0</v>
      </c>
      <c r="N124" s="3">
        <v>0</v>
      </c>
      <c r="O124" s="3">
        <v>8.2484999999999999</v>
      </c>
      <c r="P124" s="3">
        <v>71.698499999999996</v>
      </c>
      <c r="R124">
        <v>3</v>
      </c>
    </row>
    <row r="125" spans="1:18" hidden="1" x14ac:dyDescent="0.25">
      <c r="A125" t="s">
        <v>595</v>
      </c>
      <c r="B125" t="s">
        <v>527</v>
      </c>
      <c r="C125" t="s">
        <v>1</v>
      </c>
      <c r="D125" t="s">
        <v>0</v>
      </c>
      <c r="E125">
        <v>590</v>
      </c>
      <c r="F125" t="s">
        <v>542</v>
      </c>
      <c r="G125" t="s">
        <v>543</v>
      </c>
      <c r="H125" s="3">
        <v>0</v>
      </c>
      <c r="I125" s="3">
        <v>0</v>
      </c>
      <c r="J125" s="3">
        <v>0</v>
      </c>
      <c r="K125" s="3">
        <v>88.5</v>
      </c>
      <c r="L125" s="3">
        <v>0</v>
      </c>
      <c r="M125" s="3">
        <v>0</v>
      </c>
      <c r="N125" s="3">
        <v>0</v>
      </c>
      <c r="O125" s="3">
        <v>11.505000000000001</v>
      </c>
      <c r="P125" s="3">
        <v>100.005</v>
      </c>
      <c r="R125">
        <v>3</v>
      </c>
    </row>
    <row r="126" spans="1:18" hidden="1" x14ac:dyDescent="0.25">
      <c r="A126" t="s">
        <v>595</v>
      </c>
      <c r="B126" t="s">
        <v>599</v>
      </c>
      <c r="C126" t="s">
        <v>1</v>
      </c>
      <c r="D126" t="s">
        <v>0</v>
      </c>
      <c r="E126">
        <v>596</v>
      </c>
      <c r="F126" t="s">
        <v>542</v>
      </c>
      <c r="G126" t="s">
        <v>543</v>
      </c>
      <c r="H126" s="3">
        <v>0</v>
      </c>
      <c r="I126" s="3">
        <v>0</v>
      </c>
      <c r="J126" s="3">
        <v>0</v>
      </c>
      <c r="K126" s="3">
        <v>442.5</v>
      </c>
      <c r="L126" s="3">
        <v>0</v>
      </c>
      <c r="M126" s="3">
        <v>0</v>
      </c>
      <c r="N126" s="3">
        <v>0</v>
      </c>
      <c r="O126" s="3">
        <v>57.524999999999999</v>
      </c>
      <c r="P126" s="3">
        <v>500.02499999999998</v>
      </c>
      <c r="R126">
        <v>3</v>
      </c>
    </row>
    <row r="127" spans="1:18" hidden="1" x14ac:dyDescent="0.25">
      <c r="A127" t="s">
        <v>595</v>
      </c>
      <c r="B127" t="s">
        <v>599</v>
      </c>
      <c r="C127" t="s">
        <v>1</v>
      </c>
      <c r="D127" t="s">
        <v>0</v>
      </c>
      <c r="E127">
        <v>18</v>
      </c>
      <c r="F127" t="s">
        <v>546</v>
      </c>
      <c r="G127" t="s">
        <v>547</v>
      </c>
      <c r="H127" s="3">
        <v>0</v>
      </c>
      <c r="I127" s="3">
        <v>0</v>
      </c>
      <c r="J127" s="3">
        <v>0</v>
      </c>
      <c r="K127" s="3">
        <v>1896.3</v>
      </c>
      <c r="L127" s="3">
        <v>0</v>
      </c>
      <c r="M127" s="3">
        <v>0</v>
      </c>
      <c r="N127" s="3">
        <v>0</v>
      </c>
      <c r="O127" s="3">
        <v>246.51900000000001</v>
      </c>
      <c r="P127" s="3">
        <v>2142.819</v>
      </c>
      <c r="R127">
        <v>3</v>
      </c>
    </row>
    <row r="128" spans="1:18" hidden="1" x14ac:dyDescent="0.25">
      <c r="A128" t="s">
        <v>595</v>
      </c>
      <c r="B128" t="s">
        <v>602</v>
      </c>
      <c r="C128" t="s">
        <v>1</v>
      </c>
      <c r="D128" t="s">
        <v>0</v>
      </c>
      <c r="E128">
        <v>2594</v>
      </c>
      <c r="F128" t="s">
        <v>580</v>
      </c>
      <c r="G128" t="s">
        <v>581</v>
      </c>
      <c r="H128" s="3">
        <v>0</v>
      </c>
      <c r="I128" s="3">
        <v>0</v>
      </c>
      <c r="J128" s="3">
        <v>0</v>
      </c>
      <c r="K128" s="3">
        <v>140.88</v>
      </c>
      <c r="L128" s="3">
        <v>0</v>
      </c>
      <c r="M128" s="3">
        <v>0</v>
      </c>
      <c r="N128" s="3">
        <v>0</v>
      </c>
      <c r="O128" s="3">
        <v>18.314399999999999</v>
      </c>
      <c r="P128" s="3">
        <v>159.1944</v>
      </c>
      <c r="R128">
        <v>3</v>
      </c>
    </row>
    <row r="129" spans="1:18" hidden="1" x14ac:dyDescent="0.25">
      <c r="A129" t="s">
        <v>595</v>
      </c>
      <c r="B129" t="s">
        <v>604</v>
      </c>
      <c r="C129" t="s">
        <v>1</v>
      </c>
      <c r="D129" t="s">
        <v>0</v>
      </c>
      <c r="E129">
        <v>953</v>
      </c>
      <c r="F129" t="s">
        <v>582</v>
      </c>
      <c r="G129" t="s">
        <v>583</v>
      </c>
      <c r="H129" s="3">
        <v>0</v>
      </c>
      <c r="I129" s="3">
        <v>0</v>
      </c>
      <c r="J129" s="3">
        <v>0</v>
      </c>
      <c r="K129" s="3">
        <v>77.88</v>
      </c>
      <c r="L129" s="3">
        <v>0</v>
      </c>
      <c r="M129" s="3">
        <v>0</v>
      </c>
      <c r="N129" s="3">
        <v>0</v>
      </c>
      <c r="O129" s="3">
        <v>10.1244</v>
      </c>
      <c r="P129" s="3">
        <v>88.00439999999999</v>
      </c>
      <c r="R129">
        <v>3</v>
      </c>
    </row>
    <row r="130" spans="1:18" hidden="1" x14ac:dyDescent="0.25">
      <c r="A130" t="s">
        <v>595</v>
      </c>
      <c r="B130" t="s">
        <v>604</v>
      </c>
      <c r="C130" t="s">
        <v>1</v>
      </c>
      <c r="D130" t="s">
        <v>0</v>
      </c>
      <c r="E130">
        <v>69</v>
      </c>
      <c r="F130" t="s">
        <v>546</v>
      </c>
      <c r="G130" t="s">
        <v>547</v>
      </c>
      <c r="H130" s="3">
        <v>0</v>
      </c>
      <c r="I130" s="3">
        <v>0</v>
      </c>
      <c r="J130" s="3">
        <v>0</v>
      </c>
      <c r="K130" s="3">
        <v>1896.3</v>
      </c>
      <c r="L130" s="3">
        <v>0</v>
      </c>
      <c r="M130" s="3">
        <v>0</v>
      </c>
      <c r="N130" s="3">
        <v>0</v>
      </c>
      <c r="O130" s="3">
        <v>246.51900000000001</v>
      </c>
      <c r="P130" s="3">
        <v>2142.819</v>
      </c>
      <c r="R130">
        <v>3</v>
      </c>
    </row>
    <row r="131" spans="1:18" hidden="1" x14ac:dyDescent="0.25">
      <c r="A131" t="s">
        <v>595</v>
      </c>
      <c r="B131" t="s">
        <v>607</v>
      </c>
      <c r="C131" t="s">
        <v>1</v>
      </c>
      <c r="D131" t="s">
        <v>0</v>
      </c>
      <c r="E131">
        <v>120613</v>
      </c>
      <c r="F131" t="s">
        <v>556</v>
      </c>
      <c r="G131" t="s">
        <v>557</v>
      </c>
      <c r="H131" s="3">
        <v>0</v>
      </c>
      <c r="I131" s="3">
        <v>0</v>
      </c>
      <c r="J131" s="3">
        <v>0</v>
      </c>
      <c r="K131" s="3">
        <v>156.5</v>
      </c>
      <c r="L131" s="3">
        <v>0</v>
      </c>
      <c r="M131" s="3">
        <v>0</v>
      </c>
      <c r="N131" s="3">
        <v>0</v>
      </c>
      <c r="O131" s="3">
        <v>20.345000000000002</v>
      </c>
      <c r="P131" s="3">
        <v>176.845</v>
      </c>
      <c r="R131">
        <v>3</v>
      </c>
    </row>
    <row r="132" spans="1:18" hidden="1" x14ac:dyDescent="0.25">
      <c r="A132" t="s">
        <v>595</v>
      </c>
      <c r="B132" t="s">
        <v>608</v>
      </c>
      <c r="C132" t="s">
        <v>1</v>
      </c>
      <c r="D132" t="s">
        <v>0</v>
      </c>
      <c r="E132">
        <v>600</v>
      </c>
      <c r="F132" t="s">
        <v>542</v>
      </c>
      <c r="G132" t="s">
        <v>543</v>
      </c>
      <c r="H132" s="3">
        <v>0</v>
      </c>
      <c r="I132" s="3">
        <v>0</v>
      </c>
      <c r="J132" s="3">
        <v>0</v>
      </c>
      <c r="K132" s="3">
        <v>176.99</v>
      </c>
      <c r="L132" s="3">
        <v>0</v>
      </c>
      <c r="M132" s="3">
        <v>0</v>
      </c>
      <c r="N132" s="3">
        <v>0</v>
      </c>
      <c r="O132" s="3">
        <v>23.008700000000001</v>
      </c>
      <c r="P132" s="3">
        <v>199.99870000000001</v>
      </c>
      <c r="R132">
        <v>3</v>
      </c>
    </row>
    <row r="133" spans="1:18" hidden="1" x14ac:dyDescent="0.25">
      <c r="A133" t="s">
        <v>595</v>
      </c>
      <c r="B133" t="s">
        <v>607</v>
      </c>
      <c r="C133" t="s">
        <v>1</v>
      </c>
      <c r="D133" t="s">
        <v>0</v>
      </c>
      <c r="E133">
        <v>579</v>
      </c>
      <c r="F133" t="s">
        <v>572</v>
      </c>
      <c r="G133" t="s">
        <v>573</v>
      </c>
      <c r="H133" s="3">
        <v>0</v>
      </c>
      <c r="I133" s="3">
        <v>0</v>
      </c>
      <c r="J133" s="3">
        <v>0</v>
      </c>
      <c r="K133" s="3">
        <v>203</v>
      </c>
      <c r="L133" s="3">
        <v>0</v>
      </c>
      <c r="M133" s="3">
        <v>0</v>
      </c>
      <c r="N133" s="3">
        <v>0</v>
      </c>
      <c r="O133" s="3">
        <v>26.39</v>
      </c>
      <c r="P133" s="3">
        <v>229.39</v>
      </c>
      <c r="R133">
        <v>3</v>
      </c>
    </row>
    <row r="134" spans="1:18" hidden="1" x14ac:dyDescent="0.25">
      <c r="A134" t="s">
        <v>595</v>
      </c>
      <c r="B134" t="s">
        <v>618</v>
      </c>
      <c r="C134" t="s">
        <v>1</v>
      </c>
      <c r="D134" t="s">
        <v>0</v>
      </c>
      <c r="E134">
        <v>120933</v>
      </c>
      <c r="F134" t="s">
        <v>556</v>
      </c>
      <c r="G134" t="s">
        <v>557</v>
      </c>
      <c r="H134" s="3">
        <v>0</v>
      </c>
      <c r="I134" s="3">
        <v>0</v>
      </c>
      <c r="J134" s="3">
        <v>0</v>
      </c>
      <c r="K134" s="3">
        <v>27.3</v>
      </c>
      <c r="L134" s="3">
        <v>0</v>
      </c>
      <c r="M134" s="3">
        <v>0</v>
      </c>
      <c r="N134" s="3">
        <v>0</v>
      </c>
      <c r="O134" s="3">
        <v>3.5490000000000004</v>
      </c>
      <c r="P134" s="3">
        <v>30.849</v>
      </c>
      <c r="R134">
        <v>3</v>
      </c>
    </row>
    <row r="135" spans="1:18" hidden="1" x14ac:dyDescent="0.25">
      <c r="A135" t="s">
        <v>595</v>
      </c>
      <c r="B135" t="s">
        <v>621</v>
      </c>
      <c r="C135" t="s">
        <v>1</v>
      </c>
      <c r="D135" t="s">
        <v>0</v>
      </c>
      <c r="E135">
        <v>1023565</v>
      </c>
      <c r="F135" t="s">
        <v>544</v>
      </c>
      <c r="G135" t="s">
        <v>545</v>
      </c>
      <c r="H135" s="3">
        <v>0</v>
      </c>
      <c r="I135" s="3">
        <v>0</v>
      </c>
      <c r="J135" s="3">
        <v>0</v>
      </c>
      <c r="K135" s="3">
        <v>30.08</v>
      </c>
      <c r="L135" s="3">
        <v>0</v>
      </c>
      <c r="M135" s="3">
        <v>0</v>
      </c>
      <c r="N135" s="3">
        <v>0</v>
      </c>
      <c r="O135" s="3">
        <v>3.9104000000000001</v>
      </c>
      <c r="P135" s="3">
        <v>33.990400000000001</v>
      </c>
      <c r="R135">
        <v>3</v>
      </c>
    </row>
    <row r="136" spans="1:18" hidden="1" x14ac:dyDescent="0.25">
      <c r="A136" t="s">
        <v>595</v>
      </c>
      <c r="B136" t="s">
        <v>618</v>
      </c>
      <c r="C136" t="s">
        <v>1</v>
      </c>
      <c r="D136" t="s">
        <v>0</v>
      </c>
      <c r="E136">
        <v>964</v>
      </c>
      <c r="F136" t="s">
        <v>582</v>
      </c>
      <c r="G136" t="s">
        <v>583</v>
      </c>
      <c r="H136" s="3">
        <v>0</v>
      </c>
      <c r="I136" s="3">
        <v>0</v>
      </c>
      <c r="J136" s="3">
        <v>0</v>
      </c>
      <c r="K136" s="3">
        <v>77.88</v>
      </c>
      <c r="L136" s="3">
        <v>0</v>
      </c>
      <c r="M136" s="3">
        <v>0</v>
      </c>
      <c r="N136" s="3">
        <v>0</v>
      </c>
      <c r="O136" s="3">
        <v>10.1244</v>
      </c>
      <c r="P136" s="3">
        <v>88.00439999999999</v>
      </c>
      <c r="R136">
        <v>3</v>
      </c>
    </row>
    <row r="137" spans="1:18" hidden="1" x14ac:dyDescent="0.25">
      <c r="A137" t="s">
        <v>595</v>
      </c>
      <c r="B137" t="s">
        <v>622</v>
      </c>
      <c r="C137" t="s">
        <v>1</v>
      </c>
      <c r="D137" t="s">
        <v>0</v>
      </c>
      <c r="E137">
        <v>13880</v>
      </c>
      <c r="F137" t="s">
        <v>565</v>
      </c>
      <c r="G137" t="s">
        <v>566</v>
      </c>
      <c r="H137" s="3">
        <v>0</v>
      </c>
      <c r="I137" s="3">
        <v>0</v>
      </c>
      <c r="J137" s="3">
        <v>0</v>
      </c>
      <c r="K137" s="3">
        <v>23.25</v>
      </c>
      <c r="L137" s="3">
        <v>0</v>
      </c>
      <c r="M137" s="3">
        <v>0</v>
      </c>
      <c r="N137" s="3">
        <v>0</v>
      </c>
      <c r="O137" s="3">
        <v>3.0225</v>
      </c>
      <c r="P137" s="3">
        <v>26.272500000000001</v>
      </c>
      <c r="R137">
        <v>3</v>
      </c>
    </row>
    <row r="138" spans="1:18" hidden="1" x14ac:dyDescent="0.25">
      <c r="A138" t="s">
        <v>595</v>
      </c>
      <c r="B138" t="s">
        <v>643</v>
      </c>
      <c r="C138" t="s">
        <v>1</v>
      </c>
      <c r="D138" t="s">
        <v>0</v>
      </c>
      <c r="E138">
        <v>1666</v>
      </c>
      <c r="F138" t="s">
        <v>570</v>
      </c>
      <c r="G138" t="s">
        <v>571</v>
      </c>
      <c r="H138" s="3">
        <v>0</v>
      </c>
      <c r="I138" s="3">
        <v>0</v>
      </c>
      <c r="J138" s="3">
        <v>0</v>
      </c>
      <c r="K138" s="3">
        <v>2920.8</v>
      </c>
      <c r="L138" s="3">
        <v>0</v>
      </c>
      <c r="M138" s="3">
        <v>0</v>
      </c>
      <c r="N138" s="3">
        <v>0</v>
      </c>
      <c r="O138" s="3">
        <v>379.70400000000006</v>
      </c>
      <c r="P138" s="3">
        <v>3300.5040000000004</v>
      </c>
      <c r="R138">
        <v>3</v>
      </c>
    </row>
    <row r="139" spans="1:18" hidden="1" x14ac:dyDescent="0.25">
      <c r="A139" t="s">
        <v>595</v>
      </c>
      <c r="B139" t="s">
        <v>628</v>
      </c>
      <c r="C139" t="s">
        <v>1</v>
      </c>
      <c r="D139" t="s">
        <v>0</v>
      </c>
      <c r="E139">
        <v>1733</v>
      </c>
      <c r="F139" t="s">
        <v>570</v>
      </c>
      <c r="G139" t="s">
        <v>571</v>
      </c>
      <c r="H139" s="3">
        <v>0</v>
      </c>
      <c r="I139" s="3">
        <v>0</v>
      </c>
      <c r="J139" s="3">
        <v>0</v>
      </c>
      <c r="K139" s="3">
        <v>1582.3</v>
      </c>
      <c r="L139" s="3">
        <v>0</v>
      </c>
      <c r="M139" s="3">
        <v>0</v>
      </c>
      <c r="N139" s="3">
        <v>0</v>
      </c>
      <c r="O139" s="3">
        <v>205.69900000000001</v>
      </c>
      <c r="P139" s="3">
        <v>1787.999</v>
      </c>
      <c r="R139">
        <v>3</v>
      </c>
    </row>
    <row r="140" spans="1:18" hidden="1" x14ac:dyDescent="0.25">
      <c r="A140" t="s">
        <v>595</v>
      </c>
      <c r="B140" t="s">
        <v>535</v>
      </c>
      <c r="C140" t="s">
        <v>1</v>
      </c>
      <c r="D140" t="s">
        <v>0</v>
      </c>
      <c r="E140">
        <v>4907</v>
      </c>
      <c r="F140" t="s">
        <v>87</v>
      </c>
      <c r="G140" t="s">
        <v>562</v>
      </c>
      <c r="H140" s="3">
        <v>0</v>
      </c>
      <c r="I140" s="3">
        <v>0</v>
      </c>
      <c r="J140" s="3">
        <v>0</v>
      </c>
      <c r="K140" s="3">
        <v>1548.58</v>
      </c>
      <c r="L140" s="3">
        <v>0</v>
      </c>
      <c r="M140" s="3">
        <v>0</v>
      </c>
      <c r="N140" s="3">
        <v>0</v>
      </c>
      <c r="O140" s="3">
        <v>201.31540000000001</v>
      </c>
      <c r="P140" s="3">
        <v>1749.8953999999999</v>
      </c>
      <c r="R140">
        <v>3</v>
      </c>
    </row>
    <row r="141" spans="1:18" hidden="1" x14ac:dyDescent="0.25">
      <c r="A141" t="s">
        <v>595</v>
      </c>
      <c r="B141" t="s">
        <v>628</v>
      </c>
      <c r="C141" t="s">
        <v>1</v>
      </c>
      <c r="D141" t="s">
        <v>0</v>
      </c>
      <c r="E141">
        <v>2771</v>
      </c>
      <c r="F141" t="s">
        <v>580</v>
      </c>
      <c r="G141" t="s">
        <v>581</v>
      </c>
      <c r="H141" s="3">
        <v>0</v>
      </c>
      <c r="I141" s="3">
        <v>0</v>
      </c>
      <c r="J141" s="3">
        <v>0</v>
      </c>
      <c r="K141" s="3">
        <v>109.66</v>
      </c>
      <c r="L141" s="3">
        <v>0</v>
      </c>
      <c r="M141" s="3">
        <v>0</v>
      </c>
      <c r="N141" s="3">
        <v>0</v>
      </c>
      <c r="O141" s="3">
        <v>14.255800000000001</v>
      </c>
      <c r="P141" s="3">
        <v>123.91579999999999</v>
      </c>
      <c r="R141">
        <v>3</v>
      </c>
    </row>
    <row r="142" spans="1:18" hidden="1" x14ac:dyDescent="0.25">
      <c r="A142" t="s">
        <v>595</v>
      </c>
      <c r="B142" t="s">
        <v>628</v>
      </c>
      <c r="C142" t="s">
        <v>1</v>
      </c>
      <c r="D142" t="s">
        <v>0</v>
      </c>
      <c r="E142">
        <v>1134404</v>
      </c>
      <c r="F142" t="s">
        <v>544</v>
      </c>
      <c r="G142" t="s">
        <v>545</v>
      </c>
      <c r="H142" s="3">
        <v>0</v>
      </c>
      <c r="I142" s="3">
        <v>0</v>
      </c>
      <c r="J142" s="3">
        <v>0</v>
      </c>
      <c r="K142" s="3">
        <v>585.75</v>
      </c>
      <c r="L142" s="3">
        <v>0</v>
      </c>
      <c r="M142" s="3">
        <v>0</v>
      </c>
      <c r="N142" s="3">
        <v>0</v>
      </c>
      <c r="O142" s="3">
        <v>76.147500000000008</v>
      </c>
      <c r="P142" s="3">
        <v>661.89750000000004</v>
      </c>
      <c r="R142">
        <v>3</v>
      </c>
    </row>
    <row r="143" spans="1:18" hidden="1" x14ac:dyDescent="0.25">
      <c r="A143" t="s">
        <v>595</v>
      </c>
      <c r="B143" t="s">
        <v>616</v>
      </c>
      <c r="C143" t="s">
        <v>1</v>
      </c>
      <c r="D143" t="s">
        <v>0</v>
      </c>
      <c r="E143">
        <v>105</v>
      </c>
      <c r="F143" t="s">
        <v>550</v>
      </c>
      <c r="G143" t="s">
        <v>551</v>
      </c>
      <c r="H143" s="3">
        <v>0</v>
      </c>
      <c r="I143" s="3">
        <v>0</v>
      </c>
      <c r="J143" s="3">
        <v>0</v>
      </c>
      <c r="K143" s="3">
        <v>3637.17</v>
      </c>
      <c r="L143" s="3">
        <v>0</v>
      </c>
      <c r="M143" s="3">
        <v>0</v>
      </c>
      <c r="N143" s="3">
        <v>0</v>
      </c>
      <c r="O143" s="3">
        <v>472.83210000000003</v>
      </c>
      <c r="P143" s="3">
        <v>4110.0020999999997</v>
      </c>
      <c r="R143">
        <v>3</v>
      </c>
    </row>
    <row r="144" spans="1:18" hidden="1" x14ac:dyDescent="0.25">
      <c r="A144" t="s">
        <v>595</v>
      </c>
      <c r="B144" t="s">
        <v>636</v>
      </c>
      <c r="C144" t="s">
        <v>1</v>
      </c>
      <c r="D144" t="s">
        <v>0</v>
      </c>
      <c r="E144">
        <v>106</v>
      </c>
      <c r="F144" t="s">
        <v>550</v>
      </c>
      <c r="G144" t="s">
        <v>551</v>
      </c>
      <c r="H144" s="3">
        <v>0</v>
      </c>
      <c r="I144" s="3">
        <v>0</v>
      </c>
      <c r="J144" s="3">
        <v>0</v>
      </c>
      <c r="K144" s="3">
        <v>3637.17</v>
      </c>
      <c r="L144" s="3">
        <v>0</v>
      </c>
      <c r="M144" s="3">
        <v>0</v>
      </c>
      <c r="N144" s="3">
        <v>0</v>
      </c>
      <c r="O144" s="3">
        <v>472.83210000000003</v>
      </c>
      <c r="P144" s="3">
        <v>4110.0020999999997</v>
      </c>
      <c r="R144">
        <v>3</v>
      </c>
    </row>
    <row r="145" spans="1:18" hidden="1" x14ac:dyDescent="0.25">
      <c r="A145" t="s">
        <v>595</v>
      </c>
      <c r="B145" t="s">
        <v>637</v>
      </c>
      <c r="C145" t="s">
        <v>1</v>
      </c>
      <c r="D145" t="s">
        <v>0</v>
      </c>
      <c r="E145">
        <v>213</v>
      </c>
      <c r="F145" t="s">
        <v>641</v>
      </c>
      <c r="G145" t="s">
        <v>642</v>
      </c>
      <c r="H145" s="3">
        <v>0</v>
      </c>
      <c r="I145" s="3">
        <v>0</v>
      </c>
      <c r="J145" s="3">
        <v>0</v>
      </c>
      <c r="K145" s="3">
        <v>486.73</v>
      </c>
      <c r="L145" s="3">
        <v>0</v>
      </c>
      <c r="M145" s="3">
        <v>0</v>
      </c>
      <c r="N145" s="3">
        <v>0</v>
      </c>
      <c r="O145" s="3">
        <v>63.274900000000002</v>
      </c>
      <c r="P145" s="3">
        <v>550.00490000000002</v>
      </c>
      <c r="R145">
        <v>3</v>
      </c>
    </row>
    <row r="146" spans="1:18" hidden="1" x14ac:dyDescent="0.25">
      <c r="A146" t="s">
        <v>595</v>
      </c>
      <c r="B146" t="s">
        <v>629</v>
      </c>
      <c r="C146" t="s">
        <v>1</v>
      </c>
      <c r="D146" t="s">
        <v>0</v>
      </c>
      <c r="E146">
        <v>14012</v>
      </c>
      <c r="F146" t="s">
        <v>565</v>
      </c>
      <c r="G146" t="s">
        <v>566</v>
      </c>
      <c r="H146" s="3">
        <v>0</v>
      </c>
      <c r="I146" s="3">
        <v>0</v>
      </c>
      <c r="J146" s="3">
        <v>0</v>
      </c>
      <c r="K146" s="3">
        <v>119.65</v>
      </c>
      <c r="L146" s="3">
        <v>0</v>
      </c>
      <c r="M146" s="3">
        <v>0</v>
      </c>
      <c r="N146" s="3">
        <v>0</v>
      </c>
      <c r="O146" s="3">
        <v>15.554500000000001</v>
      </c>
      <c r="P146" s="3">
        <v>135.2045</v>
      </c>
      <c r="R146">
        <v>3</v>
      </c>
    </row>
    <row r="147" spans="1:18" hidden="1" x14ac:dyDescent="0.25">
      <c r="A147" t="s">
        <v>595</v>
      </c>
      <c r="B147" t="s">
        <v>639</v>
      </c>
      <c r="C147" t="s">
        <v>1</v>
      </c>
      <c r="D147" t="s">
        <v>0</v>
      </c>
      <c r="E147">
        <v>696602</v>
      </c>
      <c r="F147" t="s">
        <v>638</v>
      </c>
      <c r="G147" t="s">
        <v>640</v>
      </c>
      <c r="H147" s="3">
        <v>0</v>
      </c>
      <c r="I147" s="3">
        <v>0</v>
      </c>
      <c r="J147" s="3">
        <v>0</v>
      </c>
      <c r="K147" s="3">
        <v>22.96</v>
      </c>
      <c r="L147" s="3">
        <v>0</v>
      </c>
      <c r="M147" s="3">
        <v>0</v>
      </c>
      <c r="N147" s="3">
        <v>0</v>
      </c>
      <c r="O147" s="3">
        <v>2.9848000000000003</v>
      </c>
      <c r="P147" s="3">
        <v>25.944800000000001</v>
      </c>
      <c r="R147">
        <v>3</v>
      </c>
    </row>
    <row r="148" spans="1:18" hidden="1" x14ac:dyDescent="0.25">
      <c r="A148" t="s">
        <v>595</v>
      </c>
      <c r="B148" t="s">
        <v>637</v>
      </c>
      <c r="C148" t="s">
        <v>1</v>
      </c>
      <c r="D148" t="s">
        <v>0</v>
      </c>
      <c r="E148">
        <v>257626</v>
      </c>
      <c r="F148" t="s">
        <v>567</v>
      </c>
      <c r="G148" t="s">
        <v>568</v>
      </c>
      <c r="H148" s="3">
        <v>0</v>
      </c>
      <c r="I148" s="3">
        <v>0</v>
      </c>
      <c r="J148" s="3">
        <v>0</v>
      </c>
      <c r="K148" s="3">
        <v>350</v>
      </c>
      <c r="L148" s="3">
        <v>0</v>
      </c>
      <c r="M148" s="3">
        <v>0</v>
      </c>
      <c r="N148" s="3">
        <v>0</v>
      </c>
      <c r="O148" s="3">
        <v>45.5</v>
      </c>
      <c r="P148" s="3">
        <v>395.5</v>
      </c>
      <c r="R148">
        <v>3</v>
      </c>
    </row>
    <row r="149" spans="1:18" hidden="1" x14ac:dyDescent="0.25">
      <c r="A149" t="s">
        <v>595</v>
      </c>
      <c r="B149" t="s">
        <v>629</v>
      </c>
      <c r="C149" t="s">
        <v>1</v>
      </c>
      <c r="D149" t="s">
        <v>0</v>
      </c>
      <c r="E149">
        <v>606</v>
      </c>
      <c r="F149" t="s">
        <v>542</v>
      </c>
      <c r="G149" t="s">
        <v>543</v>
      </c>
      <c r="H149" s="3">
        <v>0</v>
      </c>
      <c r="I149" s="3">
        <v>0</v>
      </c>
      <c r="J149" s="3">
        <v>0</v>
      </c>
      <c r="K149" s="3">
        <v>354</v>
      </c>
      <c r="L149" s="3">
        <v>0</v>
      </c>
      <c r="M149" s="3">
        <v>0</v>
      </c>
      <c r="N149" s="3">
        <v>0</v>
      </c>
      <c r="O149" s="3">
        <v>46.02</v>
      </c>
      <c r="P149" s="3">
        <v>400.02</v>
      </c>
      <c r="R149">
        <v>3</v>
      </c>
    </row>
    <row r="150" spans="1:18" hidden="1" x14ac:dyDescent="0.25">
      <c r="A150" t="s">
        <v>595</v>
      </c>
      <c r="B150" t="s">
        <v>629</v>
      </c>
      <c r="C150" t="s">
        <v>1</v>
      </c>
      <c r="D150" t="s">
        <v>0</v>
      </c>
      <c r="E150">
        <v>611</v>
      </c>
      <c r="F150" t="s">
        <v>542</v>
      </c>
      <c r="G150" t="s">
        <v>543</v>
      </c>
      <c r="H150" s="3">
        <v>0</v>
      </c>
      <c r="I150" s="3">
        <v>0</v>
      </c>
      <c r="J150" s="3">
        <v>0</v>
      </c>
      <c r="K150" s="3">
        <v>88.5</v>
      </c>
      <c r="L150" s="3">
        <v>0</v>
      </c>
      <c r="M150" s="3">
        <v>0</v>
      </c>
      <c r="N150" s="3">
        <v>0</v>
      </c>
      <c r="O150" s="3">
        <v>11.505000000000001</v>
      </c>
      <c r="P150" s="3">
        <v>100.005</v>
      </c>
      <c r="R150">
        <v>3</v>
      </c>
    </row>
    <row r="151" spans="1:18" hidden="1" x14ac:dyDescent="0.25">
      <c r="A151" t="s">
        <v>595</v>
      </c>
      <c r="B151" t="s">
        <v>636</v>
      </c>
      <c r="C151" t="s">
        <v>1</v>
      </c>
      <c r="D151" t="s">
        <v>0</v>
      </c>
      <c r="E151">
        <v>32</v>
      </c>
      <c r="F151" t="s">
        <v>554</v>
      </c>
      <c r="G151" t="s">
        <v>555</v>
      </c>
      <c r="H151" s="3">
        <v>0</v>
      </c>
      <c r="I151" s="3">
        <v>0</v>
      </c>
      <c r="J151" s="3">
        <v>0</v>
      </c>
      <c r="K151" s="3">
        <v>3637.17</v>
      </c>
      <c r="L151" s="3">
        <v>0</v>
      </c>
      <c r="M151" s="3">
        <v>0</v>
      </c>
      <c r="N151" s="3">
        <v>0</v>
      </c>
      <c r="O151" s="3">
        <v>472.83210000000003</v>
      </c>
      <c r="P151" s="3">
        <v>4110.0020999999997</v>
      </c>
      <c r="R151">
        <v>3</v>
      </c>
    </row>
    <row r="152" spans="1:18" hidden="1" x14ac:dyDescent="0.25">
      <c r="A152" t="s">
        <v>595</v>
      </c>
      <c r="B152" t="s">
        <v>636</v>
      </c>
      <c r="C152" t="s">
        <v>1</v>
      </c>
      <c r="D152" t="s">
        <v>0</v>
      </c>
      <c r="E152">
        <v>78</v>
      </c>
      <c r="F152" t="s">
        <v>552</v>
      </c>
      <c r="G152" t="s">
        <v>553</v>
      </c>
      <c r="H152" s="3">
        <v>0</v>
      </c>
      <c r="I152" s="3">
        <v>0</v>
      </c>
      <c r="J152" s="3">
        <v>0</v>
      </c>
      <c r="K152" s="3">
        <v>3637.17</v>
      </c>
      <c r="L152" s="3">
        <v>0</v>
      </c>
      <c r="M152" s="3">
        <v>0</v>
      </c>
      <c r="N152" s="3">
        <v>0</v>
      </c>
      <c r="O152" s="3">
        <v>472.83210000000003</v>
      </c>
      <c r="P152" s="3">
        <v>4110.0020999999997</v>
      </c>
      <c r="R152">
        <v>3</v>
      </c>
    </row>
    <row r="153" spans="1:18" hidden="1" x14ac:dyDescent="0.25">
      <c r="A153" t="s">
        <v>595</v>
      </c>
      <c r="B153" t="s">
        <v>636</v>
      </c>
      <c r="C153" t="s">
        <v>1</v>
      </c>
      <c r="D153" t="s">
        <v>0</v>
      </c>
      <c r="E153">
        <v>92</v>
      </c>
      <c r="F153" t="s">
        <v>548</v>
      </c>
      <c r="G153" t="s">
        <v>549</v>
      </c>
      <c r="H153" s="3">
        <v>0</v>
      </c>
      <c r="I153" s="3">
        <v>0</v>
      </c>
      <c r="J153" s="3">
        <v>0</v>
      </c>
      <c r="K153" s="3">
        <v>1619.47</v>
      </c>
      <c r="L153" s="3">
        <v>0</v>
      </c>
      <c r="M153" s="3">
        <v>0</v>
      </c>
      <c r="N153" s="3">
        <v>0</v>
      </c>
      <c r="O153" s="3">
        <v>210.53110000000001</v>
      </c>
      <c r="P153" s="3">
        <v>1830.0011</v>
      </c>
      <c r="R153">
        <v>3</v>
      </c>
    </row>
    <row r="154" spans="1:18" hidden="1" x14ac:dyDescent="0.25">
      <c r="A154" t="s">
        <v>595</v>
      </c>
      <c r="B154" t="s">
        <v>636</v>
      </c>
      <c r="C154" t="s">
        <v>1</v>
      </c>
      <c r="D154" t="s">
        <v>0</v>
      </c>
      <c r="E154">
        <v>1747</v>
      </c>
      <c r="F154" t="s">
        <v>570</v>
      </c>
      <c r="G154" t="s">
        <v>571</v>
      </c>
      <c r="H154" s="3">
        <v>0</v>
      </c>
      <c r="I154" s="3">
        <v>0</v>
      </c>
      <c r="J154" s="3">
        <v>0</v>
      </c>
      <c r="K154" s="3">
        <v>1529.2</v>
      </c>
      <c r="L154" s="3">
        <v>0</v>
      </c>
      <c r="M154" s="3">
        <v>0</v>
      </c>
      <c r="N154" s="3">
        <v>0</v>
      </c>
      <c r="O154" s="3">
        <v>198.79600000000002</v>
      </c>
      <c r="P154" s="3">
        <v>1727.9960000000001</v>
      </c>
      <c r="R154">
        <v>3</v>
      </c>
    </row>
    <row r="155" spans="1:18" hidden="1" x14ac:dyDescent="0.25">
      <c r="A155" t="s">
        <v>595</v>
      </c>
      <c r="B155" t="s">
        <v>632</v>
      </c>
      <c r="C155" t="s">
        <v>1</v>
      </c>
      <c r="D155" t="s">
        <v>0</v>
      </c>
      <c r="E155">
        <v>975</v>
      </c>
      <c r="F155" t="s">
        <v>582</v>
      </c>
      <c r="G155" t="s">
        <v>583</v>
      </c>
      <c r="H155" s="3">
        <v>0</v>
      </c>
      <c r="I155" s="3">
        <v>0</v>
      </c>
      <c r="J155" s="3">
        <v>0</v>
      </c>
      <c r="K155" s="3">
        <v>97.35</v>
      </c>
      <c r="L155" s="3">
        <v>0</v>
      </c>
      <c r="M155" s="3">
        <v>0</v>
      </c>
      <c r="N155" s="3">
        <v>0</v>
      </c>
      <c r="O155" s="3">
        <v>12.6555</v>
      </c>
      <c r="P155" s="3">
        <v>110.0055</v>
      </c>
      <c r="R155">
        <v>3</v>
      </c>
    </row>
    <row r="156" spans="1:18" hidden="1" x14ac:dyDescent="0.25">
      <c r="A156" t="s">
        <v>86</v>
      </c>
      <c r="B156" t="s">
        <v>591</v>
      </c>
      <c r="C156" t="s">
        <v>1</v>
      </c>
      <c r="D156" t="s">
        <v>0</v>
      </c>
      <c r="E156">
        <v>3483</v>
      </c>
      <c r="F156" t="s">
        <v>578</v>
      </c>
      <c r="G156" t="s">
        <v>579</v>
      </c>
      <c r="H156" s="3">
        <v>0</v>
      </c>
      <c r="I156" s="3">
        <v>0</v>
      </c>
      <c r="J156" s="3">
        <v>0</v>
      </c>
      <c r="K156" s="3">
        <v>1327.44</v>
      </c>
      <c r="L156" s="3">
        <v>0</v>
      </c>
      <c r="M156" s="3">
        <v>0</v>
      </c>
      <c r="N156" s="3">
        <v>0</v>
      </c>
      <c r="O156" s="3">
        <v>172.56720000000001</v>
      </c>
      <c r="P156" s="3">
        <v>1500.0072</v>
      </c>
      <c r="R156">
        <v>3</v>
      </c>
    </row>
    <row r="157" spans="1:18" hidden="1" x14ac:dyDescent="0.25">
      <c r="A157" t="s">
        <v>86</v>
      </c>
      <c r="B157" t="s">
        <v>589</v>
      </c>
      <c r="C157" t="s">
        <v>1</v>
      </c>
      <c r="D157" t="s">
        <v>0</v>
      </c>
      <c r="E157">
        <v>103</v>
      </c>
      <c r="F157" t="s">
        <v>588</v>
      </c>
      <c r="G157" t="s">
        <v>590</v>
      </c>
      <c r="H157" s="3">
        <v>0</v>
      </c>
      <c r="I157" s="3">
        <v>0</v>
      </c>
      <c r="J157" s="3">
        <v>0</v>
      </c>
      <c r="K157" s="3">
        <v>3629.03</v>
      </c>
      <c r="L157" s="3">
        <v>0</v>
      </c>
      <c r="M157" s="3">
        <v>0</v>
      </c>
      <c r="N157" s="3">
        <v>0</v>
      </c>
      <c r="O157" s="3">
        <v>471.77390000000003</v>
      </c>
      <c r="P157" s="3">
        <v>4100.8038999999999</v>
      </c>
      <c r="R157">
        <v>3</v>
      </c>
    </row>
    <row r="158" spans="1:18" hidden="1" x14ac:dyDescent="0.25">
      <c r="A158" t="s">
        <v>86</v>
      </c>
      <c r="B158" t="s">
        <v>512</v>
      </c>
      <c r="C158" t="s">
        <v>1</v>
      </c>
      <c r="D158" t="s">
        <v>0</v>
      </c>
      <c r="E158">
        <v>2958</v>
      </c>
      <c r="F158" t="s">
        <v>546</v>
      </c>
      <c r="G158" t="s">
        <v>547</v>
      </c>
      <c r="H158" s="3">
        <v>0</v>
      </c>
      <c r="I158" s="3">
        <v>0</v>
      </c>
      <c r="J158" s="3">
        <v>0</v>
      </c>
      <c r="K158" s="3">
        <v>1896.3</v>
      </c>
      <c r="L158" s="3">
        <v>0</v>
      </c>
      <c r="M158" s="3">
        <v>0</v>
      </c>
      <c r="N158" s="3">
        <v>0</v>
      </c>
      <c r="O158" s="3">
        <v>246.51900000000001</v>
      </c>
      <c r="P158" s="3">
        <v>2142.819</v>
      </c>
      <c r="R158">
        <v>3</v>
      </c>
    </row>
    <row r="159" spans="1:18" hidden="1" x14ac:dyDescent="0.25">
      <c r="A159" t="s">
        <v>86</v>
      </c>
      <c r="B159" t="s">
        <v>513</v>
      </c>
      <c r="C159" t="s">
        <v>1</v>
      </c>
      <c r="D159" t="s">
        <v>0</v>
      </c>
      <c r="E159">
        <v>118118</v>
      </c>
      <c r="F159" t="s">
        <v>586</v>
      </c>
      <c r="G159" t="s">
        <v>587</v>
      </c>
      <c r="H159" s="3">
        <v>0</v>
      </c>
      <c r="I159" s="3">
        <v>0</v>
      </c>
      <c r="J159" s="3">
        <v>0</v>
      </c>
      <c r="K159" s="3">
        <v>104</v>
      </c>
      <c r="L159" s="3">
        <v>0</v>
      </c>
      <c r="M159" s="3">
        <v>0</v>
      </c>
      <c r="N159" s="3">
        <v>0</v>
      </c>
      <c r="O159" s="3">
        <v>13.52</v>
      </c>
      <c r="P159" s="3">
        <v>117.52</v>
      </c>
      <c r="R159">
        <v>3</v>
      </c>
    </row>
    <row r="160" spans="1:18" hidden="1" x14ac:dyDescent="0.25">
      <c r="A160" t="s">
        <v>86</v>
      </c>
      <c r="B160" t="s">
        <v>514</v>
      </c>
      <c r="C160" t="s">
        <v>1</v>
      </c>
      <c r="D160" t="s">
        <v>0</v>
      </c>
      <c r="E160">
        <v>119130</v>
      </c>
      <c r="F160" t="s">
        <v>556</v>
      </c>
      <c r="G160" t="s">
        <v>557</v>
      </c>
      <c r="H160" s="3">
        <v>0</v>
      </c>
      <c r="I160" s="3">
        <v>0</v>
      </c>
      <c r="J160" s="3">
        <v>0</v>
      </c>
      <c r="K160" s="3">
        <v>86.5</v>
      </c>
      <c r="L160" s="3">
        <v>0</v>
      </c>
      <c r="M160" s="3">
        <v>0</v>
      </c>
      <c r="N160" s="3">
        <v>0</v>
      </c>
      <c r="O160" s="3">
        <v>11.245000000000001</v>
      </c>
      <c r="P160" s="3">
        <v>97.745000000000005</v>
      </c>
      <c r="R160">
        <v>3</v>
      </c>
    </row>
    <row r="161" spans="1:18" hidden="1" x14ac:dyDescent="0.25">
      <c r="A161" t="s">
        <v>86</v>
      </c>
      <c r="B161" t="s">
        <v>514</v>
      </c>
      <c r="C161" t="s">
        <v>1</v>
      </c>
      <c r="D161" t="s">
        <v>0</v>
      </c>
      <c r="E161">
        <v>2992</v>
      </c>
      <c r="F161" t="s">
        <v>546</v>
      </c>
      <c r="G161" t="s">
        <v>547</v>
      </c>
      <c r="H161" s="3">
        <v>0</v>
      </c>
      <c r="I161" s="3">
        <v>0</v>
      </c>
      <c r="J161" s="3">
        <v>0</v>
      </c>
      <c r="K161" s="3">
        <v>1896.3</v>
      </c>
      <c r="L161" s="3">
        <v>0</v>
      </c>
      <c r="M161" s="3">
        <v>0</v>
      </c>
      <c r="N161" s="3">
        <v>0</v>
      </c>
      <c r="O161" s="3">
        <v>246.51900000000001</v>
      </c>
      <c r="P161" s="3">
        <v>2142.819</v>
      </c>
      <c r="R161">
        <v>3</v>
      </c>
    </row>
    <row r="162" spans="1:18" hidden="1" x14ac:dyDescent="0.25">
      <c r="A162" t="s">
        <v>86</v>
      </c>
      <c r="B162" t="s">
        <v>514</v>
      </c>
      <c r="C162" t="s">
        <v>1</v>
      </c>
      <c r="D162" t="s">
        <v>0</v>
      </c>
      <c r="E162">
        <v>29439</v>
      </c>
      <c r="F162" t="s">
        <v>584</v>
      </c>
      <c r="G162" t="s">
        <v>585</v>
      </c>
      <c r="H162" s="3">
        <v>0</v>
      </c>
      <c r="I162" s="3">
        <v>0</v>
      </c>
      <c r="J162" s="3">
        <v>0</v>
      </c>
      <c r="K162" s="3">
        <v>811.68</v>
      </c>
      <c r="L162" s="3">
        <v>0</v>
      </c>
      <c r="M162" s="3">
        <v>0</v>
      </c>
      <c r="N162" s="3">
        <v>0</v>
      </c>
      <c r="O162" s="3">
        <v>105.5184</v>
      </c>
      <c r="P162" s="3">
        <v>917.19839999999999</v>
      </c>
      <c r="R162">
        <v>3</v>
      </c>
    </row>
    <row r="163" spans="1:18" hidden="1" x14ac:dyDescent="0.25">
      <c r="A163" t="s">
        <v>86</v>
      </c>
      <c r="B163" t="s">
        <v>514</v>
      </c>
      <c r="C163" t="s">
        <v>1</v>
      </c>
      <c r="D163" t="s">
        <v>0</v>
      </c>
      <c r="E163">
        <v>1449</v>
      </c>
      <c r="F163" t="s">
        <v>576</v>
      </c>
      <c r="G163" t="s">
        <v>577</v>
      </c>
      <c r="H163" s="3">
        <v>0</v>
      </c>
      <c r="I163" s="3">
        <v>0</v>
      </c>
      <c r="J163" s="3">
        <v>0</v>
      </c>
      <c r="K163" s="3">
        <v>309.73</v>
      </c>
      <c r="L163" s="3">
        <v>0</v>
      </c>
      <c r="M163" s="3">
        <v>0</v>
      </c>
      <c r="N163" s="3">
        <v>0</v>
      </c>
      <c r="O163" s="3">
        <v>40.264900000000004</v>
      </c>
      <c r="P163" s="3">
        <v>349.99490000000003</v>
      </c>
      <c r="R163">
        <v>3</v>
      </c>
    </row>
    <row r="164" spans="1:18" hidden="1" x14ac:dyDescent="0.25">
      <c r="A164" t="s">
        <v>86</v>
      </c>
      <c r="B164" t="s">
        <v>514</v>
      </c>
      <c r="C164" t="s">
        <v>1</v>
      </c>
      <c r="D164" t="s">
        <v>0</v>
      </c>
      <c r="E164">
        <v>915</v>
      </c>
      <c r="F164" t="s">
        <v>582</v>
      </c>
      <c r="G164" t="s">
        <v>583</v>
      </c>
      <c r="H164" s="3">
        <v>0</v>
      </c>
      <c r="I164" s="3">
        <v>0</v>
      </c>
      <c r="J164" s="3">
        <v>0</v>
      </c>
      <c r="K164" s="3">
        <v>77.88</v>
      </c>
      <c r="L164" s="3">
        <v>0</v>
      </c>
      <c r="M164" s="3">
        <v>0</v>
      </c>
      <c r="N164" s="3">
        <v>0</v>
      </c>
      <c r="O164" s="3">
        <v>10.1244</v>
      </c>
      <c r="P164" s="3">
        <v>88.00439999999999</v>
      </c>
      <c r="R164">
        <v>3</v>
      </c>
    </row>
    <row r="165" spans="1:18" hidden="1" x14ac:dyDescent="0.25">
      <c r="A165" t="s">
        <v>86</v>
      </c>
      <c r="B165" t="s">
        <v>516</v>
      </c>
      <c r="C165" t="s">
        <v>1</v>
      </c>
      <c r="D165" t="s">
        <v>0</v>
      </c>
      <c r="E165">
        <v>917</v>
      </c>
      <c r="F165" t="s">
        <v>582</v>
      </c>
      <c r="G165" t="s">
        <v>583</v>
      </c>
      <c r="H165" s="3">
        <v>0</v>
      </c>
      <c r="I165" s="3">
        <v>0</v>
      </c>
      <c r="J165" s="3">
        <v>0</v>
      </c>
      <c r="K165" s="3">
        <v>97.35</v>
      </c>
      <c r="L165" s="3">
        <v>0</v>
      </c>
      <c r="M165" s="3">
        <v>0</v>
      </c>
      <c r="N165" s="3">
        <v>0</v>
      </c>
      <c r="O165" s="3">
        <v>12.6555</v>
      </c>
      <c r="P165" s="3">
        <v>110.0055</v>
      </c>
      <c r="R165">
        <v>3</v>
      </c>
    </row>
    <row r="166" spans="1:18" hidden="1" x14ac:dyDescent="0.25">
      <c r="A166" t="s">
        <v>86</v>
      </c>
      <c r="B166" t="s">
        <v>516</v>
      </c>
      <c r="C166" t="s">
        <v>1</v>
      </c>
      <c r="D166" t="s">
        <v>0</v>
      </c>
      <c r="E166">
        <v>119251</v>
      </c>
      <c r="F166" t="s">
        <v>556</v>
      </c>
      <c r="G166" t="s">
        <v>557</v>
      </c>
      <c r="H166" s="3">
        <v>0</v>
      </c>
      <c r="I166" s="3">
        <v>0</v>
      </c>
      <c r="J166" s="3">
        <v>0</v>
      </c>
      <c r="K166" s="3">
        <v>44.25</v>
      </c>
      <c r="L166" s="3">
        <v>0</v>
      </c>
      <c r="M166" s="3">
        <v>0</v>
      </c>
      <c r="N166" s="3">
        <v>0</v>
      </c>
      <c r="O166" s="3">
        <v>5.7525000000000004</v>
      </c>
      <c r="P166" s="3">
        <v>50.002499999999998</v>
      </c>
      <c r="R166">
        <v>3</v>
      </c>
    </row>
    <row r="167" spans="1:18" hidden="1" x14ac:dyDescent="0.25">
      <c r="A167" t="s">
        <v>86</v>
      </c>
      <c r="B167" t="s">
        <v>515</v>
      </c>
      <c r="C167" t="s">
        <v>1</v>
      </c>
      <c r="D167" t="s">
        <v>0</v>
      </c>
      <c r="E167">
        <v>2287</v>
      </c>
      <c r="F167" t="s">
        <v>580</v>
      </c>
      <c r="G167" t="s">
        <v>581</v>
      </c>
      <c r="H167" s="3">
        <v>0</v>
      </c>
      <c r="I167" s="3">
        <v>0</v>
      </c>
      <c r="J167" s="3">
        <v>0</v>
      </c>
      <c r="K167" s="3">
        <v>109.66</v>
      </c>
      <c r="L167" s="3">
        <v>0</v>
      </c>
      <c r="M167" s="3">
        <v>0</v>
      </c>
      <c r="N167" s="3">
        <v>0</v>
      </c>
      <c r="O167" s="3">
        <v>14.255800000000001</v>
      </c>
      <c r="P167" s="3">
        <v>123.91579999999999</v>
      </c>
      <c r="R167">
        <v>3</v>
      </c>
    </row>
    <row r="168" spans="1:18" hidden="1" x14ac:dyDescent="0.25">
      <c r="A168" t="s">
        <v>86</v>
      </c>
      <c r="B168" t="s">
        <v>518</v>
      </c>
      <c r="C168" t="s">
        <v>1</v>
      </c>
      <c r="D168" t="s">
        <v>0</v>
      </c>
      <c r="E168">
        <v>581111</v>
      </c>
      <c r="F168" t="s">
        <v>544</v>
      </c>
      <c r="G168" t="s">
        <v>545</v>
      </c>
      <c r="H168" s="3">
        <v>0</v>
      </c>
      <c r="I168" s="3">
        <v>0</v>
      </c>
      <c r="J168" s="3">
        <v>0</v>
      </c>
      <c r="K168" s="3">
        <v>178.1</v>
      </c>
      <c r="L168" s="3">
        <v>0</v>
      </c>
      <c r="M168" s="3">
        <v>0</v>
      </c>
      <c r="N168" s="3">
        <v>0</v>
      </c>
      <c r="O168" s="3">
        <v>23.152999999999999</v>
      </c>
      <c r="P168" s="3">
        <v>201.25299999999999</v>
      </c>
      <c r="R168">
        <v>3</v>
      </c>
    </row>
    <row r="169" spans="1:18" hidden="1" x14ac:dyDescent="0.25">
      <c r="A169" t="s">
        <v>86</v>
      </c>
      <c r="B169" t="s">
        <v>516</v>
      </c>
      <c r="C169" t="s">
        <v>1</v>
      </c>
      <c r="D169" t="s">
        <v>0</v>
      </c>
      <c r="E169">
        <v>3977</v>
      </c>
      <c r="F169" t="s">
        <v>578</v>
      </c>
      <c r="G169" t="s">
        <v>579</v>
      </c>
      <c r="H169" s="3">
        <v>0</v>
      </c>
      <c r="I169" s="3">
        <v>0</v>
      </c>
      <c r="J169" s="3">
        <v>0</v>
      </c>
      <c r="K169" s="3">
        <v>1194.69</v>
      </c>
      <c r="L169" s="3">
        <v>0</v>
      </c>
      <c r="M169" s="3">
        <v>0</v>
      </c>
      <c r="N169" s="3">
        <v>0</v>
      </c>
      <c r="O169" s="3">
        <v>155.30970000000002</v>
      </c>
      <c r="P169" s="3">
        <v>1349.9997000000001</v>
      </c>
      <c r="R169">
        <v>3</v>
      </c>
    </row>
    <row r="170" spans="1:18" hidden="1" x14ac:dyDescent="0.25">
      <c r="A170" t="s">
        <v>86</v>
      </c>
      <c r="B170" t="s">
        <v>518</v>
      </c>
      <c r="C170" t="s">
        <v>1</v>
      </c>
      <c r="D170" t="s">
        <v>0</v>
      </c>
      <c r="E170">
        <v>1471</v>
      </c>
      <c r="F170" t="s">
        <v>576</v>
      </c>
      <c r="G170" t="s">
        <v>577</v>
      </c>
      <c r="H170" s="3">
        <v>0</v>
      </c>
      <c r="I170" s="3">
        <v>0</v>
      </c>
      <c r="J170" s="3">
        <v>0</v>
      </c>
      <c r="K170" s="3">
        <v>309.73</v>
      </c>
      <c r="L170" s="3">
        <v>0</v>
      </c>
      <c r="M170" s="3">
        <v>0</v>
      </c>
      <c r="N170" s="3">
        <v>0</v>
      </c>
      <c r="O170" s="3">
        <v>40.264900000000004</v>
      </c>
      <c r="P170" s="3">
        <v>349.99490000000003</v>
      </c>
      <c r="R170">
        <v>3</v>
      </c>
    </row>
    <row r="171" spans="1:18" hidden="1" x14ac:dyDescent="0.25">
      <c r="A171" t="s">
        <v>86</v>
      </c>
      <c r="B171" t="s">
        <v>520</v>
      </c>
      <c r="C171" t="s">
        <v>1</v>
      </c>
      <c r="D171" t="s">
        <v>0</v>
      </c>
      <c r="E171">
        <v>3070</v>
      </c>
      <c r="F171" t="s">
        <v>546</v>
      </c>
      <c r="G171" t="s">
        <v>547</v>
      </c>
      <c r="H171" s="3">
        <v>0</v>
      </c>
      <c r="I171" s="3">
        <v>0</v>
      </c>
      <c r="J171" s="3">
        <v>0</v>
      </c>
      <c r="K171" s="3">
        <v>1896.3</v>
      </c>
      <c r="L171" s="3">
        <v>0</v>
      </c>
      <c r="M171" s="3">
        <v>0</v>
      </c>
      <c r="N171" s="3">
        <v>0</v>
      </c>
      <c r="O171" s="3">
        <v>246.51900000000001</v>
      </c>
      <c r="P171" s="3">
        <v>2142.819</v>
      </c>
      <c r="R171">
        <v>3</v>
      </c>
    </row>
    <row r="172" spans="1:18" hidden="1" x14ac:dyDescent="0.25">
      <c r="A172" t="s">
        <v>86</v>
      </c>
      <c r="B172" t="s">
        <v>521</v>
      </c>
      <c r="C172" t="s">
        <v>1</v>
      </c>
      <c r="D172" t="s">
        <v>0</v>
      </c>
      <c r="E172">
        <v>2061</v>
      </c>
      <c r="F172" t="s">
        <v>574</v>
      </c>
      <c r="G172" t="s">
        <v>575</v>
      </c>
      <c r="H172" s="3">
        <v>0</v>
      </c>
      <c r="I172" s="3">
        <v>0</v>
      </c>
      <c r="J172" s="3">
        <v>0</v>
      </c>
      <c r="K172" s="3">
        <v>180</v>
      </c>
      <c r="L172" s="3">
        <v>0</v>
      </c>
      <c r="M172" s="3">
        <v>0</v>
      </c>
      <c r="N172" s="3">
        <v>0</v>
      </c>
      <c r="O172" s="3">
        <v>23.400000000000002</v>
      </c>
      <c r="P172" s="3">
        <v>203.4</v>
      </c>
      <c r="R172">
        <v>3</v>
      </c>
    </row>
    <row r="173" spans="1:18" hidden="1" x14ac:dyDescent="0.25">
      <c r="A173" t="s">
        <v>86</v>
      </c>
      <c r="B173" t="s">
        <v>521</v>
      </c>
      <c r="C173" t="s">
        <v>1</v>
      </c>
      <c r="D173" t="s">
        <v>0</v>
      </c>
      <c r="E173">
        <v>581255</v>
      </c>
      <c r="F173" t="s">
        <v>544</v>
      </c>
      <c r="G173" t="s">
        <v>545</v>
      </c>
      <c r="H173" s="3">
        <v>0</v>
      </c>
      <c r="I173" s="3">
        <v>0</v>
      </c>
      <c r="J173" s="3">
        <v>0</v>
      </c>
      <c r="K173" s="3">
        <v>398.23</v>
      </c>
      <c r="L173" s="3">
        <v>0</v>
      </c>
      <c r="M173" s="3">
        <v>0</v>
      </c>
      <c r="N173" s="3">
        <v>0</v>
      </c>
      <c r="O173" s="3">
        <v>51.769900000000007</v>
      </c>
      <c r="P173" s="3">
        <v>449.99990000000003</v>
      </c>
      <c r="R173">
        <v>3</v>
      </c>
    </row>
    <row r="174" spans="1:18" hidden="1" x14ac:dyDescent="0.25">
      <c r="A174" t="s">
        <v>86</v>
      </c>
      <c r="B174" t="s">
        <v>521</v>
      </c>
      <c r="C174" t="s">
        <v>1</v>
      </c>
      <c r="D174" t="s">
        <v>0</v>
      </c>
      <c r="E174">
        <v>17218</v>
      </c>
      <c r="F174" t="s">
        <v>563</v>
      </c>
      <c r="G174" t="s">
        <v>564</v>
      </c>
      <c r="H174" s="3">
        <v>0</v>
      </c>
      <c r="I174" s="3">
        <v>0</v>
      </c>
      <c r="J174" s="3">
        <v>0</v>
      </c>
      <c r="K174" s="3">
        <v>675.24</v>
      </c>
      <c r="L174" s="3">
        <v>0</v>
      </c>
      <c r="M174" s="3">
        <v>0</v>
      </c>
      <c r="N174" s="3">
        <v>0</v>
      </c>
      <c r="O174" s="3">
        <v>87.781199999999998</v>
      </c>
      <c r="P174" s="3">
        <v>763.02120000000002</v>
      </c>
      <c r="R174">
        <v>3</v>
      </c>
    </row>
    <row r="175" spans="1:18" hidden="1" x14ac:dyDescent="0.25">
      <c r="A175" t="s">
        <v>86</v>
      </c>
      <c r="B175" t="s">
        <v>541</v>
      </c>
      <c r="C175" t="s">
        <v>1</v>
      </c>
      <c r="D175" t="s">
        <v>0</v>
      </c>
      <c r="E175">
        <v>539</v>
      </c>
      <c r="F175" t="s">
        <v>572</v>
      </c>
      <c r="G175" t="s">
        <v>573</v>
      </c>
      <c r="H175" s="3">
        <v>0</v>
      </c>
      <c r="I175" s="3">
        <v>0</v>
      </c>
      <c r="J175" s="3">
        <v>0</v>
      </c>
      <c r="K175" s="3">
        <v>177</v>
      </c>
      <c r="L175" s="3">
        <v>0</v>
      </c>
      <c r="M175" s="3">
        <v>0</v>
      </c>
      <c r="N175" s="3">
        <v>0</v>
      </c>
      <c r="O175" s="3">
        <v>23.01</v>
      </c>
      <c r="P175" s="3">
        <v>200.01</v>
      </c>
      <c r="R175">
        <v>3</v>
      </c>
    </row>
    <row r="176" spans="1:18" hidden="1" x14ac:dyDescent="0.25">
      <c r="A176" t="s">
        <v>86</v>
      </c>
      <c r="B176" t="s">
        <v>525</v>
      </c>
      <c r="C176" t="s">
        <v>1</v>
      </c>
      <c r="D176" t="s">
        <v>0</v>
      </c>
      <c r="E176">
        <v>3112</v>
      </c>
      <c r="F176" t="s">
        <v>546</v>
      </c>
      <c r="G176" t="s">
        <v>547</v>
      </c>
      <c r="H176" s="3">
        <v>0</v>
      </c>
      <c r="I176" s="3">
        <v>0</v>
      </c>
      <c r="J176" s="3">
        <v>0</v>
      </c>
      <c r="K176" s="3">
        <v>1896.3</v>
      </c>
      <c r="L176" s="3">
        <v>0</v>
      </c>
      <c r="M176" s="3">
        <v>0</v>
      </c>
      <c r="N176" s="3">
        <v>0</v>
      </c>
      <c r="O176" s="3">
        <v>246.51900000000001</v>
      </c>
      <c r="P176" s="3">
        <v>2142.819</v>
      </c>
      <c r="R176">
        <v>3</v>
      </c>
    </row>
    <row r="177" spans="1:18" hidden="1" x14ac:dyDescent="0.25">
      <c r="A177" t="s">
        <v>86</v>
      </c>
      <c r="B177" t="s">
        <v>526</v>
      </c>
      <c r="C177" t="s">
        <v>1</v>
      </c>
      <c r="D177" t="s">
        <v>0</v>
      </c>
      <c r="E177">
        <v>25502</v>
      </c>
      <c r="F177" t="s">
        <v>560</v>
      </c>
      <c r="G177" t="s">
        <v>561</v>
      </c>
      <c r="H177" s="3">
        <v>0</v>
      </c>
      <c r="I177" s="3">
        <v>0</v>
      </c>
      <c r="J177" s="3">
        <v>0</v>
      </c>
      <c r="K177" s="3">
        <v>63.36</v>
      </c>
      <c r="L177" s="3">
        <v>0</v>
      </c>
      <c r="M177" s="3">
        <v>0</v>
      </c>
      <c r="N177" s="3">
        <v>0</v>
      </c>
      <c r="O177" s="3">
        <v>8.2368000000000006</v>
      </c>
      <c r="P177" s="3">
        <v>71.596800000000002</v>
      </c>
      <c r="R177">
        <v>3</v>
      </c>
    </row>
    <row r="178" spans="1:18" hidden="1" x14ac:dyDescent="0.25">
      <c r="A178" t="s">
        <v>86</v>
      </c>
      <c r="B178" t="s">
        <v>527</v>
      </c>
      <c r="C178" t="s">
        <v>1</v>
      </c>
      <c r="D178" t="s">
        <v>0</v>
      </c>
      <c r="E178">
        <v>86195</v>
      </c>
      <c r="F178" t="s">
        <v>567</v>
      </c>
      <c r="G178" t="s">
        <v>568</v>
      </c>
      <c r="H178" s="3">
        <v>0</v>
      </c>
      <c r="I178" s="3">
        <v>0</v>
      </c>
      <c r="J178" s="3">
        <v>0</v>
      </c>
      <c r="K178" s="3">
        <v>252.88</v>
      </c>
      <c r="L178" s="3">
        <v>0</v>
      </c>
      <c r="M178" s="3">
        <v>0</v>
      </c>
      <c r="N178" s="3">
        <v>0</v>
      </c>
      <c r="O178" s="3">
        <v>32.874400000000001</v>
      </c>
      <c r="P178" s="3">
        <v>285.75439999999998</v>
      </c>
      <c r="R178">
        <v>3</v>
      </c>
    </row>
    <row r="179" spans="1:18" hidden="1" x14ac:dyDescent="0.25">
      <c r="A179" t="s">
        <v>86</v>
      </c>
      <c r="B179" t="s">
        <v>524</v>
      </c>
      <c r="C179" t="s">
        <v>1</v>
      </c>
      <c r="D179" t="s">
        <v>0</v>
      </c>
      <c r="E179">
        <v>1599</v>
      </c>
      <c r="F179" t="s">
        <v>570</v>
      </c>
      <c r="G179" t="s">
        <v>571</v>
      </c>
      <c r="H179" s="3">
        <v>0</v>
      </c>
      <c r="I179" s="3">
        <v>0</v>
      </c>
      <c r="J179" s="3">
        <v>0</v>
      </c>
      <c r="K179" s="3">
        <v>1933.63</v>
      </c>
      <c r="L179" s="3">
        <v>0</v>
      </c>
      <c r="M179" s="3">
        <v>0</v>
      </c>
      <c r="N179" s="3">
        <v>0</v>
      </c>
      <c r="O179" s="3">
        <v>251.37190000000001</v>
      </c>
      <c r="P179" s="3">
        <v>2185.0019000000002</v>
      </c>
      <c r="R179">
        <v>3</v>
      </c>
    </row>
    <row r="180" spans="1:18" hidden="1" x14ac:dyDescent="0.25">
      <c r="A180" t="s">
        <v>86</v>
      </c>
      <c r="B180" t="s">
        <v>541</v>
      </c>
      <c r="C180" t="s">
        <v>1</v>
      </c>
      <c r="D180" t="s">
        <v>0</v>
      </c>
      <c r="E180">
        <v>583112</v>
      </c>
      <c r="F180" t="s">
        <v>544</v>
      </c>
      <c r="G180" t="s">
        <v>545</v>
      </c>
      <c r="H180" s="3">
        <v>0</v>
      </c>
      <c r="I180" s="3">
        <v>0</v>
      </c>
      <c r="J180" s="3">
        <v>0</v>
      </c>
      <c r="K180" s="3">
        <v>79.11</v>
      </c>
      <c r="L180" s="3">
        <v>0</v>
      </c>
      <c r="M180" s="3">
        <v>0</v>
      </c>
      <c r="N180" s="3">
        <v>0</v>
      </c>
      <c r="O180" s="3">
        <v>10.2843</v>
      </c>
      <c r="P180" s="3">
        <v>89.394300000000001</v>
      </c>
      <c r="R180">
        <v>3</v>
      </c>
    </row>
    <row r="181" spans="1:18" hidden="1" x14ac:dyDescent="0.25">
      <c r="A181" t="s">
        <v>86</v>
      </c>
      <c r="B181" t="s">
        <v>569</v>
      </c>
      <c r="C181" t="s">
        <v>1</v>
      </c>
      <c r="D181" t="s">
        <v>0</v>
      </c>
      <c r="E181">
        <v>2001</v>
      </c>
      <c r="F181" t="s">
        <v>546</v>
      </c>
      <c r="G181" t="s">
        <v>547</v>
      </c>
      <c r="H181" s="3">
        <v>0</v>
      </c>
      <c r="I181" s="3">
        <v>0</v>
      </c>
      <c r="J181" s="3">
        <v>0</v>
      </c>
      <c r="K181" s="3">
        <v>1896.3</v>
      </c>
      <c r="L181" s="3">
        <v>0</v>
      </c>
      <c r="M181" s="3">
        <v>0</v>
      </c>
      <c r="N181" s="3">
        <v>0</v>
      </c>
      <c r="O181" s="3">
        <v>246.51900000000001</v>
      </c>
      <c r="P181" s="3">
        <v>2142.819</v>
      </c>
      <c r="R181">
        <v>3</v>
      </c>
    </row>
    <row r="182" spans="1:18" hidden="1" x14ac:dyDescent="0.25">
      <c r="A182" t="s">
        <v>86</v>
      </c>
      <c r="B182" t="s">
        <v>530</v>
      </c>
      <c r="C182" t="s">
        <v>1</v>
      </c>
      <c r="D182" t="s">
        <v>0</v>
      </c>
      <c r="E182">
        <v>87667</v>
      </c>
      <c r="F182" t="s">
        <v>567</v>
      </c>
      <c r="G182" t="s">
        <v>568</v>
      </c>
      <c r="H182" s="3">
        <v>0</v>
      </c>
      <c r="I182" s="3">
        <v>0</v>
      </c>
      <c r="J182" s="3">
        <v>0</v>
      </c>
      <c r="K182" s="3">
        <v>10.9</v>
      </c>
      <c r="L182" s="3">
        <v>0</v>
      </c>
      <c r="M182" s="3">
        <v>0</v>
      </c>
      <c r="N182" s="3">
        <v>0</v>
      </c>
      <c r="O182" s="3">
        <v>1.417</v>
      </c>
      <c r="P182" s="3">
        <v>12.317</v>
      </c>
      <c r="R182">
        <v>3</v>
      </c>
    </row>
    <row r="183" spans="1:18" hidden="1" x14ac:dyDescent="0.25">
      <c r="A183" t="s">
        <v>86</v>
      </c>
      <c r="B183" t="s">
        <v>531</v>
      </c>
      <c r="C183" t="s">
        <v>1</v>
      </c>
      <c r="D183" t="s">
        <v>0</v>
      </c>
      <c r="E183">
        <v>12846</v>
      </c>
      <c r="F183" t="s">
        <v>565</v>
      </c>
      <c r="G183" t="s">
        <v>566</v>
      </c>
      <c r="H183" s="3">
        <v>0</v>
      </c>
      <c r="I183" s="3">
        <v>0</v>
      </c>
      <c r="J183" s="3">
        <v>0</v>
      </c>
      <c r="K183" s="3">
        <v>7.52</v>
      </c>
      <c r="L183" s="3">
        <v>0</v>
      </c>
      <c r="M183" s="3">
        <v>0</v>
      </c>
      <c r="N183" s="3">
        <v>0</v>
      </c>
      <c r="O183" s="3">
        <v>0.97760000000000002</v>
      </c>
      <c r="P183" s="3">
        <v>8.4976000000000003</v>
      </c>
      <c r="R183">
        <v>3</v>
      </c>
    </row>
    <row r="184" spans="1:18" hidden="1" x14ac:dyDescent="0.25">
      <c r="A184" t="s">
        <v>86</v>
      </c>
      <c r="B184" t="s">
        <v>535</v>
      </c>
      <c r="C184" t="s">
        <v>1</v>
      </c>
      <c r="D184" t="s">
        <v>0</v>
      </c>
      <c r="E184">
        <v>17895</v>
      </c>
      <c r="F184" t="s">
        <v>563</v>
      </c>
      <c r="G184" t="s">
        <v>564</v>
      </c>
      <c r="H184" s="3">
        <v>0</v>
      </c>
      <c r="I184" s="3">
        <v>0</v>
      </c>
      <c r="J184" s="3">
        <v>0</v>
      </c>
      <c r="K184" s="3">
        <v>366.4</v>
      </c>
      <c r="L184" s="3">
        <v>0</v>
      </c>
      <c r="M184" s="3">
        <v>0</v>
      </c>
      <c r="N184" s="3">
        <v>0</v>
      </c>
      <c r="O184" s="3">
        <v>47.631999999999998</v>
      </c>
      <c r="P184" s="3">
        <v>414.03199999999998</v>
      </c>
      <c r="R184">
        <v>3</v>
      </c>
    </row>
    <row r="185" spans="1:18" hidden="1" x14ac:dyDescent="0.25">
      <c r="A185" t="s">
        <v>86</v>
      </c>
      <c r="B185" t="s">
        <v>514</v>
      </c>
      <c r="C185" t="s">
        <v>1</v>
      </c>
      <c r="D185" t="s">
        <v>0</v>
      </c>
      <c r="E185">
        <v>4363</v>
      </c>
      <c r="F185" t="s">
        <v>87</v>
      </c>
      <c r="G185" t="s">
        <v>562</v>
      </c>
      <c r="H185" s="3">
        <v>0</v>
      </c>
      <c r="I185" s="3">
        <v>0</v>
      </c>
      <c r="J185" s="3">
        <v>0</v>
      </c>
      <c r="K185" s="3">
        <v>2456.08</v>
      </c>
      <c r="L185" s="3">
        <v>0</v>
      </c>
      <c r="M185" s="3">
        <v>0</v>
      </c>
      <c r="N185" s="3">
        <v>0</v>
      </c>
      <c r="O185" s="3">
        <v>319.29039999999998</v>
      </c>
      <c r="P185" s="3">
        <v>2775.3703999999998</v>
      </c>
      <c r="R185">
        <v>3</v>
      </c>
    </row>
    <row r="186" spans="1:18" hidden="1" x14ac:dyDescent="0.25">
      <c r="A186" t="s">
        <v>86</v>
      </c>
      <c r="B186" t="s">
        <v>534</v>
      </c>
      <c r="C186" t="s">
        <v>1</v>
      </c>
      <c r="D186" t="s">
        <v>0</v>
      </c>
      <c r="E186">
        <v>25757</v>
      </c>
      <c r="F186" t="s">
        <v>560</v>
      </c>
      <c r="G186" t="s">
        <v>561</v>
      </c>
      <c r="H186" s="3">
        <v>0</v>
      </c>
      <c r="I186" s="3">
        <v>0</v>
      </c>
      <c r="J186" s="3">
        <v>0</v>
      </c>
      <c r="K186" s="3">
        <v>65.09</v>
      </c>
      <c r="L186" s="3">
        <v>0</v>
      </c>
      <c r="M186" s="3">
        <v>0</v>
      </c>
      <c r="N186" s="3">
        <v>0</v>
      </c>
      <c r="O186" s="3">
        <v>8.4617000000000004</v>
      </c>
      <c r="P186" s="3">
        <v>73.551700000000011</v>
      </c>
      <c r="R186">
        <v>3</v>
      </c>
    </row>
    <row r="187" spans="1:18" hidden="1" x14ac:dyDescent="0.25">
      <c r="A187" t="s">
        <v>86</v>
      </c>
      <c r="B187" t="s">
        <v>534</v>
      </c>
      <c r="C187" t="s">
        <v>1</v>
      </c>
      <c r="D187" t="s">
        <v>0</v>
      </c>
      <c r="E187">
        <v>265</v>
      </c>
      <c r="F187" t="s">
        <v>558</v>
      </c>
      <c r="G187" t="s">
        <v>559</v>
      </c>
      <c r="H187" s="3">
        <v>0</v>
      </c>
      <c r="I187" s="3">
        <v>0</v>
      </c>
      <c r="J187" s="3">
        <v>0</v>
      </c>
      <c r="K187" s="3">
        <v>652.61</v>
      </c>
      <c r="L187" s="3">
        <v>0</v>
      </c>
      <c r="M187" s="3">
        <v>0</v>
      </c>
      <c r="N187" s="3">
        <v>0</v>
      </c>
      <c r="O187" s="3">
        <v>84.839300000000009</v>
      </c>
      <c r="P187" s="3">
        <v>737.44929999999999</v>
      </c>
      <c r="R187">
        <v>3</v>
      </c>
    </row>
    <row r="188" spans="1:18" hidden="1" x14ac:dyDescent="0.25">
      <c r="A188" t="s">
        <v>86</v>
      </c>
      <c r="B188" t="s">
        <v>536</v>
      </c>
      <c r="C188" t="s">
        <v>1</v>
      </c>
      <c r="D188" t="s">
        <v>0</v>
      </c>
      <c r="E188">
        <v>120124</v>
      </c>
      <c r="F188" t="s">
        <v>556</v>
      </c>
      <c r="G188" t="s">
        <v>557</v>
      </c>
      <c r="H188" s="3">
        <v>0</v>
      </c>
      <c r="I188" s="3">
        <v>0</v>
      </c>
      <c r="J188" s="3">
        <v>0</v>
      </c>
      <c r="K188" s="3">
        <v>60</v>
      </c>
      <c r="L188" s="3">
        <v>0</v>
      </c>
      <c r="M188" s="3">
        <v>0</v>
      </c>
      <c r="N188" s="3">
        <v>0</v>
      </c>
      <c r="O188" s="3">
        <v>7.8000000000000007</v>
      </c>
      <c r="P188" s="3">
        <v>67.8</v>
      </c>
      <c r="R188">
        <v>3</v>
      </c>
    </row>
    <row r="189" spans="1:18" hidden="1" x14ac:dyDescent="0.25">
      <c r="A189" t="s">
        <v>86</v>
      </c>
      <c r="B189" t="s">
        <v>538</v>
      </c>
      <c r="C189" t="s">
        <v>1</v>
      </c>
      <c r="D189" t="s">
        <v>0</v>
      </c>
      <c r="E189">
        <v>31</v>
      </c>
      <c r="F189" t="s">
        <v>554</v>
      </c>
      <c r="G189" t="s">
        <v>555</v>
      </c>
      <c r="H189" s="3">
        <v>0</v>
      </c>
      <c r="I189" s="3">
        <v>0</v>
      </c>
      <c r="J189" s="3">
        <v>0</v>
      </c>
      <c r="K189" s="3">
        <v>3819.65</v>
      </c>
      <c r="L189" s="3">
        <v>0</v>
      </c>
      <c r="M189" s="3">
        <v>0</v>
      </c>
      <c r="N189" s="3">
        <v>0</v>
      </c>
      <c r="O189" s="3">
        <v>496.55450000000002</v>
      </c>
      <c r="P189" s="3">
        <v>4316.2044999999998</v>
      </c>
      <c r="R189">
        <v>3</v>
      </c>
    </row>
    <row r="190" spans="1:18" hidden="1" x14ac:dyDescent="0.25">
      <c r="A190" t="s">
        <v>86</v>
      </c>
      <c r="B190" t="s">
        <v>538</v>
      </c>
      <c r="C190" t="s">
        <v>1</v>
      </c>
      <c r="D190" t="s">
        <v>0</v>
      </c>
      <c r="E190">
        <v>77</v>
      </c>
      <c r="F190" t="s">
        <v>552</v>
      </c>
      <c r="G190" t="s">
        <v>553</v>
      </c>
      <c r="H190" s="3">
        <v>0</v>
      </c>
      <c r="I190" s="3">
        <v>0</v>
      </c>
      <c r="J190" s="3">
        <v>0</v>
      </c>
      <c r="K190" s="3">
        <v>3879.65</v>
      </c>
      <c r="L190" s="3">
        <v>0</v>
      </c>
      <c r="M190" s="3">
        <v>0</v>
      </c>
      <c r="N190" s="3">
        <v>0</v>
      </c>
      <c r="O190" s="3">
        <v>504.35450000000003</v>
      </c>
      <c r="P190" s="3">
        <v>4384.0045</v>
      </c>
      <c r="R190">
        <v>3</v>
      </c>
    </row>
    <row r="191" spans="1:18" hidden="1" x14ac:dyDescent="0.25">
      <c r="A191" t="s">
        <v>86</v>
      </c>
      <c r="B191" t="s">
        <v>525</v>
      </c>
      <c r="C191" t="s">
        <v>1</v>
      </c>
      <c r="D191" t="s">
        <v>0</v>
      </c>
      <c r="E191">
        <v>103</v>
      </c>
      <c r="F191" t="s">
        <v>550</v>
      </c>
      <c r="G191" t="s">
        <v>551</v>
      </c>
      <c r="H191" s="3">
        <v>0</v>
      </c>
      <c r="I191" s="3">
        <v>0</v>
      </c>
      <c r="J191" s="3">
        <v>0</v>
      </c>
      <c r="K191" s="3">
        <v>3879.65</v>
      </c>
      <c r="L191" s="3">
        <v>0</v>
      </c>
      <c r="M191" s="3">
        <v>0</v>
      </c>
      <c r="N191" s="3">
        <v>0</v>
      </c>
      <c r="O191" s="3">
        <v>504.35450000000003</v>
      </c>
      <c r="P191" s="3">
        <v>4384.0045</v>
      </c>
      <c r="R191">
        <v>3</v>
      </c>
    </row>
    <row r="192" spans="1:18" hidden="1" x14ac:dyDescent="0.25">
      <c r="A192" t="s">
        <v>86</v>
      </c>
      <c r="B192" t="s">
        <v>538</v>
      </c>
      <c r="C192" t="s">
        <v>1</v>
      </c>
      <c r="D192" t="s">
        <v>0</v>
      </c>
      <c r="E192">
        <v>104</v>
      </c>
      <c r="F192" t="s">
        <v>550</v>
      </c>
      <c r="G192" t="s">
        <v>551</v>
      </c>
      <c r="H192" s="3">
        <v>0</v>
      </c>
      <c r="I192" s="3">
        <v>0</v>
      </c>
      <c r="J192" s="3">
        <v>0</v>
      </c>
      <c r="K192" s="3">
        <v>3879.65</v>
      </c>
      <c r="L192" s="3">
        <v>0</v>
      </c>
      <c r="M192" s="3">
        <v>0</v>
      </c>
      <c r="N192" s="3">
        <v>0</v>
      </c>
      <c r="O192" s="3">
        <v>504.35450000000003</v>
      </c>
      <c r="P192" s="3">
        <v>4384.0045</v>
      </c>
      <c r="R192">
        <v>3</v>
      </c>
    </row>
    <row r="193" spans="1:18" hidden="1" x14ac:dyDescent="0.25">
      <c r="A193" t="s">
        <v>86</v>
      </c>
      <c r="B193" t="s">
        <v>537</v>
      </c>
      <c r="C193" t="s">
        <v>1</v>
      </c>
      <c r="D193" t="s">
        <v>0</v>
      </c>
      <c r="E193">
        <v>89</v>
      </c>
      <c r="F193" t="s">
        <v>548</v>
      </c>
      <c r="G193" t="s">
        <v>549</v>
      </c>
      <c r="H193" s="3">
        <v>0</v>
      </c>
      <c r="I193" s="3">
        <v>0</v>
      </c>
      <c r="J193" s="3">
        <v>0</v>
      </c>
      <c r="K193" s="3">
        <v>1754.76</v>
      </c>
      <c r="L193" s="3">
        <v>0</v>
      </c>
      <c r="M193" s="3">
        <v>0</v>
      </c>
      <c r="N193" s="3">
        <v>0</v>
      </c>
      <c r="O193" s="3">
        <v>228.11879999999999</v>
      </c>
      <c r="P193" s="3">
        <v>1982.8788</v>
      </c>
      <c r="R193">
        <v>3</v>
      </c>
    </row>
    <row r="194" spans="1:18" hidden="1" x14ac:dyDescent="0.25">
      <c r="A194" t="s">
        <v>86</v>
      </c>
      <c r="B194" t="s">
        <v>537</v>
      </c>
      <c r="C194" t="s">
        <v>1</v>
      </c>
      <c r="D194" t="s">
        <v>0</v>
      </c>
      <c r="E194">
        <v>3241</v>
      </c>
      <c r="F194" t="s">
        <v>546</v>
      </c>
      <c r="G194" t="s">
        <v>547</v>
      </c>
      <c r="H194" s="3">
        <v>0</v>
      </c>
      <c r="I194" s="3">
        <v>0</v>
      </c>
      <c r="J194" s="3">
        <v>0</v>
      </c>
      <c r="K194" s="3">
        <v>1896.3</v>
      </c>
      <c r="L194" s="3">
        <v>0</v>
      </c>
      <c r="M194" s="3">
        <v>0</v>
      </c>
      <c r="N194" s="3">
        <v>0</v>
      </c>
      <c r="O194" s="3">
        <v>246.51900000000001</v>
      </c>
      <c r="P194" s="3">
        <v>2142.819</v>
      </c>
      <c r="R194">
        <v>3</v>
      </c>
    </row>
    <row r="195" spans="1:18" hidden="1" x14ac:dyDescent="0.25">
      <c r="A195" t="s">
        <v>86</v>
      </c>
      <c r="B195" t="s">
        <v>537</v>
      </c>
      <c r="C195" t="s">
        <v>1</v>
      </c>
      <c r="D195" t="s">
        <v>0</v>
      </c>
      <c r="E195">
        <v>1019677</v>
      </c>
      <c r="F195" t="s">
        <v>544</v>
      </c>
      <c r="G195" t="s">
        <v>545</v>
      </c>
      <c r="H195" s="3">
        <v>0</v>
      </c>
      <c r="I195" s="3">
        <v>0</v>
      </c>
      <c r="J195" s="3">
        <v>0</v>
      </c>
      <c r="K195" s="3">
        <v>373.37</v>
      </c>
      <c r="L195" s="3">
        <v>0</v>
      </c>
      <c r="M195" s="3">
        <v>0</v>
      </c>
      <c r="N195" s="3">
        <v>0</v>
      </c>
      <c r="O195" s="3">
        <v>48.5381</v>
      </c>
      <c r="P195" s="3">
        <v>421.90809999999999</v>
      </c>
      <c r="R195">
        <v>3</v>
      </c>
    </row>
    <row r="196" spans="1:18" hidden="1" x14ac:dyDescent="0.25">
      <c r="A196" t="s">
        <v>86</v>
      </c>
      <c r="B196" t="s">
        <v>518</v>
      </c>
      <c r="C196" t="s">
        <v>1</v>
      </c>
      <c r="D196" t="s">
        <v>0</v>
      </c>
      <c r="E196">
        <v>587</v>
      </c>
      <c r="F196" t="s">
        <v>542</v>
      </c>
      <c r="G196" t="s">
        <v>543</v>
      </c>
      <c r="H196" s="3">
        <v>0</v>
      </c>
      <c r="I196" s="3">
        <v>0</v>
      </c>
      <c r="J196" s="3">
        <v>0</v>
      </c>
      <c r="K196" s="3">
        <v>265.5</v>
      </c>
      <c r="L196" s="3">
        <v>0</v>
      </c>
      <c r="M196" s="3">
        <v>0</v>
      </c>
      <c r="N196" s="3">
        <v>0</v>
      </c>
      <c r="O196" s="3">
        <v>34.515000000000001</v>
      </c>
      <c r="P196" s="3">
        <v>300.01499999999999</v>
      </c>
      <c r="R196">
        <v>3</v>
      </c>
    </row>
    <row r="197" spans="1:18" hidden="1" x14ac:dyDescent="0.25">
      <c r="A197" t="s">
        <v>86</v>
      </c>
      <c r="B197" t="s">
        <v>513</v>
      </c>
      <c r="C197" t="s">
        <v>1</v>
      </c>
      <c r="D197" t="s">
        <v>0</v>
      </c>
      <c r="E197">
        <v>56962</v>
      </c>
      <c r="F197" t="s">
        <v>539</v>
      </c>
      <c r="G197" t="s">
        <v>540</v>
      </c>
      <c r="H197" s="3">
        <v>0</v>
      </c>
      <c r="I197" s="3">
        <v>0</v>
      </c>
      <c r="J197" s="3">
        <v>0</v>
      </c>
      <c r="K197" s="3">
        <v>4039.32</v>
      </c>
      <c r="L197" s="3">
        <v>0</v>
      </c>
      <c r="M197" s="3">
        <v>0</v>
      </c>
      <c r="N197" s="3">
        <v>0</v>
      </c>
      <c r="O197" s="3">
        <v>525.11160000000007</v>
      </c>
      <c r="P197" s="3">
        <v>4564.4315999999999</v>
      </c>
      <c r="R197">
        <v>3</v>
      </c>
    </row>
    <row r="198" spans="1:18" hidden="1" x14ac:dyDescent="0.25">
      <c r="A198" t="s">
        <v>86</v>
      </c>
      <c r="B198" t="s">
        <v>514</v>
      </c>
      <c r="C198" t="s">
        <v>1</v>
      </c>
      <c r="D198" t="s">
        <v>0</v>
      </c>
      <c r="E198">
        <v>56984</v>
      </c>
      <c r="F198" t="s">
        <v>539</v>
      </c>
      <c r="G198" t="s">
        <v>540</v>
      </c>
      <c r="H198" s="3">
        <v>0</v>
      </c>
      <c r="I198" s="3">
        <v>0</v>
      </c>
      <c r="J198" s="3">
        <v>0</v>
      </c>
      <c r="K198" s="3">
        <v>4039.32</v>
      </c>
      <c r="L198" s="3">
        <v>0</v>
      </c>
      <c r="M198" s="3">
        <v>0</v>
      </c>
      <c r="N198" s="3">
        <v>0</v>
      </c>
      <c r="O198" s="3">
        <v>525.11160000000007</v>
      </c>
      <c r="P198" s="3">
        <v>4564.4315999999999</v>
      </c>
      <c r="R198">
        <v>3</v>
      </c>
    </row>
    <row r="199" spans="1:18" hidden="1" x14ac:dyDescent="0.25">
      <c r="A199" t="s">
        <v>86</v>
      </c>
      <c r="B199" t="s">
        <v>517</v>
      </c>
      <c r="C199" t="s">
        <v>1</v>
      </c>
      <c r="D199" t="s">
        <v>0</v>
      </c>
      <c r="E199">
        <v>57070</v>
      </c>
      <c r="F199" t="s">
        <v>539</v>
      </c>
      <c r="G199" t="s">
        <v>540</v>
      </c>
      <c r="H199" s="3">
        <v>0</v>
      </c>
      <c r="I199" s="3">
        <v>0</v>
      </c>
      <c r="J199" s="3">
        <v>0</v>
      </c>
      <c r="K199" s="3">
        <v>4039.32</v>
      </c>
      <c r="L199" s="3">
        <v>0</v>
      </c>
      <c r="M199" s="3">
        <v>0</v>
      </c>
      <c r="N199" s="3">
        <v>0</v>
      </c>
      <c r="O199" s="3">
        <v>525.11160000000007</v>
      </c>
      <c r="P199" s="3">
        <v>4564.4315999999999</v>
      </c>
      <c r="R199">
        <v>3</v>
      </c>
    </row>
    <row r="200" spans="1:18" hidden="1" x14ac:dyDescent="0.25">
      <c r="A200" t="s">
        <v>86</v>
      </c>
      <c r="B200" t="s">
        <v>520</v>
      </c>
      <c r="C200" t="s">
        <v>1</v>
      </c>
      <c r="D200" t="s">
        <v>0</v>
      </c>
      <c r="E200">
        <v>57186</v>
      </c>
      <c r="F200" t="s">
        <v>539</v>
      </c>
      <c r="G200" t="s">
        <v>540</v>
      </c>
      <c r="H200" s="3">
        <v>0</v>
      </c>
      <c r="I200" s="3">
        <v>0</v>
      </c>
      <c r="J200" s="3">
        <v>0</v>
      </c>
      <c r="K200" s="3">
        <v>4039.32</v>
      </c>
      <c r="L200" s="3">
        <v>0</v>
      </c>
      <c r="M200" s="3">
        <v>0</v>
      </c>
      <c r="N200" s="3">
        <v>0</v>
      </c>
      <c r="O200" s="3">
        <v>525.11160000000007</v>
      </c>
      <c r="P200" s="3">
        <v>4564.4315999999999</v>
      </c>
      <c r="R200">
        <v>3</v>
      </c>
    </row>
    <row r="201" spans="1:18" hidden="1" x14ac:dyDescent="0.25">
      <c r="A201" t="s">
        <v>86</v>
      </c>
      <c r="B201" t="s">
        <v>525</v>
      </c>
      <c r="C201" t="s">
        <v>1</v>
      </c>
      <c r="D201" t="s">
        <v>0</v>
      </c>
      <c r="E201">
        <v>57251</v>
      </c>
      <c r="F201" t="s">
        <v>539</v>
      </c>
      <c r="G201" t="s">
        <v>540</v>
      </c>
      <c r="H201" s="3">
        <v>0</v>
      </c>
      <c r="I201" s="3">
        <v>0</v>
      </c>
      <c r="J201" s="3">
        <v>0</v>
      </c>
      <c r="K201" s="3">
        <v>4039.32</v>
      </c>
      <c r="L201" s="3">
        <v>0</v>
      </c>
      <c r="M201" s="3">
        <v>0</v>
      </c>
      <c r="N201" s="3">
        <v>0</v>
      </c>
      <c r="O201" s="3">
        <v>525.11160000000007</v>
      </c>
      <c r="P201" s="3">
        <v>4564.4315999999999</v>
      </c>
      <c r="R201">
        <v>3</v>
      </c>
    </row>
    <row r="202" spans="1:18" hidden="1" x14ac:dyDescent="0.25">
      <c r="A202" t="s">
        <v>86</v>
      </c>
      <c r="B202" t="s">
        <v>541</v>
      </c>
      <c r="C202" t="s">
        <v>1</v>
      </c>
      <c r="D202" t="s">
        <v>0</v>
      </c>
      <c r="E202">
        <v>57314</v>
      </c>
      <c r="F202" t="s">
        <v>539</v>
      </c>
      <c r="G202" t="s">
        <v>540</v>
      </c>
      <c r="H202" s="3">
        <v>0</v>
      </c>
      <c r="I202" s="3">
        <v>0</v>
      </c>
      <c r="J202" s="3">
        <v>0</v>
      </c>
      <c r="K202" s="3">
        <v>4039.32</v>
      </c>
      <c r="L202" s="3">
        <v>0</v>
      </c>
      <c r="M202" s="3">
        <v>0</v>
      </c>
      <c r="N202" s="3">
        <v>0</v>
      </c>
      <c r="O202" s="3">
        <v>525.11160000000007</v>
      </c>
      <c r="P202" s="3">
        <v>4564.4315999999999</v>
      </c>
      <c r="R202">
        <v>3</v>
      </c>
    </row>
    <row r="203" spans="1:18" hidden="1" x14ac:dyDescent="0.25">
      <c r="A203" t="s">
        <v>86</v>
      </c>
      <c r="B203" t="s">
        <v>529</v>
      </c>
      <c r="C203" t="s">
        <v>1</v>
      </c>
      <c r="D203" t="s">
        <v>0</v>
      </c>
      <c r="E203">
        <v>57400</v>
      </c>
      <c r="F203" t="s">
        <v>539</v>
      </c>
      <c r="G203" t="s">
        <v>540</v>
      </c>
      <c r="H203" s="3">
        <v>0</v>
      </c>
      <c r="I203" s="3">
        <v>0</v>
      </c>
      <c r="J203" s="3">
        <v>0</v>
      </c>
      <c r="K203" s="3">
        <v>4039.32</v>
      </c>
      <c r="L203" s="3">
        <v>0</v>
      </c>
      <c r="M203" s="3">
        <v>0</v>
      </c>
      <c r="N203" s="3">
        <v>0</v>
      </c>
      <c r="O203" s="3">
        <v>525.11160000000007</v>
      </c>
      <c r="P203" s="3">
        <v>4564.4315999999999</v>
      </c>
      <c r="R203">
        <v>3</v>
      </c>
    </row>
    <row r="204" spans="1:18" hidden="1" x14ac:dyDescent="0.25">
      <c r="A204" t="s">
        <v>86</v>
      </c>
      <c r="B204" t="s">
        <v>530</v>
      </c>
      <c r="C204" t="s">
        <v>1</v>
      </c>
      <c r="D204" t="s">
        <v>0</v>
      </c>
      <c r="E204">
        <v>57431</v>
      </c>
      <c r="F204" t="s">
        <v>539</v>
      </c>
      <c r="G204" t="s">
        <v>540</v>
      </c>
      <c r="H204" s="3">
        <v>0</v>
      </c>
      <c r="I204" s="3">
        <v>0</v>
      </c>
      <c r="J204" s="3">
        <v>0</v>
      </c>
      <c r="K204" s="3">
        <v>4039.32</v>
      </c>
      <c r="L204" s="3">
        <v>0</v>
      </c>
      <c r="M204" s="3">
        <v>0</v>
      </c>
      <c r="N204" s="3">
        <v>0</v>
      </c>
      <c r="O204" s="3">
        <v>525.11160000000007</v>
      </c>
      <c r="P204" s="3">
        <v>4564.4315999999999</v>
      </c>
      <c r="R204">
        <v>3</v>
      </c>
    </row>
    <row r="205" spans="1:18" hidden="1" x14ac:dyDescent="0.25">
      <c r="A205" t="s">
        <v>86</v>
      </c>
      <c r="B205" t="s">
        <v>534</v>
      </c>
      <c r="C205" t="s">
        <v>1</v>
      </c>
      <c r="D205" t="s">
        <v>0</v>
      </c>
      <c r="E205">
        <v>57497</v>
      </c>
      <c r="F205" t="s">
        <v>539</v>
      </c>
      <c r="G205" t="s">
        <v>540</v>
      </c>
      <c r="H205" s="3">
        <v>0</v>
      </c>
      <c r="I205" s="3">
        <v>0</v>
      </c>
      <c r="J205" s="3">
        <v>0</v>
      </c>
      <c r="K205" s="3">
        <v>4039.32</v>
      </c>
      <c r="L205" s="3">
        <v>0</v>
      </c>
      <c r="M205" s="3">
        <v>0</v>
      </c>
      <c r="N205" s="3">
        <v>0</v>
      </c>
      <c r="O205" s="3">
        <v>525.11160000000007</v>
      </c>
      <c r="P205" s="3">
        <v>4564.4315999999999</v>
      </c>
      <c r="R205">
        <v>3</v>
      </c>
    </row>
    <row r="206" spans="1:18" hidden="1" x14ac:dyDescent="0.25">
      <c r="A206" t="s">
        <v>86</v>
      </c>
      <c r="B206" t="s">
        <v>534</v>
      </c>
      <c r="C206" t="s">
        <v>1</v>
      </c>
      <c r="D206" t="s">
        <v>0</v>
      </c>
      <c r="E206">
        <v>57578</v>
      </c>
      <c r="F206" t="s">
        <v>539</v>
      </c>
      <c r="G206" t="s">
        <v>540</v>
      </c>
      <c r="H206" s="3">
        <v>0</v>
      </c>
      <c r="I206" s="3">
        <v>0</v>
      </c>
      <c r="J206" s="3">
        <v>0</v>
      </c>
      <c r="K206" s="3">
        <v>4039.32</v>
      </c>
      <c r="L206" s="3">
        <v>0</v>
      </c>
      <c r="M206" s="3">
        <v>0</v>
      </c>
      <c r="N206" s="3">
        <v>0</v>
      </c>
      <c r="O206" s="3">
        <v>525.11160000000007</v>
      </c>
      <c r="P206" s="3">
        <v>4564.4315999999999</v>
      </c>
      <c r="R206">
        <v>3</v>
      </c>
    </row>
    <row r="207" spans="1:18" x14ac:dyDescent="0.25">
      <c r="A207" t="s">
        <v>84</v>
      </c>
      <c r="H207" s="81">
        <f>SUBTOTAL(109,Tabla1[C. EXENTAS])</f>
        <v>5.51</v>
      </c>
      <c r="I207" s="81"/>
      <c r="J207" s="81"/>
      <c r="K207" s="81">
        <f>SUBTOTAL(109,Tabla1[C. GRAVADA])</f>
        <v>73725.27</v>
      </c>
      <c r="L207" s="81"/>
      <c r="M207" s="81">
        <f>SUBTOTAL(109,Tabla1[IMPOR BIENES])</f>
        <v>0</v>
      </c>
      <c r="N207" s="81"/>
      <c r="O207" s="81">
        <f>SUBTOTAL(109,Tabla1[IVA])</f>
        <v>9584.285100000001</v>
      </c>
      <c r="P207" s="81">
        <f>SUBTOTAL(109,Tabla1[TOTAL C.])</f>
        <v>83315.065100000007</v>
      </c>
      <c r="Q207" s="2"/>
      <c r="R207">
        <f>SUBTOTAL(103,Tabla1[ANEXO 3])</f>
        <v>39</v>
      </c>
    </row>
  </sheetData>
  <dataConsolidate/>
  <conditionalFormatting sqref="E208:E1048576 E2:E206">
    <cfRule type="duplicateValues" dxfId="217" priority="1"/>
    <cfRule type="duplicateValues" dxfId="216" priority="2"/>
  </conditionalFormatting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theme="9" tint="-0.499984740745262"/>
  </sheetPr>
  <dimension ref="B1:J20"/>
  <sheetViews>
    <sheetView showGridLines="0" zoomScaleNormal="100" zoomScaleSheetLayoutView="100" workbookViewId="0">
      <selection activeCell="D8" sqref="D8"/>
    </sheetView>
  </sheetViews>
  <sheetFormatPr baseColWidth="10" defaultRowHeight="15" x14ac:dyDescent="0.25"/>
  <cols>
    <col min="1" max="1" width="11.42578125" style="44"/>
    <col min="2" max="2" width="15.140625" style="44" customWidth="1"/>
    <col min="3" max="3" width="3.85546875" style="44" customWidth="1"/>
    <col min="4" max="4" width="36.42578125" style="45" bestFit="1" customWidth="1"/>
    <col min="5" max="5" width="7.42578125" style="44" customWidth="1"/>
    <col min="6" max="6" width="15" style="44" bestFit="1" customWidth="1"/>
    <col min="7" max="7" width="31.85546875" style="44" bestFit="1" customWidth="1"/>
    <col min="8" max="16384" width="11.42578125" style="44"/>
  </cols>
  <sheetData>
    <row r="1" spans="2:10" ht="90" customHeight="1" thickBot="1" x14ac:dyDescent="0.3"/>
    <row r="2" spans="2:10" x14ac:dyDescent="0.25">
      <c r="B2" s="46" t="s">
        <v>17</v>
      </c>
      <c r="C2" s="47"/>
      <c r="D2" s="33" t="s">
        <v>743</v>
      </c>
    </row>
    <row r="3" spans="2:10" x14ac:dyDescent="0.25">
      <c r="B3" s="46" t="s">
        <v>2</v>
      </c>
      <c r="C3" s="47"/>
      <c r="D3" s="58" t="str">
        <f>+J3</f>
        <v>28/04/2023</v>
      </c>
      <c r="E3" s="61" t="s">
        <v>770</v>
      </c>
      <c r="F3" s="59" t="str">
        <f>+LEFT(E3,2)</f>
        <v>28</v>
      </c>
      <c r="G3" s="59" t="str">
        <f>+RIGHT(E3,2)</f>
        <v>04</v>
      </c>
      <c r="H3" s="60" t="s">
        <v>511</v>
      </c>
      <c r="I3" s="59" t="s">
        <v>83</v>
      </c>
      <c r="J3" s="59" t="str">
        <f>+F3&amp;I3&amp;G3&amp;I3&amp;H3</f>
        <v>28/04/2023</v>
      </c>
    </row>
    <row r="4" spans="2:10" hidden="1" x14ac:dyDescent="0.25">
      <c r="B4" s="46" t="s">
        <v>3</v>
      </c>
      <c r="C4" s="47"/>
      <c r="D4" s="34" t="s">
        <v>1</v>
      </c>
    </row>
    <row r="5" spans="2:10" hidden="1" x14ac:dyDescent="0.25">
      <c r="B5" s="46" t="s">
        <v>4</v>
      </c>
      <c r="C5" s="47"/>
      <c r="D5" s="34" t="s">
        <v>0</v>
      </c>
    </row>
    <row r="6" spans="2:10" hidden="1" x14ac:dyDescent="0.25">
      <c r="B6" s="48" t="s">
        <v>28</v>
      </c>
      <c r="C6" s="47"/>
      <c r="D6" s="35" t="s">
        <v>302</v>
      </c>
    </row>
    <row r="7" spans="2:10" hidden="1" x14ac:dyDescent="0.25">
      <c r="B7" s="46" t="s">
        <v>27</v>
      </c>
      <c r="C7" s="47"/>
      <c r="D7" s="35" t="s">
        <v>303</v>
      </c>
    </row>
    <row r="8" spans="2:10" x14ac:dyDescent="0.25">
      <c r="B8" s="46" t="s">
        <v>26</v>
      </c>
      <c r="C8" s="47"/>
      <c r="D8" s="64"/>
      <c r="F8" s="49"/>
      <c r="G8" s="49"/>
    </row>
    <row r="9" spans="2:10" x14ac:dyDescent="0.25">
      <c r="B9" s="46" t="s">
        <v>25</v>
      </c>
      <c r="C9" s="47"/>
      <c r="D9" s="36">
        <f>+D8</f>
        <v>0</v>
      </c>
      <c r="F9" s="50"/>
      <c r="G9" s="51"/>
    </row>
    <row r="10" spans="2:10" x14ac:dyDescent="0.25">
      <c r="B10" s="46" t="s">
        <v>24</v>
      </c>
      <c r="C10" s="47"/>
      <c r="D10" s="54">
        <f>+F11</f>
        <v>0</v>
      </c>
      <c r="E10" s="52" t="s">
        <v>85</v>
      </c>
      <c r="F10" s="37"/>
      <c r="G10" s="41" t="str">
        <f>IFERROR(VLOOKUP(F10,'base de clientes'!A:C,2,0),"")</f>
        <v/>
      </c>
    </row>
    <row r="11" spans="2:10" x14ac:dyDescent="0.25">
      <c r="B11" s="48" t="s">
        <v>76</v>
      </c>
      <c r="C11" s="47"/>
      <c r="D11" s="42" t="str">
        <f>+CONCATENATE(G10,G11)</f>
        <v/>
      </c>
      <c r="E11" s="53" t="s">
        <v>59</v>
      </c>
      <c r="F11" s="37"/>
      <c r="G11" s="41" t="str">
        <f>IFERROR(VLOOKUP(F11,'base de clientes'!A:C,2,0),"")</f>
        <v/>
      </c>
    </row>
    <row r="12" spans="2:10" hidden="1" x14ac:dyDescent="0.25">
      <c r="B12" s="48" t="s">
        <v>78</v>
      </c>
      <c r="C12" s="47"/>
      <c r="D12" s="38">
        <v>0</v>
      </c>
      <c r="F12" s="49"/>
      <c r="G12" s="49"/>
    </row>
    <row r="13" spans="2:10" hidden="1" x14ac:dyDescent="0.25">
      <c r="B13" s="48" t="s">
        <v>77</v>
      </c>
      <c r="C13" s="47"/>
      <c r="D13" s="38">
        <v>0</v>
      </c>
      <c r="F13" s="49"/>
      <c r="G13" s="49"/>
    </row>
    <row r="14" spans="2:10" x14ac:dyDescent="0.25">
      <c r="B14" s="46" t="s">
        <v>23</v>
      </c>
      <c r="C14" s="47"/>
      <c r="D14" s="63">
        <v>0</v>
      </c>
    </row>
    <row r="15" spans="2:10" x14ac:dyDescent="0.25">
      <c r="B15" s="46" t="s">
        <v>22</v>
      </c>
      <c r="C15" s="47"/>
      <c r="D15" s="38">
        <f>+D14*0.13</f>
        <v>0</v>
      </c>
      <c r="F15" s="44" t="s">
        <v>411</v>
      </c>
    </row>
    <row r="16" spans="2:10" hidden="1" x14ac:dyDescent="0.25">
      <c r="B16" s="46" t="s">
        <v>21</v>
      </c>
      <c r="C16" s="47"/>
      <c r="D16" s="38">
        <v>0</v>
      </c>
    </row>
    <row r="17" spans="2:4" hidden="1" x14ac:dyDescent="0.25">
      <c r="B17" s="46" t="s">
        <v>20</v>
      </c>
      <c r="C17" s="47"/>
      <c r="D17" s="38">
        <v>0</v>
      </c>
    </row>
    <row r="18" spans="2:4" ht="15" customHeight="1" x14ac:dyDescent="0.25">
      <c r="B18" s="46" t="s">
        <v>79</v>
      </c>
      <c r="C18" s="47"/>
      <c r="D18" s="38">
        <f>+(D12+D13+D14+D15+D16+D17)</f>
        <v>0</v>
      </c>
    </row>
    <row r="19" spans="2:4" ht="15" customHeight="1" x14ac:dyDescent="0.25">
      <c r="B19" s="46" t="s">
        <v>85</v>
      </c>
      <c r="C19" s="47"/>
      <c r="D19" s="39">
        <f>+F10</f>
        <v>0</v>
      </c>
    </row>
    <row r="20" spans="2:4" ht="15.75" thickBot="1" x14ac:dyDescent="0.3">
      <c r="B20" s="46" t="s">
        <v>18</v>
      </c>
      <c r="C20" s="47"/>
      <c r="D20" s="40" t="s">
        <v>1</v>
      </c>
    </row>
  </sheetData>
  <sheetProtection formatCells="0"/>
  <conditionalFormatting sqref="D19">
    <cfRule type="containsText" dxfId="204" priority="4" operator="containsText" text="ACTUAL">
      <formula>NOT(ISERROR(SEARCH("ACTUAL",D19)))</formula>
    </cfRule>
  </conditionalFormatting>
  <conditionalFormatting sqref="D11">
    <cfRule type="cellIs" dxfId="203" priority="3" operator="lessThan">
      <formula>0</formula>
    </cfRule>
  </conditionalFormatting>
  <dataValidations count="1">
    <dataValidation type="decimal" allowBlank="1" showInputMessage="1" showErrorMessage="1" errorTitle="Error de ingreso" error="Los datos ingresados no son validos solo se aceptan numeros" sqref="D9">
      <formula1>0</formula1>
      <formula2>10000000</formula2>
    </dataValidation>
  </dataValidations>
  <pageMargins left="0.7" right="0.7" top="0.75" bottom="0.75" header="0.3" footer="0.3"/>
  <pageSetup orientation="landscape" horizontalDpi="4294967294" r:id="rId1"/>
  <drawing r:id="rId2"/>
  <legacyDrawing r:id="rId3"/>
  <picture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-0.249977111117893"/>
  </sheetPr>
  <dimension ref="E2:W594"/>
  <sheetViews>
    <sheetView showGridLines="0" tabSelected="1" topLeftCell="E1" workbookViewId="0">
      <selection activeCell="E2" sqref="E2"/>
    </sheetView>
  </sheetViews>
  <sheetFormatPr baseColWidth="10" defaultRowHeight="15" x14ac:dyDescent="0.25"/>
  <cols>
    <col min="1" max="4" width="0" hidden="1" customWidth="1"/>
    <col min="7" max="7" width="15.42578125" customWidth="1"/>
    <col min="8" max="8" width="14.28515625" customWidth="1"/>
    <col min="9" max="9" width="19.85546875" customWidth="1"/>
    <col min="12" max="12" width="11.5703125" customWidth="1"/>
    <col min="13" max="13" width="15" bestFit="1" customWidth="1"/>
    <col min="14" max="14" width="29.85546875" style="3" customWidth="1"/>
    <col min="15" max="15" width="19.28515625" style="3" customWidth="1"/>
    <col min="16" max="16" width="14.42578125" style="3" customWidth="1"/>
    <col min="17" max="17" width="13.85546875" style="3" customWidth="1"/>
    <col min="18" max="18" width="12.42578125" style="3" customWidth="1"/>
    <col min="19" max="19" width="14.42578125" style="3" customWidth="1"/>
    <col min="20" max="20" width="15.140625" style="3" customWidth="1"/>
    <col min="21" max="21" width="14.42578125" style="43" bestFit="1" customWidth="1"/>
  </cols>
  <sheetData>
    <row r="2" spans="5:23" x14ac:dyDescent="0.25">
      <c r="E2" t="s">
        <v>17</v>
      </c>
      <c r="F2" t="s">
        <v>2</v>
      </c>
      <c r="G2" t="s">
        <v>3</v>
      </c>
      <c r="H2" t="s">
        <v>4</v>
      </c>
      <c r="I2" t="s">
        <v>28</v>
      </c>
      <c r="J2" t="s">
        <v>27</v>
      </c>
      <c r="K2" t="s">
        <v>26</v>
      </c>
      <c r="L2" t="s">
        <v>25</v>
      </c>
      <c r="M2" t="s">
        <v>24</v>
      </c>
      <c r="N2" t="s">
        <v>76</v>
      </c>
      <c r="O2" s="3" t="s">
        <v>78</v>
      </c>
      <c r="P2" s="3" t="s">
        <v>77</v>
      </c>
      <c r="Q2" s="3" t="s">
        <v>23</v>
      </c>
      <c r="R2" s="3" t="s">
        <v>22</v>
      </c>
      <c r="S2" s="3" t="s">
        <v>21</v>
      </c>
      <c r="T2" s="3" t="s">
        <v>20</v>
      </c>
      <c r="U2" s="3" t="s">
        <v>79</v>
      </c>
      <c r="V2" s="43" t="s">
        <v>85</v>
      </c>
      <c r="W2" t="s">
        <v>18</v>
      </c>
    </row>
    <row r="3" spans="5:23" x14ac:dyDescent="0.25">
      <c r="E3" t="s">
        <v>743</v>
      </c>
      <c r="F3" t="s">
        <v>771</v>
      </c>
      <c r="G3" t="s">
        <v>1</v>
      </c>
      <c r="H3" t="s">
        <v>0</v>
      </c>
      <c r="I3" t="s">
        <v>302</v>
      </c>
      <c r="J3" t="s">
        <v>303</v>
      </c>
      <c r="K3">
        <v>1619</v>
      </c>
      <c r="L3">
        <v>1619</v>
      </c>
      <c r="N3" t="s">
        <v>601</v>
      </c>
      <c r="O3" s="3">
        <v>0</v>
      </c>
      <c r="P3" s="3">
        <v>0</v>
      </c>
      <c r="Q3" s="3">
        <v>406.42</v>
      </c>
      <c r="R3" s="3">
        <v>52.834600000000002</v>
      </c>
      <c r="S3" s="3">
        <v>0</v>
      </c>
      <c r="T3" s="3">
        <v>0</v>
      </c>
      <c r="U3" s="3">
        <v>459.25460000000004</v>
      </c>
      <c r="V3" s="43" t="s">
        <v>600</v>
      </c>
      <c r="W3" t="s">
        <v>1</v>
      </c>
    </row>
    <row r="4" spans="5:23" x14ac:dyDescent="0.25">
      <c r="E4" t="s">
        <v>743</v>
      </c>
      <c r="F4" t="s">
        <v>771</v>
      </c>
      <c r="G4" t="s">
        <v>1</v>
      </c>
      <c r="H4" t="s">
        <v>0</v>
      </c>
      <c r="I4" t="s">
        <v>302</v>
      </c>
      <c r="J4" t="s">
        <v>303</v>
      </c>
      <c r="K4">
        <v>1618</v>
      </c>
      <c r="L4">
        <v>1618</v>
      </c>
      <c r="N4" t="s">
        <v>601</v>
      </c>
      <c r="O4" s="3">
        <v>0</v>
      </c>
      <c r="P4" s="3">
        <v>0</v>
      </c>
      <c r="Q4" s="3">
        <v>585.84</v>
      </c>
      <c r="R4" s="3">
        <v>76.159200000000013</v>
      </c>
      <c r="S4" s="3">
        <v>0</v>
      </c>
      <c r="T4" s="3">
        <v>0</v>
      </c>
      <c r="U4" s="3">
        <v>661.99920000000009</v>
      </c>
      <c r="V4" s="43" t="s">
        <v>600</v>
      </c>
      <c r="W4" t="s">
        <v>1</v>
      </c>
    </row>
    <row r="5" spans="5:23" x14ac:dyDescent="0.25">
      <c r="E5" t="s">
        <v>743</v>
      </c>
      <c r="F5" t="s">
        <v>771</v>
      </c>
      <c r="G5" t="s">
        <v>1</v>
      </c>
      <c r="H5" t="s">
        <v>0</v>
      </c>
      <c r="I5" t="s">
        <v>302</v>
      </c>
      <c r="J5" t="s">
        <v>303</v>
      </c>
      <c r="K5">
        <v>1617</v>
      </c>
      <c r="L5">
        <v>1617</v>
      </c>
      <c r="N5" t="s">
        <v>90</v>
      </c>
      <c r="O5" s="3">
        <v>0</v>
      </c>
      <c r="P5" s="3">
        <v>0</v>
      </c>
      <c r="Q5" s="3">
        <v>422.13</v>
      </c>
      <c r="R5" s="3">
        <v>54.876899999999999</v>
      </c>
      <c r="S5" s="3">
        <v>0</v>
      </c>
      <c r="T5" s="3">
        <v>0</v>
      </c>
      <c r="U5" s="3">
        <v>477.00689999999997</v>
      </c>
      <c r="V5" s="43" t="s">
        <v>273</v>
      </c>
      <c r="W5" t="s">
        <v>1</v>
      </c>
    </row>
    <row r="6" spans="5:23" x14ac:dyDescent="0.25">
      <c r="E6" t="s">
        <v>743</v>
      </c>
      <c r="F6" t="s">
        <v>771</v>
      </c>
      <c r="G6" t="s">
        <v>1</v>
      </c>
      <c r="H6" t="s">
        <v>0</v>
      </c>
      <c r="I6" t="s">
        <v>302</v>
      </c>
      <c r="J6" t="s">
        <v>303</v>
      </c>
      <c r="K6">
        <v>1616</v>
      </c>
      <c r="L6">
        <v>1616</v>
      </c>
      <c r="N6" t="s">
        <v>358</v>
      </c>
      <c r="O6" s="3">
        <v>0</v>
      </c>
      <c r="P6" s="3">
        <v>0</v>
      </c>
      <c r="Q6" s="3">
        <v>1015.92</v>
      </c>
      <c r="R6" s="3">
        <v>132.06960000000001</v>
      </c>
      <c r="S6" s="3">
        <v>0</v>
      </c>
      <c r="T6" s="3">
        <v>0</v>
      </c>
      <c r="U6" s="3">
        <v>1147.9895999999999</v>
      </c>
      <c r="V6" s="43" t="s">
        <v>357</v>
      </c>
      <c r="W6" t="s">
        <v>1</v>
      </c>
    </row>
    <row r="7" spans="5:23" x14ac:dyDescent="0.25">
      <c r="E7" t="s">
        <v>743</v>
      </c>
      <c r="F7" t="s">
        <v>771</v>
      </c>
      <c r="G7" t="s">
        <v>1</v>
      </c>
      <c r="H7" t="s">
        <v>0</v>
      </c>
      <c r="I7" t="s">
        <v>302</v>
      </c>
      <c r="J7" t="s">
        <v>303</v>
      </c>
      <c r="K7">
        <v>1615</v>
      </c>
      <c r="L7">
        <v>1615</v>
      </c>
      <c r="N7" t="s">
        <v>611</v>
      </c>
      <c r="O7" s="3">
        <v>0</v>
      </c>
      <c r="P7" s="3">
        <v>0</v>
      </c>
      <c r="Q7" s="3">
        <v>15.04</v>
      </c>
      <c r="R7" s="3">
        <v>1.9552</v>
      </c>
      <c r="S7" s="3">
        <v>0</v>
      </c>
      <c r="T7" s="3">
        <v>0</v>
      </c>
      <c r="U7" s="3">
        <v>16.995200000000001</v>
      </c>
      <c r="V7" s="43" t="s">
        <v>610</v>
      </c>
      <c r="W7" t="s">
        <v>1</v>
      </c>
    </row>
    <row r="8" spans="5:23" x14ac:dyDescent="0.25">
      <c r="E8" t="s">
        <v>743</v>
      </c>
      <c r="F8" t="s">
        <v>771</v>
      </c>
      <c r="G8" t="s">
        <v>1</v>
      </c>
      <c r="H8" t="s">
        <v>0</v>
      </c>
      <c r="I8" t="s">
        <v>302</v>
      </c>
      <c r="J8" t="s">
        <v>303</v>
      </c>
      <c r="K8">
        <v>1614</v>
      </c>
      <c r="L8">
        <v>1614</v>
      </c>
      <c r="N8" t="s">
        <v>414</v>
      </c>
      <c r="O8" s="3">
        <v>0</v>
      </c>
      <c r="P8" s="3">
        <v>0</v>
      </c>
      <c r="Q8" s="3">
        <v>252.21</v>
      </c>
      <c r="R8" s="3">
        <v>32.787300000000002</v>
      </c>
      <c r="S8" s="3">
        <v>0</v>
      </c>
      <c r="T8" s="3">
        <v>0</v>
      </c>
      <c r="U8" s="3">
        <v>284.9973</v>
      </c>
      <c r="V8" s="43" t="s">
        <v>413</v>
      </c>
      <c r="W8" t="s">
        <v>1</v>
      </c>
    </row>
    <row r="9" spans="5:23" x14ac:dyDescent="0.25">
      <c r="E9" t="s">
        <v>743</v>
      </c>
      <c r="F9" t="s">
        <v>771</v>
      </c>
      <c r="G9" t="s">
        <v>1</v>
      </c>
      <c r="H9" t="s">
        <v>0</v>
      </c>
      <c r="I9" t="s">
        <v>302</v>
      </c>
      <c r="J9" t="s">
        <v>303</v>
      </c>
      <c r="K9">
        <v>1613</v>
      </c>
      <c r="L9">
        <v>1613</v>
      </c>
      <c r="M9" t="s">
        <v>705</v>
      </c>
      <c r="N9" t="s">
        <v>706</v>
      </c>
      <c r="O9" s="3">
        <v>0</v>
      </c>
      <c r="P9" s="3">
        <v>0</v>
      </c>
      <c r="Q9" s="3">
        <v>542.03</v>
      </c>
      <c r="R9" s="3">
        <v>70.463899999999995</v>
      </c>
      <c r="S9" s="3">
        <v>0</v>
      </c>
      <c r="T9" s="3">
        <v>0</v>
      </c>
      <c r="U9" s="3">
        <v>612.49389999999994</v>
      </c>
      <c r="V9" s="43"/>
      <c r="W9" t="s">
        <v>1</v>
      </c>
    </row>
    <row r="10" spans="5:23" x14ac:dyDescent="0.25">
      <c r="E10" t="s">
        <v>743</v>
      </c>
      <c r="F10" t="s">
        <v>765</v>
      </c>
      <c r="G10" t="s">
        <v>1</v>
      </c>
      <c r="H10" t="s">
        <v>0</v>
      </c>
      <c r="I10" t="s">
        <v>302</v>
      </c>
      <c r="J10" t="s">
        <v>303</v>
      </c>
      <c r="K10">
        <v>1612</v>
      </c>
      <c r="L10">
        <v>1612</v>
      </c>
      <c r="N10" t="s">
        <v>601</v>
      </c>
      <c r="O10" s="3">
        <v>0</v>
      </c>
      <c r="P10" s="3">
        <v>0</v>
      </c>
      <c r="Q10" s="3">
        <v>139.38</v>
      </c>
      <c r="R10" s="3">
        <v>18.119399999999999</v>
      </c>
      <c r="S10" s="3">
        <v>0</v>
      </c>
      <c r="T10" s="3">
        <v>0</v>
      </c>
      <c r="U10" s="3">
        <v>157.49939999999998</v>
      </c>
      <c r="V10" s="43" t="s">
        <v>600</v>
      </c>
      <c r="W10" t="s">
        <v>1</v>
      </c>
    </row>
    <row r="11" spans="5:23" x14ac:dyDescent="0.25">
      <c r="E11" t="s">
        <v>743</v>
      </c>
      <c r="F11" t="s">
        <v>765</v>
      </c>
      <c r="G11" t="s">
        <v>1</v>
      </c>
      <c r="H11" t="s">
        <v>0</v>
      </c>
      <c r="I11" t="s">
        <v>302</v>
      </c>
      <c r="J11" t="s">
        <v>303</v>
      </c>
      <c r="K11">
        <v>1611</v>
      </c>
      <c r="L11">
        <v>1611</v>
      </c>
      <c r="N11" t="s">
        <v>90</v>
      </c>
      <c r="O11" s="3">
        <v>0</v>
      </c>
      <c r="P11" s="3">
        <v>0</v>
      </c>
      <c r="Q11" s="3">
        <v>278.44</v>
      </c>
      <c r="R11" s="3">
        <v>36.197200000000002</v>
      </c>
      <c r="S11" s="3">
        <v>0</v>
      </c>
      <c r="T11" s="3">
        <v>0</v>
      </c>
      <c r="U11" s="3">
        <v>314.63720000000001</v>
      </c>
      <c r="V11" s="43" t="s">
        <v>273</v>
      </c>
      <c r="W11" t="s">
        <v>1</v>
      </c>
    </row>
    <row r="12" spans="5:23" x14ac:dyDescent="0.25">
      <c r="E12" t="s">
        <v>743</v>
      </c>
      <c r="F12" t="s">
        <v>765</v>
      </c>
      <c r="G12" t="s">
        <v>1</v>
      </c>
      <c r="H12" t="s">
        <v>0</v>
      </c>
      <c r="I12" t="s">
        <v>302</v>
      </c>
      <c r="J12" t="s">
        <v>303</v>
      </c>
      <c r="K12">
        <v>1610</v>
      </c>
      <c r="L12">
        <v>1610</v>
      </c>
      <c r="N12" t="s">
        <v>358</v>
      </c>
      <c r="O12" s="3">
        <v>0</v>
      </c>
      <c r="P12" s="3">
        <v>0</v>
      </c>
      <c r="Q12" s="3">
        <v>769.91</v>
      </c>
      <c r="R12" s="3">
        <v>100.0883</v>
      </c>
      <c r="S12" s="3">
        <v>0</v>
      </c>
      <c r="T12" s="3">
        <v>0</v>
      </c>
      <c r="U12" s="3">
        <v>869.99829999999997</v>
      </c>
      <c r="V12" s="43" t="s">
        <v>357</v>
      </c>
      <c r="W12" t="s">
        <v>1</v>
      </c>
    </row>
    <row r="13" spans="5:23" x14ac:dyDescent="0.25">
      <c r="E13" t="s">
        <v>743</v>
      </c>
      <c r="F13" t="s">
        <v>765</v>
      </c>
      <c r="G13" t="s">
        <v>1</v>
      </c>
      <c r="H13" t="s">
        <v>0</v>
      </c>
      <c r="I13" t="s">
        <v>302</v>
      </c>
      <c r="J13" t="s">
        <v>303</v>
      </c>
      <c r="K13">
        <v>1609</v>
      </c>
      <c r="L13">
        <v>1609</v>
      </c>
      <c r="N13" t="s">
        <v>90</v>
      </c>
      <c r="O13" s="3">
        <v>0</v>
      </c>
      <c r="P13" s="3">
        <v>0</v>
      </c>
      <c r="Q13" s="3">
        <v>222.33</v>
      </c>
      <c r="R13" s="3">
        <v>28.902900000000002</v>
      </c>
      <c r="S13" s="3">
        <v>0</v>
      </c>
      <c r="T13" s="3">
        <v>0</v>
      </c>
      <c r="U13" s="3">
        <v>251.23290000000003</v>
      </c>
      <c r="V13" s="43" t="s">
        <v>273</v>
      </c>
      <c r="W13" t="s">
        <v>1</v>
      </c>
    </row>
    <row r="14" spans="5:23" x14ac:dyDescent="0.25">
      <c r="E14" t="s">
        <v>743</v>
      </c>
      <c r="F14" t="s">
        <v>765</v>
      </c>
      <c r="G14" t="s">
        <v>1</v>
      </c>
      <c r="H14" t="s">
        <v>0</v>
      </c>
      <c r="I14" t="s">
        <v>302</v>
      </c>
      <c r="J14" t="s">
        <v>303</v>
      </c>
      <c r="K14">
        <v>1608</v>
      </c>
      <c r="L14">
        <v>1608</v>
      </c>
      <c r="N14" t="s">
        <v>89</v>
      </c>
      <c r="O14" s="3">
        <v>0</v>
      </c>
      <c r="P14" s="3">
        <v>0</v>
      </c>
      <c r="Q14" s="3">
        <v>122.44</v>
      </c>
      <c r="R14" s="3">
        <v>15.917200000000001</v>
      </c>
      <c r="S14" s="3">
        <v>0</v>
      </c>
      <c r="T14" s="3">
        <v>0</v>
      </c>
      <c r="U14" s="3">
        <v>138.35720000000001</v>
      </c>
      <c r="V14" s="43" t="s">
        <v>274</v>
      </c>
      <c r="W14" t="s">
        <v>1</v>
      </c>
    </row>
    <row r="15" spans="5:23" x14ac:dyDescent="0.25">
      <c r="E15" t="s">
        <v>743</v>
      </c>
      <c r="F15" t="s">
        <v>765</v>
      </c>
      <c r="G15" t="s">
        <v>1</v>
      </c>
      <c r="H15" t="s">
        <v>0</v>
      </c>
      <c r="I15" t="s">
        <v>302</v>
      </c>
      <c r="J15" t="s">
        <v>303</v>
      </c>
      <c r="K15">
        <v>1607</v>
      </c>
      <c r="L15">
        <v>1607</v>
      </c>
      <c r="N15" t="s">
        <v>769</v>
      </c>
      <c r="O15" s="3">
        <v>0</v>
      </c>
      <c r="P15" s="3">
        <v>0</v>
      </c>
      <c r="Q15" s="3">
        <v>38.979999999999997</v>
      </c>
      <c r="R15" s="3">
        <v>5.0674000000000001</v>
      </c>
      <c r="S15" s="3">
        <v>0</v>
      </c>
      <c r="T15" s="3">
        <v>0</v>
      </c>
      <c r="U15" s="3">
        <v>44.047399999999996</v>
      </c>
      <c r="V15" s="43" t="s">
        <v>768</v>
      </c>
      <c r="W15" t="s">
        <v>1</v>
      </c>
    </row>
    <row r="16" spans="5:23" x14ac:dyDescent="0.25">
      <c r="E16" t="s">
        <v>743</v>
      </c>
      <c r="F16" t="s">
        <v>765</v>
      </c>
      <c r="G16" t="s">
        <v>1</v>
      </c>
      <c r="H16" t="s">
        <v>0</v>
      </c>
      <c r="I16" t="s">
        <v>302</v>
      </c>
      <c r="J16" t="s">
        <v>303</v>
      </c>
      <c r="K16">
        <v>1606</v>
      </c>
      <c r="L16">
        <v>1606</v>
      </c>
      <c r="N16" t="s">
        <v>171</v>
      </c>
      <c r="O16" s="3">
        <v>0</v>
      </c>
      <c r="P16" s="3">
        <v>0</v>
      </c>
      <c r="Q16" s="3">
        <v>95.74</v>
      </c>
      <c r="R16" s="3">
        <v>12.446199999999999</v>
      </c>
      <c r="S16" s="3">
        <v>0</v>
      </c>
      <c r="T16" s="3">
        <v>0</v>
      </c>
      <c r="U16" s="3">
        <v>108.1862</v>
      </c>
      <c r="V16" s="43" t="s">
        <v>286</v>
      </c>
      <c r="W16" t="s">
        <v>1</v>
      </c>
    </row>
    <row r="17" spans="5:23" x14ac:dyDescent="0.25">
      <c r="E17" t="s">
        <v>743</v>
      </c>
      <c r="F17" t="s">
        <v>765</v>
      </c>
      <c r="G17" t="s">
        <v>1</v>
      </c>
      <c r="H17" t="s">
        <v>0</v>
      </c>
      <c r="I17" t="s">
        <v>302</v>
      </c>
      <c r="J17" t="s">
        <v>303</v>
      </c>
      <c r="K17">
        <v>1605</v>
      </c>
      <c r="L17">
        <v>1605</v>
      </c>
      <c r="N17" t="s">
        <v>56</v>
      </c>
      <c r="O17" s="3">
        <v>0</v>
      </c>
      <c r="P17" s="3">
        <v>0</v>
      </c>
      <c r="Q17" s="3">
        <v>183.62</v>
      </c>
      <c r="R17" s="3">
        <v>23.870600000000003</v>
      </c>
      <c r="S17" s="3">
        <v>0</v>
      </c>
      <c r="T17" s="3">
        <v>0</v>
      </c>
      <c r="U17" s="3">
        <v>207.4906</v>
      </c>
      <c r="V17" s="43" t="s">
        <v>269</v>
      </c>
      <c r="W17" t="s">
        <v>1</v>
      </c>
    </row>
    <row r="18" spans="5:23" x14ac:dyDescent="0.25">
      <c r="E18" t="s">
        <v>743</v>
      </c>
      <c r="F18" t="s">
        <v>765</v>
      </c>
      <c r="G18" t="s">
        <v>1</v>
      </c>
      <c r="H18" t="s">
        <v>0</v>
      </c>
      <c r="I18" t="s">
        <v>302</v>
      </c>
      <c r="J18" t="s">
        <v>303</v>
      </c>
      <c r="K18">
        <v>1604</v>
      </c>
      <c r="L18">
        <v>1604</v>
      </c>
      <c r="N18" t="s">
        <v>601</v>
      </c>
      <c r="O18" s="3">
        <v>0</v>
      </c>
      <c r="P18" s="3">
        <v>0</v>
      </c>
      <c r="Q18" s="3">
        <v>84.96</v>
      </c>
      <c r="R18" s="3">
        <v>11.0448</v>
      </c>
      <c r="S18" s="3">
        <v>0</v>
      </c>
      <c r="T18" s="3">
        <v>0</v>
      </c>
      <c r="U18" s="3">
        <v>96.004799999999989</v>
      </c>
      <c r="V18" s="43" t="s">
        <v>600</v>
      </c>
      <c r="W18" t="s">
        <v>1</v>
      </c>
    </row>
    <row r="19" spans="5:23" x14ac:dyDescent="0.25">
      <c r="E19" t="s">
        <v>743</v>
      </c>
      <c r="F19" t="s">
        <v>765</v>
      </c>
      <c r="G19" t="s">
        <v>1</v>
      </c>
      <c r="H19" t="s">
        <v>0</v>
      </c>
      <c r="I19" t="s">
        <v>302</v>
      </c>
      <c r="J19" t="s">
        <v>303</v>
      </c>
      <c r="K19">
        <v>1603</v>
      </c>
      <c r="L19">
        <v>1603</v>
      </c>
      <c r="M19" t="s">
        <v>766</v>
      </c>
      <c r="N19" t="s">
        <v>767</v>
      </c>
      <c r="O19" s="3">
        <v>0</v>
      </c>
      <c r="P19" s="3">
        <v>0</v>
      </c>
      <c r="Q19" s="3">
        <v>1327.43</v>
      </c>
      <c r="R19" s="3">
        <v>172.56590000000003</v>
      </c>
      <c r="S19" s="3">
        <v>0</v>
      </c>
      <c r="T19" s="3">
        <v>0</v>
      </c>
      <c r="U19" s="3">
        <v>1499.9959000000001</v>
      </c>
      <c r="V19" s="43"/>
      <c r="W19" t="s">
        <v>1</v>
      </c>
    </row>
    <row r="20" spans="5:23" x14ac:dyDescent="0.25">
      <c r="E20" t="s">
        <v>743</v>
      </c>
      <c r="F20" t="s">
        <v>765</v>
      </c>
      <c r="G20" t="s">
        <v>1</v>
      </c>
      <c r="H20" t="s">
        <v>0</v>
      </c>
      <c r="I20" t="s">
        <v>302</v>
      </c>
      <c r="J20" t="s">
        <v>303</v>
      </c>
      <c r="K20">
        <v>1602</v>
      </c>
      <c r="L20">
        <v>1602</v>
      </c>
      <c r="N20" t="s">
        <v>57</v>
      </c>
      <c r="O20" s="3">
        <v>0</v>
      </c>
      <c r="P20" s="3">
        <v>0</v>
      </c>
      <c r="Q20" s="3">
        <v>7.96</v>
      </c>
      <c r="R20" s="3">
        <v>1.0347999999999999</v>
      </c>
      <c r="S20" s="3">
        <v>0</v>
      </c>
      <c r="T20" s="3">
        <v>0</v>
      </c>
      <c r="U20" s="3">
        <v>8.9947999999999997</v>
      </c>
      <c r="V20" s="43" t="s">
        <v>528</v>
      </c>
      <c r="W20" t="s">
        <v>1</v>
      </c>
    </row>
    <row r="21" spans="5:23" x14ac:dyDescent="0.25">
      <c r="E21" t="s">
        <v>743</v>
      </c>
      <c r="F21" t="s">
        <v>765</v>
      </c>
      <c r="G21" t="s">
        <v>1</v>
      </c>
      <c r="H21" t="s">
        <v>0</v>
      </c>
      <c r="I21" t="s">
        <v>302</v>
      </c>
      <c r="J21" t="s">
        <v>303</v>
      </c>
      <c r="K21">
        <v>1601</v>
      </c>
      <c r="L21">
        <v>1601</v>
      </c>
      <c r="N21" t="s">
        <v>90</v>
      </c>
      <c r="O21" s="3">
        <v>0</v>
      </c>
      <c r="P21" s="3">
        <v>0</v>
      </c>
      <c r="Q21" s="3">
        <v>728.32</v>
      </c>
      <c r="R21" s="3">
        <v>94.681600000000003</v>
      </c>
      <c r="S21" s="3">
        <v>0</v>
      </c>
      <c r="T21" s="3">
        <v>0</v>
      </c>
      <c r="U21" s="3">
        <v>823.00160000000005</v>
      </c>
      <c r="V21" s="43" t="s">
        <v>273</v>
      </c>
      <c r="W21" t="s">
        <v>1</v>
      </c>
    </row>
    <row r="22" spans="5:23" x14ac:dyDescent="0.25">
      <c r="E22" t="s">
        <v>743</v>
      </c>
      <c r="F22" t="s">
        <v>762</v>
      </c>
      <c r="G22" t="s">
        <v>1</v>
      </c>
      <c r="H22" t="s">
        <v>0</v>
      </c>
      <c r="I22" t="s">
        <v>302</v>
      </c>
      <c r="J22" t="s">
        <v>303</v>
      </c>
      <c r="K22">
        <v>1600</v>
      </c>
      <c r="L22">
        <v>1600</v>
      </c>
      <c r="N22" t="s">
        <v>233</v>
      </c>
      <c r="O22" s="3">
        <v>0</v>
      </c>
      <c r="P22" s="3">
        <v>0</v>
      </c>
      <c r="Q22" s="3">
        <v>346.9</v>
      </c>
      <c r="R22" s="3">
        <v>45.097000000000001</v>
      </c>
      <c r="S22" s="3">
        <v>0</v>
      </c>
      <c r="T22" s="3">
        <v>0</v>
      </c>
      <c r="U22" s="3">
        <v>391.99699999999996</v>
      </c>
      <c r="V22" s="43" t="s">
        <v>275</v>
      </c>
      <c r="W22" t="s">
        <v>1</v>
      </c>
    </row>
    <row r="23" spans="5:23" x14ac:dyDescent="0.25">
      <c r="E23" t="s">
        <v>743</v>
      </c>
      <c r="F23" t="s">
        <v>762</v>
      </c>
      <c r="G23" t="s">
        <v>1</v>
      </c>
      <c r="H23" t="s">
        <v>0</v>
      </c>
      <c r="I23" t="s">
        <v>302</v>
      </c>
      <c r="J23" t="s">
        <v>303</v>
      </c>
      <c r="K23">
        <v>1599</v>
      </c>
      <c r="L23">
        <v>1599</v>
      </c>
      <c r="N23" t="s">
        <v>601</v>
      </c>
      <c r="O23" s="3">
        <v>0</v>
      </c>
      <c r="P23" s="3">
        <v>0</v>
      </c>
      <c r="Q23" s="3">
        <v>401.77</v>
      </c>
      <c r="R23" s="3">
        <v>52.2301</v>
      </c>
      <c r="S23" s="3">
        <v>0</v>
      </c>
      <c r="T23" s="3">
        <v>0</v>
      </c>
      <c r="U23" s="3">
        <v>454.00009999999997</v>
      </c>
      <c r="V23" s="43" t="s">
        <v>600</v>
      </c>
      <c r="W23" t="s">
        <v>1</v>
      </c>
    </row>
    <row r="24" spans="5:23" x14ac:dyDescent="0.25">
      <c r="E24" t="s">
        <v>743</v>
      </c>
      <c r="F24" t="s">
        <v>762</v>
      </c>
      <c r="G24" t="s">
        <v>1</v>
      </c>
      <c r="H24" t="s">
        <v>0</v>
      </c>
      <c r="I24" t="s">
        <v>302</v>
      </c>
      <c r="J24" t="s">
        <v>303</v>
      </c>
      <c r="K24">
        <v>1598</v>
      </c>
      <c r="L24">
        <v>1598</v>
      </c>
      <c r="N24" t="s">
        <v>171</v>
      </c>
      <c r="O24" s="3">
        <v>0</v>
      </c>
      <c r="P24" s="3">
        <v>0</v>
      </c>
      <c r="Q24" s="3">
        <v>142.03</v>
      </c>
      <c r="R24" s="3">
        <v>18.463900000000002</v>
      </c>
      <c r="S24" s="3">
        <v>0</v>
      </c>
      <c r="T24" s="3">
        <v>0</v>
      </c>
      <c r="U24" s="3">
        <v>160.4939</v>
      </c>
      <c r="V24" s="43" t="s">
        <v>286</v>
      </c>
      <c r="W24" t="s">
        <v>1</v>
      </c>
    </row>
    <row r="25" spans="5:23" x14ac:dyDescent="0.25">
      <c r="E25" t="s">
        <v>743</v>
      </c>
      <c r="F25" t="s">
        <v>762</v>
      </c>
      <c r="G25" t="s">
        <v>1</v>
      </c>
      <c r="H25" t="s">
        <v>0</v>
      </c>
      <c r="I25" t="s">
        <v>302</v>
      </c>
      <c r="J25" t="s">
        <v>303</v>
      </c>
      <c r="K25">
        <v>1597</v>
      </c>
      <c r="L25">
        <v>1597</v>
      </c>
      <c r="M25" t="s">
        <v>763</v>
      </c>
      <c r="N25" t="s">
        <v>764</v>
      </c>
      <c r="O25" s="3">
        <v>0</v>
      </c>
      <c r="P25" s="3">
        <v>0</v>
      </c>
      <c r="Q25" s="3">
        <v>933.63</v>
      </c>
      <c r="R25" s="3">
        <v>121.3719</v>
      </c>
      <c r="S25" s="3">
        <v>0</v>
      </c>
      <c r="T25" s="3">
        <v>0</v>
      </c>
      <c r="U25" s="3">
        <v>1055.0019</v>
      </c>
      <c r="V25" s="43"/>
      <c r="W25" t="s">
        <v>1</v>
      </c>
    </row>
    <row r="26" spans="5:23" x14ac:dyDescent="0.25">
      <c r="E26" t="s">
        <v>743</v>
      </c>
      <c r="F26" t="s">
        <v>762</v>
      </c>
      <c r="G26" t="s">
        <v>1</v>
      </c>
      <c r="H26" t="s">
        <v>0</v>
      </c>
      <c r="I26" t="s">
        <v>302</v>
      </c>
      <c r="J26" t="s">
        <v>303</v>
      </c>
      <c r="K26">
        <v>1596</v>
      </c>
      <c r="L26">
        <v>1596</v>
      </c>
      <c r="N26" t="s">
        <v>171</v>
      </c>
      <c r="O26" s="3">
        <v>0</v>
      </c>
      <c r="P26" s="3">
        <v>0</v>
      </c>
      <c r="Q26" s="3">
        <v>184.52</v>
      </c>
      <c r="R26" s="3">
        <v>23.9876</v>
      </c>
      <c r="S26" s="3">
        <v>0</v>
      </c>
      <c r="T26" s="3">
        <v>0</v>
      </c>
      <c r="U26" s="3">
        <v>208.50760000000002</v>
      </c>
      <c r="V26" s="43" t="s">
        <v>286</v>
      </c>
      <c r="W26" t="s">
        <v>1</v>
      </c>
    </row>
    <row r="27" spans="5:23" x14ac:dyDescent="0.25">
      <c r="E27" t="s">
        <v>743</v>
      </c>
      <c r="F27" t="s">
        <v>762</v>
      </c>
      <c r="G27" t="s">
        <v>1</v>
      </c>
      <c r="H27" t="s">
        <v>0</v>
      </c>
      <c r="I27" t="s">
        <v>302</v>
      </c>
      <c r="J27" t="s">
        <v>303</v>
      </c>
      <c r="K27">
        <v>1595</v>
      </c>
      <c r="L27">
        <v>1595</v>
      </c>
      <c r="N27" t="s">
        <v>30</v>
      </c>
      <c r="O27" s="3">
        <v>0</v>
      </c>
      <c r="P27" s="3">
        <v>0</v>
      </c>
      <c r="Q27" s="3">
        <v>473.45</v>
      </c>
      <c r="R27" s="3">
        <v>61.548499999999997</v>
      </c>
      <c r="S27" s="3">
        <v>0</v>
      </c>
      <c r="T27" s="3">
        <v>0</v>
      </c>
      <c r="U27" s="3">
        <v>534.99850000000004</v>
      </c>
      <c r="V27" s="43" t="s">
        <v>317</v>
      </c>
      <c r="W27" t="s">
        <v>1</v>
      </c>
    </row>
    <row r="28" spans="5:23" x14ac:dyDescent="0.25">
      <c r="E28" t="s">
        <v>743</v>
      </c>
      <c r="F28" t="s">
        <v>762</v>
      </c>
      <c r="G28" t="s">
        <v>1</v>
      </c>
      <c r="H28" t="s">
        <v>0</v>
      </c>
      <c r="I28" t="s">
        <v>302</v>
      </c>
      <c r="J28" t="s">
        <v>303</v>
      </c>
      <c r="K28">
        <v>1594</v>
      </c>
      <c r="L28">
        <v>1594</v>
      </c>
      <c r="N28" t="s">
        <v>90</v>
      </c>
      <c r="O28" s="3">
        <v>0</v>
      </c>
      <c r="P28" s="3">
        <v>0</v>
      </c>
      <c r="Q28" s="3">
        <v>821.68</v>
      </c>
      <c r="R28" s="3">
        <v>106.8184</v>
      </c>
      <c r="S28" s="3">
        <v>0</v>
      </c>
      <c r="T28" s="3">
        <v>0</v>
      </c>
      <c r="U28" s="3">
        <v>928.49839999999995</v>
      </c>
      <c r="V28" s="43" t="s">
        <v>273</v>
      </c>
      <c r="W28" t="s">
        <v>1</v>
      </c>
    </row>
    <row r="29" spans="5:23" x14ac:dyDescent="0.25">
      <c r="E29" t="s">
        <v>743</v>
      </c>
      <c r="F29" t="s">
        <v>761</v>
      </c>
      <c r="G29" t="s">
        <v>1</v>
      </c>
      <c r="H29" t="s">
        <v>0</v>
      </c>
      <c r="I29" t="s">
        <v>302</v>
      </c>
      <c r="J29" t="s">
        <v>303</v>
      </c>
      <c r="K29">
        <v>1593</v>
      </c>
      <c r="L29">
        <v>1593</v>
      </c>
      <c r="N29" t="s">
        <v>414</v>
      </c>
      <c r="O29" s="3">
        <v>0</v>
      </c>
      <c r="P29" s="3">
        <v>0</v>
      </c>
      <c r="Q29" s="3">
        <v>256.73</v>
      </c>
      <c r="R29" s="3">
        <v>33.374900000000004</v>
      </c>
      <c r="S29" s="3">
        <v>0</v>
      </c>
      <c r="T29" s="3">
        <v>0</v>
      </c>
      <c r="U29" s="3">
        <v>290.10490000000004</v>
      </c>
      <c r="V29" s="43" t="s">
        <v>413</v>
      </c>
      <c r="W29" t="s">
        <v>1</v>
      </c>
    </row>
    <row r="30" spans="5:23" x14ac:dyDescent="0.25">
      <c r="E30" t="s">
        <v>743</v>
      </c>
      <c r="F30" t="s">
        <v>761</v>
      </c>
      <c r="G30" t="s">
        <v>1</v>
      </c>
      <c r="H30" t="s">
        <v>0</v>
      </c>
      <c r="I30" t="s">
        <v>302</v>
      </c>
      <c r="J30" t="s">
        <v>303</v>
      </c>
      <c r="K30">
        <v>1592</v>
      </c>
      <c r="L30">
        <v>1592</v>
      </c>
      <c r="N30" t="s">
        <v>90</v>
      </c>
      <c r="O30" s="3">
        <v>0</v>
      </c>
      <c r="P30" s="3">
        <v>0</v>
      </c>
      <c r="Q30" s="3">
        <v>241.59</v>
      </c>
      <c r="R30" s="3">
        <v>31.406700000000001</v>
      </c>
      <c r="S30" s="3">
        <v>0</v>
      </c>
      <c r="T30" s="3">
        <v>0</v>
      </c>
      <c r="U30" s="3">
        <v>272.99670000000003</v>
      </c>
      <c r="V30" s="43" t="s">
        <v>273</v>
      </c>
      <c r="W30" t="s">
        <v>1</v>
      </c>
    </row>
    <row r="31" spans="5:23" x14ac:dyDescent="0.25">
      <c r="E31" t="s">
        <v>743</v>
      </c>
      <c r="F31" t="s">
        <v>761</v>
      </c>
      <c r="G31" t="s">
        <v>1</v>
      </c>
      <c r="H31" t="s">
        <v>0</v>
      </c>
      <c r="I31" t="s">
        <v>302</v>
      </c>
      <c r="J31" t="s">
        <v>303</v>
      </c>
      <c r="K31">
        <v>1591</v>
      </c>
      <c r="L31">
        <v>1591</v>
      </c>
      <c r="N31" t="s">
        <v>704</v>
      </c>
      <c r="O31" s="3">
        <v>0</v>
      </c>
      <c r="P31" s="3">
        <v>0</v>
      </c>
      <c r="Q31" s="3">
        <v>486.73</v>
      </c>
      <c r="R31" s="3">
        <v>63.274900000000002</v>
      </c>
      <c r="S31" s="3">
        <v>0</v>
      </c>
      <c r="T31" s="3">
        <v>0</v>
      </c>
      <c r="U31" s="3">
        <v>550.00490000000002</v>
      </c>
      <c r="V31" s="43" t="s">
        <v>703</v>
      </c>
      <c r="W31" t="s">
        <v>1</v>
      </c>
    </row>
    <row r="32" spans="5:23" x14ac:dyDescent="0.25">
      <c r="E32" t="s">
        <v>743</v>
      </c>
      <c r="F32" t="s">
        <v>761</v>
      </c>
      <c r="G32" t="s">
        <v>1</v>
      </c>
      <c r="H32" t="s">
        <v>0</v>
      </c>
      <c r="I32" t="s">
        <v>302</v>
      </c>
      <c r="J32" t="s">
        <v>303</v>
      </c>
      <c r="K32">
        <v>1590</v>
      </c>
      <c r="L32">
        <v>1590</v>
      </c>
      <c r="N32" t="s">
        <v>453</v>
      </c>
      <c r="O32" s="3">
        <v>0</v>
      </c>
      <c r="P32" s="3">
        <v>0</v>
      </c>
      <c r="Q32" s="3">
        <v>475.05</v>
      </c>
      <c r="R32" s="3">
        <v>61.756500000000003</v>
      </c>
      <c r="S32" s="3">
        <v>0</v>
      </c>
      <c r="T32" s="3">
        <v>0</v>
      </c>
      <c r="U32" s="3">
        <v>536.80650000000003</v>
      </c>
      <c r="V32" s="43" t="s">
        <v>452</v>
      </c>
      <c r="W32" t="s">
        <v>1</v>
      </c>
    </row>
    <row r="33" spans="5:23" x14ac:dyDescent="0.25">
      <c r="E33" t="s">
        <v>743</v>
      </c>
      <c r="F33" t="s">
        <v>761</v>
      </c>
      <c r="G33" t="s">
        <v>1</v>
      </c>
      <c r="H33" t="s">
        <v>0</v>
      </c>
      <c r="I33" t="s">
        <v>302</v>
      </c>
      <c r="J33" t="s">
        <v>303</v>
      </c>
      <c r="K33">
        <v>1589</v>
      </c>
      <c r="L33">
        <v>1589</v>
      </c>
      <c r="N33" t="s">
        <v>494</v>
      </c>
      <c r="O33" s="3">
        <v>0</v>
      </c>
      <c r="P33" s="3">
        <v>0</v>
      </c>
      <c r="Q33" s="3">
        <v>118.02</v>
      </c>
      <c r="R33" s="3">
        <v>15.342599999999999</v>
      </c>
      <c r="S33" s="3">
        <v>0</v>
      </c>
      <c r="T33" s="3">
        <v>0</v>
      </c>
      <c r="U33" s="3">
        <v>133.36259999999999</v>
      </c>
      <c r="V33" s="43" t="s">
        <v>493</v>
      </c>
      <c r="W33" t="s">
        <v>1</v>
      </c>
    </row>
    <row r="34" spans="5:23" x14ac:dyDescent="0.25">
      <c r="E34" t="s">
        <v>743</v>
      </c>
      <c r="F34" t="s">
        <v>758</v>
      </c>
      <c r="G34" t="s">
        <v>1</v>
      </c>
      <c r="H34" t="s">
        <v>0</v>
      </c>
      <c r="I34" t="s">
        <v>302</v>
      </c>
      <c r="J34" t="s">
        <v>303</v>
      </c>
      <c r="K34">
        <v>1588</v>
      </c>
      <c r="L34">
        <v>1588</v>
      </c>
      <c r="N34" t="s">
        <v>29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43"/>
      <c r="W34" t="s">
        <v>1</v>
      </c>
    </row>
    <row r="35" spans="5:23" x14ac:dyDescent="0.25">
      <c r="E35" t="s">
        <v>743</v>
      </c>
      <c r="F35" t="s">
        <v>758</v>
      </c>
      <c r="G35" t="s">
        <v>1</v>
      </c>
      <c r="H35" t="s">
        <v>0</v>
      </c>
      <c r="I35" t="s">
        <v>302</v>
      </c>
      <c r="J35" t="s">
        <v>303</v>
      </c>
      <c r="K35">
        <v>1587</v>
      </c>
      <c r="L35">
        <v>1587</v>
      </c>
      <c r="N35" t="s">
        <v>57</v>
      </c>
      <c r="O35" s="3">
        <v>0</v>
      </c>
      <c r="P35" s="3">
        <v>0</v>
      </c>
      <c r="Q35" s="3">
        <v>29.96</v>
      </c>
      <c r="R35" s="3">
        <v>3.8948</v>
      </c>
      <c r="S35" s="3">
        <v>0</v>
      </c>
      <c r="T35" s="3">
        <v>0</v>
      </c>
      <c r="U35" s="3">
        <v>33.854799999999997</v>
      </c>
      <c r="V35" s="43" t="s">
        <v>528</v>
      </c>
      <c r="W35" t="s">
        <v>1</v>
      </c>
    </row>
    <row r="36" spans="5:23" x14ac:dyDescent="0.25">
      <c r="E36" t="s">
        <v>743</v>
      </c>
      <c r="F36" t="s">
        <v>758</v>
      </c>
      <c r="G36" t="s">
        <v>1</v>
      </c>
      <c r="H36" t="s">
        <v>0</v>
      </c>
      <c r="I36" t="s">
        <v>302</v>
      </c>
      <c r="J36" t="s">
        <v>303</v>
      </c>
      <c r="K36">
        <v>1586</v>
      </c>
      <c r="L36">
        <v>1586</v>
      </c>
      <c r="N36" t="s">
        <v>171</v>
      </c>
      <c r="O36" s="3">
        <v>0</v>
      </c>
      <c r="P36" s="3">
        <v>0</v>
      </c>
      <c r="Q36" s="3">
        <v>106.24</v>
      </c>
      <c r="R36" s="3">
        <v>13.811199999999999</v>
      </c>
      <c r="S36" s="3">
        <v>0</v>
      </c>
      <c r="T36" s="3">
        <v>0</v>
      </c>
      <c r="U36" s="3">
        <v>120.05119999999999</v>
      </c>
      <c r="V36" s="43" t="s">
        <v>286</v>
      </c>
      <c r="W36" t="s">
        <v>1</v>
      </c>
    </row>
    <row r="37" spans="5:23" x14ac:dyDescent="0.25">
      <c r="E37" t="s">
        <v>743</v>
      </c>
      <c r="F37" t="s">
        <v>758</v>
      </c>
      <c r="G37" t="s">
        <v>1</v>
      </c>
      <c r="H37" t="s">
        <v>0</v>
      </c>
      <c r="I37" t="s">
        <v>302</v>
      </c>
      <c r="J37" t="s">
        <v>303</v>
      </c>
      <c r="K37">
        <v>1585</v>
      </c>
      <c r="L37">
        <v>1585</v>
      </c>
      <c r="N37" t="s">
        <v>760</v>
      </c>
      <c r="O37" s="3">
        <v>0</v>
      </c>
      <c r="P37" s="3">
        <v>0</v>
      </c>
      <c r="Q37" s="3">
        <v>434.78</v>
      </c>
      <c r="R37" s="3">
        <v>56.5214</v>
      </c>
      <c r="S37" s="3">
        <v>0</v>
      </c>
      <c r="T37" s="3">
        <v>0</v>
      </c>
      <c r="U37" s="3">
        <v>491.30139999999994</v>
      </c>
      <c r="V37" s="43" t="s">
        <v>759</v>
      </c>
      <c r="W37" t="s">
        <v>1</v>
      </c>
    </row>
    <row r="38" spans="5:23" x14ac:dyDescent="0.25">
      <c r="E38" t="s">
        <v>743</v>
      </c>
      <c r="F38" t="s">
        <v>758</v>
      </c>
      <c r="G38" t="s">
        <v>1</v>
      </c>
      <c r="H38" t="s">
        <v>0</v>
      </c>
      <c r="I38" t="s">
        <v>302</v>
      </c>
      <c r="J38" t="s">
        <v>303</v>
      </c>
      <c r="K38">
        <v>1584</v>
      </c>
      <c r="L38">
        <v>1584</v>
      </c>
      <c r="N38" t="s">
        <v>91</v>
      </c>
      <c r="O38" s="3">
        <v>0</v>
      </c>
      <c r="P38" s="3">
        <v>0</v>
      </c>
      <c r="Q38" s="3">
        <v>537.61</v>
      </c>
      <c r="R38" s="3">
        <v>69.889300000000006</v>
      </c>
      <c r="S38" s="3">
        <v>0</v>
      </c>
      <c r="T38" s="3">
        <v>0</v>
      </c>
      <c r="U38" s="3">
        <v>607.49930000000006</v>
      </c>
      <c r="V38" s="43" t="s">
        <v>291</v>
      </c>
      <c r="W38" t="s">
        <v>1</v>
      </c>
    </row>
    <row r="39" spans="5:23" x14ac:dyDescent="0.25">
      <c r="E39" t="s">
        <v>743</v>
      </c>
      <c r="F39" t="s">
        <v>758</v>
      </c>
      <c r="G39" t="s">
        <v>1</v>
      </c>
      <c r="H39" t="s">
        <v>0</v>
      </c>
      <c r="I39" t="s">
        <v>302</v>
      </c>
      <c r="J39" t="s">
        <v>303</v>
      </c>
      <c r="K39">
        <v>1583</v>
      </c>
      <c r="L39">
        <v>1583</v>
      </c>
      <c r="N39" t="s">
        <v>171</v>
      </c>
      <c r="O39" s="3">
        <v>0</v>
      </c>
      <c r="P39" s="3">
        <v>0</v>
      </c>
      <c r="Q39" s="3">
        <v>133.28</v>
      </c>
      <c r="R39" s="3">
        <v>17.3264</v>
      </c>
      <c r="S39" s="3">
        <v>0</v>
      </c>
      <c r="T39" s="3">
        <v>0</v>
      </c>
      <c r="U39" s="3">
        <v>150.60640000000001</v>
      </c>
      <c r="V39" s="43" t="s">
        <v>286</v>
      </c>
      <c r="W39" t="s">
        <v>1</v>
      </c>
    </row>
    <row r="40" spans="5:23" x14ac:dyDescent="0.25">
      <c r="E40" t="s">
        <v>743</v>
      </c>
      <c r="F40" t="s">
        <v>758</v>
      </c>
      <c r="G40" t="s">
        <v>1</v>
      </c>
      <c r="H40" t="s">
        <v>0</v>
      </c>
      <c r="I40" t="s">
        <v>302</v>
      </c>
      <c r="J40" t="s">
        <v>303</v>
      </c>
      <c r="K40">
        <v>1582</v>
      </c>
      <c r="L40">
        <v>1582</v>
      </c>
      <c r="N40" t="s">
        <v>176</v>
      </c>
      <c r="O40" s="3">
        <v>0</v>
      </c>
      <c r="P40" s="3">
        <v>0</v>
      </c>
      <c r="Q40" s="3">
        <v>785.84</v>
      </c>
      <c r="R40" s="3">
        <v>102.15920000000001</v>
      </c>
      <c r="S40" s="3">
        <v>0</v>
      </c>
      <c r="T40" s="3">
        <v>0</v>
      </c>
      <c r="U40" s="3">
        <v>887.99920000000009</v>
      </c>
      <c r="V40" s="43" t="s">
        <v>270</v>
      </c>
      <c r="W40" t="s">
        <v>1</v>
      </c>
    </row>
    <row r="41" spans="5:23" x14ac:dyDescent="0.25">
      <c r="E41" t="s">
        <v>743</v>
      </c>
      <c r="F41" t="s">
        <v>757</v>
      </c>
      <c r="G41" t="s">
        <v>1</v>
      </c>
      <c r="H41" t="s">
        <v>0</v>
      </c>
      <c r="I41" t="s">
        <v>302</v>
      </c>
      <c r="J41" t="s">
        <v>303</v>
      </c>
      <c r="K41">
        <v>1581</v>
      </c>
      <c r="L41">
        <v>1581</v>
      </c>
      <c r="N41" t="s">
        <v>90</v>
      </c>
      <c r="O41" s="3">
        <v>0</v>
      </c>
      <c r="P41" s="3">
        <v>0</v>
      </c>
      <c r="Q41" s="3">
        <v>469.91</v>
      </c>
      <c r="R41" s="3">
        <v>61.088300000000004</v>
      </c>
      <c r="S41" s="3">
        <v>0</v>
      </c>
      <c r="T41" s="3">
        <v>0</v>
      </c>
      <c r="U41" s="3">
        <v>530.99829999999997</v>
      </c>
      <c r="V41" s="43" t="s">
        <v>273</v>
      </c>
      <c r="W41" t="s">
        <v>1</v>
      </c>
    </row>
    <row r="42" spans="5:23" x14ac:dyDescent="0.25">
      <c r="E42" t="s">
        <v>743</v>
      </c>
      <c r="F42" t="s">
        <v>757</v>
      </c>
      <c r="G42" t="s">
        <v>1</v>
      </c>
      <c r="H42" t="s">
        <v>0</v>
      </c>
      <c r="I42" t="s">
        <v>302</v>
      </c>
      <c r="J42" t="s">
        <v>303</v>
      </c>
      <c r="K42">
        <v>1580</v>
      </c>
      <c r="L42">
        <v>1580</v>
      </c>
      <c r="N42" t="s">
        <v>171</v>
      </c>
      <c r="O42" s="3">
        <v>0</v>
      </c>
      <c r="P42" s="3">
        <v>0</v>
      </c>
      <c r="Q42" s="3">
        <v>142.47999999999999</v>
      </c>
      <c r="R42" s="3">
        <v>18.522399999999998</v>
      </c>
      <c r="S42" s="3">
        <v>0</v>
      </c>
      <c r="T42" s="3">
        <v>0</v>
      </c>
      <c r="U42" s="3">
        <v>161.00239999999999</v>
      </c>
      <c r="V42" s="43" t="s">
        <v>286</v>
      </c>
      <c r="W42" t="s">
        <v>1</v>
      </c>
    </row>
    <row r="43" spans="5:23" x14ac:dyDescent="0.25">
      <c r="E43" t="s">
        <v>743</v>
      </c>
      <c r="F43" t="s">
        <v>757</v>
      </c>
      <c r="G43" t="s">
        <v>1</v>
      </c>
      <c r="H43" t="s">
        <v>0</v>
      </c>
      <c r="I43" t="s">
        <v>302</v>
      </c>
      <c r="J43" t="s">
        <v>303</v>
      </c>
      <c r="K43">
        <v>1579</v>
      </c>
      <c r="L43">
        <v>1579</v>
      </c>
      <c r="N43" t="s">
        <v>333</v>
      </c>
      <c r="O43" s="3">
        <v>0</v>
      </c>
      <c r="P43" s="3">
        <v>0</v>
      </c>
      <c r="Q43" s="3">
        <v>227.87</v>
      </c>
      <c r="R43" s="3">
        <v>29.623100000000001</v>
      </c>
      <c r="S43" s="3">
        <v>0</v>
      </c>
      <c r="T43" s="3">
        <v>0</v>
      </c>
      <c r="U43" s="3">
        <v>257.49310000000003</v>
      </c>
      <c r="V43" s="43" t="s">
        <v>332</v>
      </c>
      <c r="W43" t="s">
        <v>1</v>
      </c>
    </row>
    <row r="44" spans="5:23" x14ac:dyDescent="0.25">
      <c r="E44" t="s">
        <v>743</v>
      </c>
      <c r="F44" t="s">
        <v>757</v>
      </c>
      <c r="G44" t="s">
        <v>1</v>
      </c>
      <c r="H44" t="s">
        <v>0</v>
      </c>
      <c r="I44" t="s">
        <v>302</v>
      </c>
      <c r="J44" t="s">
        <v>303</v>
      </c>
      <c r="K44">
        <v>1578</v>
      </c>
      <c r="L44">
        <v>1578</v>
      </c>
      <c r="N44" t="s">
        <v>238</v>
      </c>
      <c r="O44" s="3">
        <v>0</v>
      </c>
      <c r="P44" s="3">
        <v>0</v>
      </c>
      <c r="Q44" s="3">
        <v>129.29</v>
      </c>
      <c r="R44" s="3">
        <v>16.807700000000001</v>
      </c>
      <c r="S44" s="3">
        <v>0</v>
      </c>
      <c r="T44" s="3">
        <v>0</v>
      </c>
      <c r="U44" s="3">
        <v>146.0977</v>
      </c>
      <c r="V44" s="43" t="s">
        <v>399</v>
      </c>
      <c r="W44" t="s">
        <v>1</v>
      </c>
    </row>
    <row r="45" spans="5:23" x14ac:dyDescent="0.25">
      <c r="E45" t="s">
        <v>743</v>
      </c>
      <c r="F45" t="s">
        <v>757</v>
      </c>
      <c r="G45" t="s">
        <v>1</v>
      </c>
      <c r="H45" t="s">
        <v>0</v>
      </c>
      <c r="I45" t="s">
        <v>302</v>
      </c>
      <c r="J45" t="s">
        <v>303</v>
      </c>
      <c r="K45">
        <v>1577</v>
      </c>
      <c r="L45">
        <v>1577</v>
      </c>
      <c r="N45" t="s">
        <v>89</v>
      </c>
      <c r="O45" s="3">
        <v>0</v>
      </c>
      <c r="P45" s="3">
        <v>0</v>
      </c>
      <c r="Q45" s="3">
        <v>141.6</v>
      </c>
      <c r="R45" s="3">
        <v>18.408000000000001</v>
      </c>
      <c r="S45" s="3">
        <v>0</v>
      </c>
      <c r="T45" s="3">
        <v>0</v>
      </c>
      <c r="U45" s="3">
        <v>160.00799999999998</v>
      </c>
      <c r="V45" s="43" t="s">
        <v>274</v>
      </c>
      <c r="W45" t="s">
        <v>1</v>
      </c>
    </row>
    <row r="46" spans="5:23" x14ac:dyDescent="0.25">
      <c r="E46" t="s">
        <v>743</v>
      </c>
      <c r="F46" t="s">
        <v>757</v>
      </c>
      <c r="G46" t="s">
        <v>1</v>
      </c>
      <c r="H46" t="s">
        <v>0</v>
      </c>
      <c r="I46" t="s">
        <v>302</v>
      </c>
      <c r="J46" t="s">
        <v>303</v>
      </c>
      <c r="K46">
        <v>1576</v>
      </c>
      <c r="L46">
        <v>1576</v>
      </c>
      <c r="N46" t="s">
        <v>171</v>
      </c>
      <c r="O46" s="3">
        <v>0</v>
      </c>
      <c r="P46" s="3">
        <v>0</v>
      </c>
      <c r="Q46" s="3">
        <v>106.16</v>
      </c>
      <c r="R46" s="3">
        <v>13.800800000000001</v>
      </c>
      <c r="S46" s="3">
        <v>0</v>
      </c>
      <c r="T46" s="3">
        <v>0</v>
      </c>
      <c r="U46" s="3">
        <v>119.96079999999999</v>
      </c>
      <c r="V46" s="43" t="s">
        <v>286</v>
      </c>
      <c r="W46" t="s">
        <v>1</v>
      </c>
    </row>
    <row r="47" spans="5:23" x14ac:dyDescent="0.25">
      <c r="E47" t="s">
        <v>743</v>
      </c>
      <c r="F47" t="s">
        <v>757</v>
      </c>
      <c r="G47" t="s">
        <v>1</v>
      </c>
      <c r="H47" t="s">
        <v>0</v>
      </c>
      <c r="I47" t="s">
        <v>302</v>
      </c>
      <c r="J47" t="s">
        <v>303</v>
      </c>
      <c r="K47">
        <v>1575</v>
      </c>
      <c r="L47">
        <v>1575</v>
      </c>
      <c r="N47" t="s">
        <v>448</v>
      </c>
      <c r="O47" s="3">
        <v>0</v>
      </c>
      <c r="P47" s="3">
        <v>0</v>
      </c>
      <c r="Q47" s="3">
        <v>39.82</v>
      </c>
      <c r="R47" s="3">
        <v>5.1766000000000005</v>
      </c>
      <c r="S47" s="3">
        <v>0</v>
      </c>
      <c r="T47" s="3">
        <v>0</v>
      </c>
      <c r="U47" s="3">
        <v>44.996600000000001</v>
      </c>
      <c r="V47" s="43" t="s">
        <v>447</v>
      </c>
      <c r="W47" t="s">
        <v>1</v>
      </c>
    </row>
    <row r="48" spans="5:23" x14ac:dyDescent="0.25">
      <c r="E48" t="s">
        <v>743</v>
      </c>
      <c r="F48" t="s">
        <v>757</v>
      </c>
      <c r="G48" t="s">
        <v>1</v>
      </c>
      <c r="H48" t="s">
        <v>0</v>
      </c>
      <c r="I48" t="s">
        <v>302</v>
      </c>
      <c r="J48" t="s">
        <v>303</v>
      </c>
      <c r="K48">
        <v>1574</v>
      </c>
      <c r="L48">
        <v>1574</v>
      </c>
      <c r="N48" t="s">
        <v>91</v>
      </c>
      <c r="O48" s="3">
        <v>0</v>
      </c>
      <c r="P48" s="3">
        <v>0</v>
      </c>
      <c r="Q48" s="3">
        <v>499.11</v>
      </c>
      <c r="R48" s="3">
        <v>64.88430000000001</v>
      </c>
      <c r="S48" s="3">
        <v>0</v>
      </c>
      <c r="T48" s="3">
        <v>0</v>
      </c>
      <c r="U48" s="3">
        <v>563.99430000000007</v>
      </c>
      <c r="V48" s="43" t="s">
        <v>291</v>
      </c>
      <c r="W48" t="s">
        <v>1</v>
      </c>
    </row>
    <row r="49" spans="5:23" x14ac:dyDescent="0.25">
      <c r="E49" t="s">
        <v>743</v>
      </c>
      <c r="F49" t="s">
        <v>757</v>
      </c>
      <c r="G49" t="s">
        <v>1</v>
      </c>
      <c r="H49" t="s">
        <v>0</v>
      </c>
      <c r="I49" t="s">
        <v>302</v>
      </c>
      <c r="J49" t="s">
        <v>303</v>
      </c>
      <c r="K49">
        <v>1573</v>
      </c>
      <c r="L49">
        <v>1573</v>
      </c>
      <c r="N49" t="s">
        <v>57</v>
      </c>
      <c r="O49" s="3">
        <v>0</v>
      </c>
      <c r="P49" s="3">
        <v>0</v>
      </c>
      <c r="Q49" s="3">
        <v>233.63</v>
      </c>
      <c r="R49" s="3">
        <v>30.3719</v>
      </c>
      <c r="S49" s="3">
        <v>0</v>
      </c>
      <c r="T49" s="3">
        <v>0</v>
      </c>
      <c r="U49" s="3">
        <v>264.00189999999998</v>
      </c>
      <c r="V49" s="43" t="s">
        <v>528</v>
      </c>
      <c r="W49" t="s">
        <v>1</v>
      </c>
    </row>
    <row r="50" spans="5:23" x14ac:dyDescent="0.25">
      <c r="E50" t="s">
        <v>743</v>
      </c>
      <c r="F50" t="s">
        <v>757</v>
      </c>
      <c r="G50" t="s">
        <v>1</v>
      </c>
      <c r="H50" t="s">
        <v>0</v>
      </c>
      <c r="I50" t="s">
        <v>302</v>
      </c>
      <c r="J50" t="s">
        <v>303</v>
      </c>
      <c r="K50">
        <v>1572</v>
      </c>
      <c r="L50">
        <v>1572</v>
      </c>
      <c r="N50" t="s">
        <v>238</v>
      </c>
      <c r="O50" s="3">
        <v>0</v>
      </c>
      <c r="P50" s="3">
        <v>0</v>
      </c>
      <c r="Q50" s="3">
        <v>143.88999999999999</v>
      </c>
      <c r="R50" s="3">
        <v>18.7057</v>
      </c>
      <c r="S50" s="3">
        <v>0</v>
      </c>
      <c r="T50" s="3">
        <v>0</v>
      </c>
      <c r="U50" s="3">
        <v>162.59569999999999</v>
      </c>
      <c r="V50" s="43" t="s">
        <v>399</v>
      </c>
      <c r="W50" t="s">
        <v>1</v>
      </c>
    </row>
    <row r="51" spans="5:23" x14ac:dyDescent="0.25">
      <c r="E51" t="s">
        <v>743</v>
      </c>
      <c r="F51" t="s">
        <v>757</v>
      </c>
      <c r="G51" t="s">
        <v>1</v>
      </c>
      <c r="H51" t="s">
        <v>0</v>
      </c>
      <c r="I51" t="s">
        <v>302</v>
      </c>
      <c r="J51" t="s">
        <v>303</v>
      </c>
      <c r="K51">
        <v>1571</v>
      </c>
      <c r="L51">
        <v>1571</v>
      </c>
      <c r="N51" t="s">
        <v>601</v>
      </c>
      <c r="O51" s="3">
        <v>0</v>
      </c>
      <c r="P51" s="3">
        <v>0</v>
      </c>
      <c r="Q51" s="3">
        <v>411.28</v>
      </c>
      <c r="R51" s="3">
        <v>53.4664</v>
      </c>
      <c r="S51" s="3">
        <v>0</v>
      </c>
      <c r="T51" s="3">
        <v>0</v>
      </c>
      <c r="U51" s="3">
        <v>464.74639999999999</v>
      </c>
      <c r="V51" s="43" t="s">
        <v>600</v>
      </c>
      <c r="W51" t="s">
        <v>1</v>
      </c>
    </row>
    <row r="52" spans="5:23" x14ac:dyDescent="0.25">
      <c r="E52" t="s">
        <v>743</v>
      </c>
      <c r="F52" t="s">
        <v>757</v>
      </c>
      <c r="G52" t="s">
        <v>1</v>
      </c>
      <c r="H52" t="s">
        <v>0</v>
      </c>
      <c r="I52" t="s">
        <v>302</v>
      </c>
      <c r="J52" t="s">
        <v>303</v>
      </c>
      <c r="K52">
        <v>1570</v>
      </c>
      <c r="L52">
        <v>1570</v>
      </c>
      <c r="N52" t="s">
        <v>601</v>
      </c>
      <c r="O52" s="3">
        <v>0</v>
      </c>
      <c r="P52" s="3">
        <v>0</v>
      </c>
      <c r="Q52" s="3">
        <v>398.41</v>
      </c>
      <c r="R52" s="3">
        <v>51.793300000000002</v>
      </c>
      <c r="S52" s="3">
        <v>0</v>
      </c>
      <c r="T52" s="3">
        <v>0</v>
      </c>
      <c r="U52" s="3">
        <v>450.20330000000001</v>
      </c>
      <c r="V52" s="43" t="s">
        <v>600</v>
      </c>
      <c r="W52" t="s">
        <v>1</v>
      </c>
    </row>
    <row r="53" spans="5:23" x14ac:dyDescent="0.25">
      <c r="E53" t="s">
        <v>743</v>
      </c>
      <c r="F53" t="s">
        <v>757</v>
      </c>
      <c r="G53" t="s">
        <v>1</v>
      </c>
      <c r="H53" t="s">
        <v>0</v>
      </c>
      <c r="I53" t="s">
        <v>302</v>
      </c>
      <c r="J53" t="s">
        <v>303</v>
      </c>
      <c r="K53">
        <v>1569</v>
      </c>
      <c r="L53">
        <v>1569</v>
      </c>
      <c r="N53" t="s">
        <v>414</v>
      </c>
      <c r="O53" s="3">
        <v>0</v>
      </c>
      <c r="P53" s="3">
        <v>0</v>
      </c>
      <c r="Q53" s="3">
        <v>212.39</v>
      </c>
      <c r="R53" s="3">
        <v>27.610699999999998</v>
      </c>
      <c r="S53" s="3">
        <v>0</v>
      </c>
      <c r="T53" s="3">
        <v>0</v>
      </c>
      <c r="U53" s="3">
        <v>240.00069999999999</v>
      </c>
      <c r="V53" s="43" t="s">
        <v>413</v>
      </c>
      <c r="W53" t="s">
        <v>1</v>
      </c>
    </row>
    <row r="54" spans="5:23" x14ac:dyDescent="0.25">
      <c r="E54" t="s">
        <v>743</v>
      </c>
      <c r="F54" t="s">
        <v>757</v>
      </c>
      <c r="G54" t="s">
        <v>1</v>
      </c>
      <c r="H54" t="s">
        <v>0</v>
      </c>
      <c r="I54" t="s">
        <v>302</v>
      </c>
      <c r="J54" t="s">
        <v>303</v>
      </c>
      <c r="K54">
        <v>1568</v>
      </c>
      <c r="L54">
        <v>1568</v>
      </c>
      <c r="N54" t="s">
        <v>696</v>
      </c>
      <c r="O54" s="3">
        <v>0</v>
      </c>
      <c r="P54" s="3">
        <v>0</v>
      </c>
      <c r="Q54" s="3">
        <v>350</v>
      </c>
      <c r="R54" s="3">
        <v>45.5</v>
      </c>
      <c r="S54" s="3">
        <v>0</v>
      </c>
      <c r="T54" s="3">
        <v>0</v>
      </c>
      <c r="U54" s="3">
        <v>395.5</v>
      </c>
      <c r="V54" s="43" t="s">
        <v>695</v>
      </c>
      <c r="W54" t="s">
        <v>1</v>
      </c>
    </row>
    <row r="55" spans="5:23" x14ac:dyDescent="0.25">
      <c r="E55" t="s">
        <v>743</v>
      </c>
      <c r="F55" t="s">
        <v>756</v>
      </c>
      <c r="G55" t="s">
        <v>1</v>
      </c>
      <c r="H55" t="s">
        <v>0</v>
      </c>
      <c r="I55" t="s">
        <v>302</v>
      </c>
      <c r="J55" t="s">
        <v>303</v>
      </c>
      <c r="K55">
        <v>1567</v>
      </c>
      <c r="L55">
        <v>1567</v>
      </c>
      <c r="N55" t="s">
        <v>171</v>
      </c>
      <c r="O55" s="3">
        <v>0</v>
      </c>
      <c r="P55" s="3">
        <v>0</v>
      </c>
      <c r="Q55" s="3">
        <v>108.59</v>
      </c>
      <c r="R55" s="3">
        <v>14.116700000000002</v>
      </c>
      <c r="S55" s="3">
        <v>0</v>
      </c>
      <c r="T55" s="3">
        <v>0</v>
      </c>
      <c r="U55" s="3">
        <v>122.70670000000001</v>
      </c>
      <c r="V55" s="43" t="s">
        <v>286</v>
      </c>
      <c r="W55" t="s">
        <v>1</v>
      </c>
    </row>
    <row r="56" spans="5:23" x14ac:dyDescent="0.25">
      <c r="E56" t="s">
        <v>743</v>
      </c>
      <c r="F56" t="s">
        <v>756</v>
      </c>
      <c r="G56" t="s">
        <v>1</v>
      </c>
      <c r="H56" t="s">
        <v>0</v>
      </c>
      <c r="I56" t="s">
        <v>302</v>
      </c>
      <c r="J56" t="s">
        <v>303</v>
      </c>
      <c r="K56">
        <v>1566</v>
      </c>
      <c r="L56">
        <v>1566</v>
      </c>
      <c r="N56" t="s">
        <v>37</v>
      </c>
      <c r="O56" s="3">
        <v>0</v>
      </c>
      <c r="P56" s="3">
        <v>0</v>
      </c>
      <c r="Q56" s="3">
        <v>214.38</v>
      </c>
      <c r="R56" s="3">
        <v>27.869399999999999</v>
      </c>
      <c r="S56" s="3">
        <v>0</v>
      </c>
      <c r="T56" s="3">
        <v>0</v>
      </c>
      <c r="U56" s="3">
        <v>242.24939999999998</v>
      </c>
      <c r="V56" s="43" t="s">
        <v>283</v>
      </c>
      <c r="W56" t="s">
        <v>1</v>
      </c>
    </row>
    <row r="57" spans="5:23" x14ac:dyDescent="0.25">
      <c r="E57" t="s">
        <v>743</v>
      </c>
      <c r="F57" t="s">
        <v>756</v>
      </c>
      <c r="G57" t="s">
        <v>1</v>
      </c>
      <c r="H57" t="s">
        <v>0</v>
      </c>
      <c r="I57" t="s">
        <v>302</v>
      </c>
      <c r="J57" t="s">
        <v>303</v>
      </c>
      <c r="K57">
        <v>1565</v>
      </c>
      <c r="L57">
        <v>1565</v>
      </c>
      <c r="N57" t="s">
        <v>171</v>
      </c>
      <c r="O57" s="3">
        <v>0</v>
      </c>
      <c r="P57" s="3">
        <v>0</v>
      </c>
      <c r="Q57" s="3">
        <v>159.29</v>
      </c>
      <c r="R57" s="3">
        <v>20.707699999999999</v>
      </c>
      <c r="S57" s="3">
        <v>0</v>
      </c>
      <c r="T57" s="3">
        <v>0</v>
      </c>
      <c r="U57" s="3">
        <v>179.99769999999998</v>
      </c>
      <c r="V57" s="43" t="s">
        <v>286</v>
      </c>
      <c r="W57" t="s">
        <v>1</v>
      </c>
    </row>
    <row r="58" spans="5:23" x14ac:dyDescent="0.25">
      <c r="E58" t="s">
        <v>743</v>
      </c>
      <c r="F58" t="s">
        <v>756</v>
      </c>
      <c r="G58" t="s">
        <v>1</v>
      </c>
      <c r="H58" t="s">
        <v>0</v>
      </c>
      <c r="I58" t="s">
        <v>302</v>
      </c>
      <c r="J58" t="s">
        <v>303</v>
      </c>
      <c r="K58">
        <v>1564</v>
      </c>
      <c r="L58">
        <v>1564</v>
      </c>
      <c r="N58" t="s">
        <v>171</v>
      </c>
      <c r="O58" s="3">
        <v>0</v>
      </c>
      <c r="P58" s="3">
        <v>0</v>
      </c>
      <c r="Q58" s="3">
        <v>101.64</v>
      </c>
      <c r="R58" s="3">
        <v>13.213200000000001</v>
      </c>
      <c r="S58" s="3">
        <v>0</v>
      </c>
      <c r="T58" s="3">
        <v>0</v>
      </c>
      <c r="U58" s="3">
        <v>114.8532</v>
      </c>
      <c r="V58" s="43" t="s">
        <v>286</v>
      </c>
      <c r="W58" t="s">
        <v>1</v>
      </c>
    </row>
    <row r="59" spans="5:23" x14ac:dyDescent="0.25">
      <c r="E59" t="s">
        <v>743</v>
      </c>
      <c r="F59" t="s">
        <v>755</v>
      </c>
      <c r="G59" t="s">
        <v>1</v>
      </c>
      <c r="H59" t="s">
        <v>0</v>
      </c>
      <c r="I59" t="s">
        <v>302</v>
      </c>
      <c r="J59" t="s">
        <v>303</v>
      </c>
      <c r="K59">
        <v>1563</v>
      </c>
      <c r="L59">
        <v>1563</v>
      </c>
      <c r="N59" t="s">
        <v>91</v>
      </c>
      <c r="O59" s="3">
        <v>0</v>
      </c>
      <c r="P59" s="3">
        <v>0</v>
      </c>
      <c r="Q59" s="3">
        <v>415.93</v>
      </c>
      <c r="R59" s="3">
        <v>54.070900000000002</v>
      </c>
      <c r="S59" s="3">
        <v>0</v>
      </c>
      <c r="T59" s="3">
        <v>0</v>
      </c>
      <c r="U59" s="3">
        <v>470.0009</v>
      </c>
      <c r="V59" s="43" t="s">
        <v>291</v>
      </c>
      <c r="W59" t="s">
        <v>1</v>
      </c>
    </row>
    <row r="60" spans="5:23" x14ac:dyDescent="0.25">
      <c r="E60" t="s">
        <v>743</v>
      </c>
      <c r="F60" t="s">
        <v>755</v>
      </c>
      <c r="G60" t="s">
        <v>1</v>
      </c>
      <c r="H60" t="s">
        <v>0</v>
      </c>
      <c r="I60" t="s">
        <v>302</v>
      </c>
      <c r="J60" t="s">
        <v>303</v>
      </c>
      <c r="K60">
        <v>1562</v>
      </c>
      <c r="L60">
        <v>1562</v>
      </c>
      <c r="N60" t="s">
        <v>51</v>
      </c>
      <c r="O60" s="3">
        <v>0</v>
      </c>
      <c r="P60" s="3">
        <v>0</v>
      </c>
      <c r="Q60" s="3">
        <v>2628.31</v>
      </c>
      <c r="R60" s="3">
        <v>341.68029999999999</v>
      </c>
      <c r="S60" s="3">
        <v>0</v>
      </c>
      <c r="T60" s="3">
        <v>0</v>
      </c>
      <c r="U60" s="3">
        <v>2969.9902999999999</v>
      </c>
      <c r="V60" s="43" t="s">
        <v>288</v>
      </c>
      <c r="W60" t="s">
        <v>1</v>
      </c>
    </row>
    <row r="61" spans="5:23" x14ac:dyDescent="0.25">
      <c r="E61" t="s">
        <v>743</v>
      </c>
      <c r="F61" t="s">
        <v>755</v>
      </c>
      <c r="G61" t="s">
        <v>1</v>
      </c>
      <c r="H61" t="s">
        <v>0</v>
      </c>
      <c r="I61" t="s">
        <v>302</v>
      </c>
      <c r="J61" t="s">
        <v>303</v>
      </c>
      <c r="K61">
        <v>1561</v>
      </c>
      <c r="L61">
        <v>1561</v>
      </c>
      <c r="N61" t="s">
        <v>90</v>
      </c>
      <c r="O61" s="3">
        <v>0</v>
      </c>
      <c r="P61" s="3">
        <v>0</v>
      </c>
      <c r="Q61" s="3">
        <v>423.46</v>
      </c>
      <c r="R61" s="3">
        <v>55.049799999999998</v>
      </c>
      <c r="S61" s="3">
        <v>0</v>
      </c>
      <c r="T61" s="3">
        <v>0</v>
      </c>
      <c r="U61" s="3">
        <v>478.50979999999998</v>
      </c>
      <c r="V61" s="43" t="s">
        <v>273</v>
      </c>
      <c r="W61" t="s">
        <v>1</v>
      </c>
    </row>
    <row r="62" spans="5:23" x14ac:dyDescent="0.25">
      <c r="E62" t="s">
        <v>743</v>
      </c>
      <c r="F62" t="s">
        <v>755</v>
      </c>
      <c r="G62" t="s">
        <v>1</v>
      </c>
      <c r="H62" t="s">
        <v>0</v>
      </c>
      <c r="I62" t="s">
        <v>302</v>
      </c>
      <c r="J62" t="s">
        <v>303</v>
      </c>
      <c r="K62">
        <v>1560</v>
      </c>
      <c r="L62">
        <v>1560</v>
      </c>
      <c r="N62" t="s">
        <v>39</v>
      </c>
      <c r="O62" s="3">
        <v>0</v>
      </c>
      <c r="P62" s="3">
        <v>0</v>
      </c>
      <c r="Q62" s="3">
        <v>42.48</v>
      </c>
      <c r="R62" s="3">
        <v>5.5224000000000002</v>
      </c>
      <c r="S62" s="3">
        <v>0</v>
      </c>
      <c r="T62" s="3">
        <v>0</v>
      </c>
      <c r="U62" s="3">
        <v>48.002399999999994</v>
      </c>
      <c r="V62" s="43" t="s">
        <v>287</v>
      </c>
      <c r="W62" t="s">
        <v>1</v>
      </c>
    </row>
    <row r="63" spans="5:23" x14ac:dyDescent="0.25">
      <c r="E63" t="s">
        <v>743</v>
      </c>
      <c r="F63" t="s">
        <v>755</v>
      </c>
      <c r="G63" t="s">
        <v>1</v>
      </c>
      <c r="H63" t="s">
        <v>0</v>
      </c>
      <c r="I63" t="s">
        <v>302</v>
      </c>
      <c r="J63" t="s">
        <v>303</v>
      </c>
      <c r="K63">
        <v>1559</v>
      </c>
      <c r="L63">
        <v>1559</v>
      </c>
      <c r="N63" t="s">
        <v>494</v>
      </c>
      <c r="O63" s="3">
        <v>0</v>
      </c>
      <c r="P63" s="3">
        <v>0</v>
      </c>
      <c r="Q63" s="3">
        <v>447.66</v>
      </c>
      <c r="R63" s="3">
        <v>58.195800000000006</v>
      </c>
      <c r="S63" s="3">
        <v>0</v>
      </c>
      <c r="T63" s="3">
        <v>0</v>
      </c>
      <c r="U63" s="3">
        <v>505.85580000000004</v>
      </c>
      <c r="V63" s="43" t="s">
        <v>493</v>
      </c>
      <c r="W63" t="s">
        <v>1</v>
      </c>
    </row>
    <row r="64" spans="5:23" x14ac:dyDescent="0.25">
      <c r="E64" t="s">
        <v>743</v>
      </c>
      <c r="F64" t="s">
        <v>755</v>
      </c>
      <c r="G64" t="s">
        <v>1</v>
      </c>
      <c r="H64" t="s">
        <v>0</v>
      </c>
      <c r="I64" t="s">
        <v>302</v>
      </c>
      <c r="J64" t="s">
        <v>303</v>
      </c>
      <c r="K64">
        <v>1558</v>
      </c>
      <c r="L64">
        <v>1558</v>
      </c>
      <c r="N64" t="s">
        <v>57</v>
      </c>
      <c r="O64" s="3">
        <v>0</v>
      </c>
      <c r="P64" s="3">
        <v>0</v>
      </c>
      <c r="Q64" s="3">
        <v>23.01</v>
      </c>
      <c r="R64" s="3">
        <v>2.9913000000000003</v>
      </c>
      <c r="S64" s="3">
        <v>0</v>
      </c>
      <c r="T64" s="3">
        <v>0</v>
      </c>
      <c r="U64" s="3">
        <v>26.001300000000001</v>
      </c>
      <c r="V64" s="43" t="s">
        <v>528</v>
      </c>
      <c r="W64" t="s">
        <v>1</v>
      </c>
    </row>
    <row r="65" spans="5:23" x14ac:dyDescent="0.25">
      <c r="E65" t="s">
        <v>743</v>
      </c>
      <c r="F65" t="s">
        <v>755</v>
      </c>
      <c r="G65" t="s">
        <v>1</v>
      </c>
      <c r="H65" t="s">
        <v>0</v>
      </c>
      <c r="I65" t="s">
        <v>302</v>
      </c>
      <c r="J65" t="s">
        <v>303</v>
      </c>
      <c r="K65">
        <v>1557</v>
      </c>
      <c r="L65">
        <v>1557</v>
      </c>
      <c r="N65" t="s">
        <v>39</v>
      </c>
      <c r="O65" s="3">
        <v>0</v>
      </c>
      <c r="P65" s="3">
        <v>0</v>
      </c>
      <c r="Q65" s="3">
        <v>42.48</v>
      </c>
      <c r="R65" s="3">
        <v>5.5224000000000002</v>
      </c>
      <c r="S65" s="3">
        <v>0</v>
      </c>
      <c r="T65" s="3">
        <v>0</v>
      </c>
      <c r="U65" s="3">
        <v>48.002399999999994</v>
      </c>
      <c r="V65" s="43" t="s">
        <v>287</v>
      </c>
      <c r="W65" t="s">
        <v>1</v>
      </c>
    </row>
    <row r="66" spans="5:23" x14ac:dyDescent="0.25">
      <c r="E66" t="s">
        <v>743</v>
      </c>
      <c r="F66" t="s">
        <v>755</v>
      </c>
      <c r="G66" t="s">
        <v>1</v>
      </c>
      <c r="H66" t="s">
        <v>0</v>
      </c>
      <c r="I66" t="s">
        <v>302</v>
      </c>
      <c r="J66" t="s">
        <v>303</v>
      </c>
      <c r="K66">
        <v>1556</v>
      </c>
      <c r="L66">
        <v>1556</v>
      </c>
      <c r="N66" t="s">
        <v>238</v>
      </c>
      <c r="O66" s="3">
        <v>0</v>
      </c>
      <c r="P66" s="3">
        <v>0</v>
      </c>
      <c r="Q66" s="3">
        <v>159.29</v>
      </c>
      <c r="R66" s="3">
        <v>20.707699999999999</v>
      </c>
      <c r="S66" s="3">
        <v>0</v>
      </c>
      <c r="T66" s="3">
        <v>0</v>
      </c>
      <c r="U66" s="3">
        <v>179.99769999999998</v>
      </c>
      <c r="V66" s="43" t="s">
        <v>399</v>
      </c>
      <c r="W66" t="s">
        <v>1</v>
      </c>
    </row>
    <row r="67" spans="5:23" x14ac:dyDescent="0.25">
      <c r="E67" t="s">
        <v>743</v>
      </c>
      <c r="F67" t="s">
        <v>755</v>
      </c>
      <c r="G67" t="s">
        <v>1</v>
      </c>
      <c r="H67" t="s">
        <v>0</v>
      </c>
      <c r="I67" t="s">
        <v>302</v>
      </c>
      <c r="J67" t="s">
        <v>303</v>
      </c>
      <c r="K67">
        <v>1555</v>
      </c>
      <c r="L67">
        <v>1555</v>
      </c>
      <c r="N67" t="s">
        <v>601</v>
      </c>
      <c r="O67" s="3">
        <v>0</v>
      </c>
      <c r="P67" s="3">
        <v>0</v>
      </c>
      <c r="Q67" s="3">
        <v>391.59</v>
      </c>
      <c r="R67" s="3">
        <v>50.906700000000001</v>
      </c>
      <c r="S67" s="3">
        <v>0</v>
      </c>
      <c r="T67" s="3">
        <v>0</v>
      </c>
      <c r="U67" s="3">
        <v>442.49669999999998</v>
      </c>
      <c r="V67" s="43" t="s">
        <v>600</v>
      </c>
      <c r="W67" t="s">
        <v>1</v>
      </c>
    </row>
    <row r="68" spans="5:23" x14ac:dyDescent="0.25">
      <c r="E68" t="s">
        <v>743</v>
      </c>
      <c r="F68" t="s">
        <v>755</v>
      </c>
      <c r="G68" t="s">
        <v>1</v>
      </c>
      <c r="H68" t="s">
        <v>0</v>
      </c>
      <c r="I68" t="s">
        <v>302</v>
      </c>
      <c r="J68" t="s">
        <v>303</v>
      </c>
      <c r="K68">
        <v>1554</v>
      </c>
      <c r="L68">
        <v>1554</v>
      </c>
      <c r="N68" t="s">
        <v>171</v>
      </c>
      <c r="O68" s="3">
        <v>0</v>
      </c>
      <c r="P68" s="3">
        <v>0</v>
      </c>
      <c r="Q68" s="3">
        <v>117.7</v>
      </c>
      <c r="R68" s="3">
        <v>15.301</v>
      </c>
      <c r="S68" s="3">
        <v>0</v>
      </c>
      <c r="T68" s="3">
        <v>0</v>
      </c>
      <c r="U68" s="3">
        <v>133.001</v>
      </c>
      <c r="V68" s="43" t="s">
        <v>286</v>
      </c>
      <c r="W68" t="s">
        <v>1</v>
      </c>
    </row>
    <row r="69" spans="5:23" x14ac:dyDescent="0.25">
      <c r="E69" t="s">
        <v>743</v>
      </c>
      <c r="F69" t="s">
        <v>755</v>
      </c>
      <c r="G69" t="s">
        <v>1</v>
      </c>
      <c r="H69" t="s">
        <v>0</v>
      </c>
      <c r="I69" t="s">
        <v>302</v>
      </c>
      <c r="J69" t="s">
        <v>303</v>
      </c>
      <c r="K69">
        <v>1553</v>
      </c>
      <c r="L69">
        <v>1553</v>
      </c>
      <c r="N69" t="s">
        <v>393</v>
      </c>
      <c r="O69" s="3">
        <v>0</v>
      </c>
      <c r="P69" s="3">
        <v>0</v>
      </c>
      <c r="Q69" s="3">
        <v>398.23</v>
      </c>
      <c r="R69" s="3">
        <v>51.769900000000007</v>
      </c>
      <c r="S69" s="3">
        <v>0</v>
      </c>
      <c r="T69" s="3">
        <v>0</v>
      </c>
      <c r="U69" s="3">
        <v>449.99990000000003</v>
      </c>
      <c r="V69" s="43" t="s">
        <v>392</v>
      </c>
      <c r="W69" t="s">
        <v>1</v>
      </c>
    </row>
    <row r="70" spans="5:23" x14ac:dyDescent="0.25">
      <c r="E70" t="s">
        <v>743</v>
      </c>
      <c r="F70" t="s">
        <v>755</v>
      </c>
      <c r="G70" t="s">
        <v>1</v>
      </c>
      <c r="H70" t="s">
        <v>0</v>
      </c>
      <c r="I70" t="s">
        <v>302</v>
      </c>
      <c r="J70" t="s">
        <v>303</v>
      </c>
      <c r="K70">
        <v>1552</v>
      </c>
      <c r="L70">
        <v>1552</v>
      </c>
      <c r="N70" t="s">
        <v>448</v>
      </c>
      <c r="O70" s="3">
        <v>0</v>
      </c>
      <c r="P70" s="3">
        <v>0</v>
      </c>
      <c r="Q70" s="3">
        <v>75.22</v>
      </c>
      <c r="R70" s="3">
        <v>9.7786000000000008</v>
      </c>
      <c r="S70" s="3">
        <v>0</v>
      </c>
      <c r="T70" s="3">
        <v>0</v>
      </c>
      <c r="U70" s="3">
        <v>84.998599999999996</v>
      </c>
      <c r="V70" s="43" t="s">
        <v>447</v>
      </c>
      <c r="W70" t="s">
        <v>1</v>
      </c>
    </row>
    <row r="71" spans="5:23" x14ac:dyDescent="0.25">
      <c r="E71" t="s">
        <v>743</v>
      </c>
      <c r="F71" t="s">
        <v>755</v>
      </c>
      <c r="G71" t="s">
        <v>1</v>
      </c>
      <c r="H71" t="s">
        <v>0</v>
      </c>
      <c r="I71" t="s">
        <v>302</v>
      </c>
      <c r="J71" t="s">
        <v>303</v>
      </c>
      <c r="K71">
        <v>1551</v>
      </c>
      <c r="L71">
        <v>1551</v>
      </c>
      <c r="N71" t="s">
        <v>405</v>
      </c>
      <c r="O71" s="3">
        <v>0</v>
      </c>
      <c r="P71" s="3">
        <v>0</v>
      </c>
      <c r="Q71" s="3">
        <v>407.52</v>
      </c>
      <c r="R71" s="3">
        <v>52.977600000000002</v>
      </c>
      <c r="S71" s="3">
        <v>0</v>
      </c>
      <c r="T71" s="3">
        <v>0</v>
      </c>
      <c r="U71" s="3">
        <v>460.49759999999998</v>
      </c>
      <c r="V71" s="43" t="s">
        <v>404</v>
      </c>
      <c r="W71" t="s">
        <v>1</v>
      </c>
    </row>
    <row r="72" spans="5:23" x14ac:dyDescent="0.25">
      <c r="E72" t="s">
        <v>743</v>
      </c>
      <c r="F72" t="s">
        <v>752</v>
      </c>
      <c r="G72" t="s">
        <v>1</v>
      </c>
      <c r="H72" t="s">
        <v>0</v>
      </c>
      <c r="I72" t="s">
        <v>302</v>
      </c>
      <c r="J72" t="s">
        <v>303</v>
      </c>
      <c r="K72">
        <v>1550</v>
      </c>
      <c r="L72">
        <v>1550</v>
      </c>
      <c r="N72" t="s">
        <v>428</v>
      </c>
      <c r="O72" s="3">
        <v>0</v>
      </c>
      <c r="P72" s="3">
        <v>0</v>
      </c>
      <c r="Q72" s="3">
        <v>22.12</v>
      </c>
      <c r="R72" s="3">
        <v>2.8756000000000004</v>
      </c>
      <c r="S72" s="3">
        <v>0</v>
      </c>
      <c r="T72" s="3">
        <v>0</v>
      </c>
      <c r="U72" s="3">
        <v>24.995600000000003</v>
      </c>
      <c r="V72" s="43" t="s">
        <v>427</v>
      </c>
      <c r="W72" t="s">
        <v>1</v>
      </c>
    </row>
    <row r="73" spans="5:23" x14ac:dyDescent="0.25">
      <c r="E73" t="s">
        <v>743</v>
      </c>
      <c r="F73" t="s">
        <v>752</v>
      </c>
      <c r="G73" t="s">
        <v>1</v>
      </c>
      <c r="H73" t="s">
        <v>0</v>
      </c>
      <c r="I73" t="s">
        <v>302</v>
      </c>
      <c r="J73" t="s">
        <v>303</v>
      </c>
      <c r="K73">
        <v>1549</v>
      </c>
      <c r="L73">
        <v>1549</v>
      </c>
      <c r="N73" t="s">
        <v>91</v>
      </c>
      <c r="O73" s="3">
        <v>0</v>
      </c>
      <c r="P73" s="3">
        <v>0</v>
      </c>
      <c r="Q73" s="3">
        <v>477.88</v>
      </c>
      <c r="R73" s="3">
        <v>62.124400000000001</v>
      </c>
      <c r="S73" s="3">
        <v>0</v>
      </c>
      <c r="T73" s="3">
        <v>0</v>
      </c>
      <c r="U73" s="3">
        <v>540.00440000000003</v>
      </c>
      <c r="V73" s="43" t="s">
        <v>291</v>
      </c>
      <c r="W73" t="s">
        <v>1</v>
      </c>
    </row>
    <row r="74" spans="5:23" x14ac:dyDescent="0.25">
      <c r="E74" t="s">
        <v>743</v>
      </c>
      <c r="F74" t="s">
        <v>752</v>
      </c>
      <c r="G74" t="s">
        <v>1</v>
      </c>
      <c r="H74" t="s">
        <v>0</v>
      </c>
      <c r="I74" t="s">
        <v>302</v>
      </c>
      <c r="J74" t="s">
        <v>303</v>
      </c>
      <c r="K74">
        <v>1548</v>
      </c>
      <c r="L74">
        <v>1548</v>
      </c>
      <c r="N74" t="s">
        <v>754</v>
      </c>
      <c r="O74" s="3">
        <v>0</v>
      </c>
      <c r="P74" s="3">
        <v>0</v>
      </c>
      <c r="Q74" s="3">
        <v>111.51</v>
      </c>
      <c r="R74" s="3">
        <v>14.496300000000002</v>
      </c>
      <c r="S74" s="3">
        <v>0</v>
      </c>
      <c r="T74" s="3">
        <v>0</v>
      </c>
      <c r="U74" s="3">
        <v>126.00630000000001</v>
      </c>
      <c r="V74" s="43" t="s">
        <v>753</v>
      </c>
      <c r="W74" t="s">
        <v>1</v>
      </c>
    </row>
    <row r="75" spans="5:23" x14ac:dyDescent="0.25">
      <c r="E75" t="s">
        <v>743</v>
      </c>
      <c r="F75" t="s">
        <v>752</v>
      </c>
      <c r="G75" t="s">
        <v>1</v>
      </c>
      <c r="H75" t="s">
        <v>0</v>
      </c>
      <c r="I75" t="s">
        <v>302</v>
      </c>
      <c r="J75" t="s">
        <v>303</v>
      </c>
      <c r="K75">
        <v>1547</v>
      </c>
      <c r="L75">
        <v>1547</v>
      </c>
      <c r="N75" t="s">
        <v>414</v>
      </c>
      <c r="O75" s="3">
        <v>0</v>
      </c>
      <c r="P75" s="3">
        <v>0</v>
      </c>
      <c r="Q75" s="3">
        <v>221.24</v>
      </c>
      <c r="R75" s="3">
        <v>28.761200000000002</v>
      </c>
      <c r="S75" s="3">
        <v>0</v>
      </c>
      <c r="T75" s="3">
        <v>0</v>
      </c>
      <c r="U75" s="3">
        <v>250.00120000000001</v>
      </c>
      <c r="V75" s="43" t="s">
        <v>413</v>
      </c>
      <c r="W75" t="s">
        <v>1</v>
      </c>
    </row>
    <row r="76" spans="5:23" x14ac:dyDescent="0.25">
      <c r="E76" t="s">
        <v>743</v>
      </c>
      <c r="F76" t="s">
        <v>752</v>
      </c>
      <c r="G76" t="s">
        <v>1</v>
      </c>
      <c r="H76" t="s">
        <v>0</v>
      </c>
      <c r="I76" t="s">
        <v>302</v>
      </c>
      <c r="J76" t="s">
        <v>303</v>
      </c>
      <c r="K76">
        <v>1546</v>
      </c>
      <c r="L76">
        <v>1546</v>
      </c>
      <c r="N76" t="s">
        <v>751</v>
      </c>
      <c r="O76" s="3">
        <v>0</v>
      </c>
      <c r="P76" s="3">
        <v>0</v>
      </c>
      <c r="Q76" s="3">
        <v>392.48</v>
      </c>
      <c r="R76" s="3">
        <v>51.022400000000005</v>
      </c>
      <c r="S76" s="3">
        <v>0</v>
      </c>
      <c r="T76" s="3">
        <v>0</v>
      </c>
      <c r="U76" s="3">
        <v>443.50240000000002</v>
      </c>
      <c r="V76" s="43" t="s">
        <v>750</v>
      </c>
      <c r="W76" t="s">
        <v>1</v>
      </c>
    </row>
    <row r="77" spans="5:23" x14ac:dyDescent="0.25">
      <c r="E77" t="s">
        <v>743</v>
      </c>
      <c r="F77" t="s">
        <v>752</v>
      </c>
      <c r="G77" t="s">
        <v>1</v>
      </c>
      <c r="H77" t="s">
        <v>0</v>
      </c>
      <c r="I77" t="s">
        <v>302</v>
      </c>
      <c r="J77" t="s">
        <v>303</v>
      </c>
      <c r="K77">
        <v>1545</v>
      </c>
      <c r="L77">
        <v>1545</v>
      </c>
      <c r="N77" t="s">
        <v>57</v>
      </c>
      <c r="O77" s="3">
        <v>0</v>
      </c>
      <c r="P77" s="3">
        <v>0</v>
      </c>
      <c r="Q77" s="3">
        <v>350.44</v>
      </c>
      <c r="R77" s="3">
        <v>45.557200000000002</v>
      </c>
      <c r="S77" s="3">
        <v>0</v>
      </c>
      <c r="T77" s="3">
        <v>0</v>
      </c>
      <c r="U77" s="3">
        <v>395.99720000000002</v>
      </c>
      <c r="V77" s="43" t="s">
        <v>528</v>
      </c>
      <c r="W77" t="s">
        <v>1</v>
      </c>
    </row>
    <row r="78" spans="5:23" x14ac:dyDescent="0.25">
      <c r="E78" t="s">
        <v>743</v>
      </c>
      <c r="F78" t="s">
        <v>752</v>
      </c>
      <c r="G78" t="s">
        <v>1</v>
      </c>
      <c r="H78" t="s">
        <v>0</v>
      </c>
      <c r="I78" t="s">
        <v>302</v>
      </c>
      <c r="J78" t="s">
        <v>303</v>
      </c>
      <c r="K78">
        <v>1544</v>
      </c>
      <c r="L78">
        <v>1544</v>
      </c>
      <c r="N78" t="s">
        <v>124</v>
      </c>
      <c r="O78" s="3">
        <v>0</v>
      </c>
      <c r="P78" s="3">
        <v>0</v>
      </c>
      <c r="Q78" s="3">
        <v>359.29</v>
      </c>
      <c r="R78" s="3">
        <v>46.707700000000003</v>
      </c>
      <c r="S78" s="3">
        <v>0</v>
      </c>
      <c r="T78" s="3">
        <v>0</v>
      </c>
      <c r="U78" s="3">
        <v>405.99770000000001</v>
      </c>
      <c r="V78" s="43" t="s">
        <v>299</v>
      </c>
      <c r="W78" t="s">
        <v>1</v>
      </c>
    </row>
    <row r="79" spans="5:23" x14ac:dyDescent="0.25">
      <c r="E79" t="s">
        <v>743</v>
      </c>
      <c r="F79" t="s">
        <v>752</v>
      </c>
      <c r="G79" t="s">
        <v>1</v>
      </c>
      <c r="H79" t="s">
        <v>0</v>
      </c>
      <c r="I79" t="s">
        <v>302</v>
      </c>
      <c r="J79" t="s">
        <v>303</v>
      </c>
      <c r="K79">
        <v>1543</v>
      </c>
      <c r="L79">
        <v>1543</v>
      </c>
      <c r="M79" t="s">
        <v>369</v>
      </c>
      <c r="N79" t="s">
        <v>370</v>
      </c>
      <c r="O79" s="3">
        <v>0</v>
      </c>
      <c r="P79" s="3">
        <v>0</v>
      </c>
      <c r="Q79" s="3">
        <v>194.82</v>
      </c>
      <c r="R79" s="3">
        <v>25.326599999999999</v>
      </c>
      <c r="S79" s="3">
        <v>0</v>
      </c>
      <c r="T79" s="3">
        <v>0</v>
      </c>
      <c r="U79" s="3">
        <v>220.14659999999998</v>
      </c>
      <c r="V79" s="43"/>
      <c r="W79" t="s">
        <v>1</v>
      </c>
    </row>
    <row r="80" spans="5:23" x14ac:dyDescent="0.25">
      <c r="E80" t="s">
        <v>743</v>
      </c>
      <c r="F80" t="s">
        <v>749</v>
      </c>
      <c r="G80" t="s">
        <v>1</v>
      </c>
      <c r="H80" t="s">
        <v>0</v>
      </c>
      <c r="I80" t="s">
        <v>302</v>
      </c>
      <c r="J80" t="s">
        <v>303</v>
      </c>
      <c r="K80">
        <v>1542</v>
      </c>
      <c r="L80">
        <v>1542</v>
      </c>
      <c r="N80" t="s">
        <v>448</v>
      </c>
      <c r="O80" s="3">
        <v>0</v>
      </c>
      <c r="P80" s="3">
        <v>0</v>
      </c>
      <c r="Q80" s="3">
        <v>89.82</v>
      </c>
      <c r="R80" s="3">
        <v>11.676599999999999</v>
      </c>
      <c r="S80" s="3">
        <v>0</v>
      </c>
      <c r="T80" s="3">
        <v>0</v>
      </c>
      <c r="U80" s="3">
        <v>101.49659999999999</v>
      </c>
      <c r="V80" s="43" t="s">
        <v>447</v>
      </c>
      <c r="W80" t="s">
        <v>1</v>
      </c>
    </row>
    <row r="81" spans="5:23" x14ac:dyDescent="0.25">
      <c r="E81" t="s">
        <v>743</v>
      </c>
      <c r="F81" t="s">
        <v>749</v>
      </c>
      <c r="G81" t="s">
        <v>1</v>
      </c>
      <c r="H81" t="s">
        <v>0</v>
      </c>
      <c r="I81" t="s">
        <v>302</v>
      </c>
      <c r="J81" t="s">
        <v>303</v>
      </c>
      <c r="K81">
        <v>1541</v>
      </c>
      <c r="L81">
        <v>1541</v>
      </c>
      <c r="N81" t="s">
        <v>238</v>
      </c>
      <c r="O81" s="3">
        <v>0</v>
      </c>
      <c r="P81" s="3">
        <v>0</v>
      </c>
      <c r="Q81" s="3">
        <v>159.29</v>
      </c>
      <c r="R81" s="3">
        <v>20.707699999999999</v>
      </c>
      <c r="S81" s="3">
        <v>0</v>
      </c>
      <c r="T81" s="3">
        <v>0</v>
      </c>
      <c r="U81" s="3">
        <v>179.99769999999998</v>
      </c>
      <c r="V81" s="43" t="s">
        <v>399</v>
      </c>
      <c r="W81" t="s">
        <v>1</v>
      </c>
    </row>
    <row r="82" spans="5:23" x14ac:dyDescent="0.25">
      <c r="E82" t="s">
        <v>743</v>
      </c>
      <c r="F82" t="s">
        <v>749</v>
      </c>
      <c r="G82" t="s">
        <v>1</v>
      </c>
      <c r="H82" t="s">
        <v>0</v>
      </c>
      <c r="I82" t="s">
        <v>302</v>
      </c>
      <c r="J82" t="s">
        <v>303</v>
      </c>
      <c r="K82">
        <v>1540</v>
      </c>
      <c r="L82">
        <v>1540</v>
      </c>
      <c r="N82" t="s">
        <v>751</v>
      </c>
      <c r="O82" s="3">
        <v>0</v>
      </c>
      <c r="P82" s="3">
        <v>0</v>
      </c>
      <c r="Q82" s="3">
        <v>422.57</v>
      </c>
      <c r="R82" s="3">
        <v>54.934100000000001</v>
      </c>
      <c r="S82" s="3">
        <v>0</v>
      </c>
      <c r="T82" s="3">
        <v>0</v>
      </c>
      <c r="U82" s="3">
        <v>477.50409999999999</v>
      </c>
      <c r="V82" s="43" t="s">
        <v>750</v>
      </c>
      <c r="W82" t="s">
        <v>1</v>
      </c>
    </row>
    <row r="83" spans="5:23" x14ac:dyDescent="0.25">
      <c r="E83" t="s">
        <v>743</v>
      </c>
      <c r="F83" t="s">
        <v>749</v>
      </c>
      <c r="G83" t="s">
        <v>1</v>
      </c>
      <c r="H83" t="s">
        <v>0</v>
      </c>
      <c r="I83" t="s">
        <v>302</v>
      </c>
      <c r="J83" t="s">
        <v>303</v>
      </c>
      <c r="K83">
        <v>1539</v>
      </c>
      <c r="L83">
        <v>1539</v>
      </c>
      <c r="N83" t="s">
        <v>229</v>
      </c>
      <c r="O83" s="3">
        <v>0</v>
      </c>
      <c r="P83" s="3">
        <v>0</v>
      </c>
      <c r="Q83" s="3">
        <v>266.14999999999998</v>
      </c>
      <c r="R83" s="3">
        <v>34.599499999999999</v>
      </c>
      <c r="S83" s="3">
        <v>0</v>
      </c>
      <c r="T83" s="3">
        <v>0</v>
      </c>
      <c r="U83" s="3">
        <v>300.74949999999995</v>
      </c>
      <c r="V83" s="43" t="s">
        <v>394</v>
      </c>
      <c r="W83" t="s">
        <v>1</v>
      </c>
    </row>
    <row r="84" spans="5:23" x14ac:dyDescent="0.25">
      <c r="E84" t="s">
        <v>743</v>
      </c>
      <c r="F84" t="s">
        <v>749</v>
      </c>
      <c r="G84" t="s">
        <v>1</v>
      </c>
      <c r="H84" t="s">
        <v>0</v>
      </c>
      <c r="I84" t="s">
        <v>302</v>
      </c>
      <c r="J84" t="s">
        <v>303</v>
      </c>
      <c r="K84">
        <v>1538</v>
      </c>
      <c r="L84">
        <v>1538</v>
      </c>
      <c r="N84" t="s">
        <v>716</v>
      </c>
      <c r="O84" s="3">
        <v>0</v>
      </c>
      <c r="P84" s="3">
        <v>0</v>
      </c>
      <c r="Q84" s="3">
        <v>100.27</v>
      </c>
      <c r="R84" s="3">
        <v>13.0351</v>
      </c>
      <c r="S84" s="3">
        <v>0</v>
      </c>
      <c r="T84" s="3">
        <v>0</v>
      </c>
      <c r="U84" s="3">
        <v>113.3051</v>
      </c>
      <c r="V84" s="43" t="s">
        <v>715</v>
      </c>
      <c r="W84" t="s">
        <v>1</v>
      </c>
    </row>
    <row r="85" spans="5:23" x14ac:dyDescent="0.25">
      <c r="E85" t="s">
        <v>743</v>
      </c>
      <c r="F85" t="s">
        <v>749</v>
      </c>
      <c r="G85" t="s">
        <v>1</v>
      </c>
      <c r="H85" t="s">
        <v>0</v>
      </c>
      <c r="I85" t="s">
        <v>302</v>
      </c>
      <c r="J85" t="s">
        <v>303</v>
      </c>
      <c r="K85">
        <v>1537</v>
      </c>
      <c r="L85">
        <v>1537</v>
      </c>
      <c r="N85" t="s">
        <v>414</v>
      </c>
      <c r="O85" s="3">
        <v>0</v>
      </c>
      <c r="P85" s="3">
        <v>0</v>
      </c>
      <c r="Q85" s="3">
        <v>212.39</v>
      </c>
      <c r="R85" s="3">
        <v>27.610699999999998</v>
      </c>
      <c r="S85" s="3">
        <v>0</v>
      </c>
      <c r="T85" s="3">
        <v>0</v>
      </c>
      <c r="U85" s="3">
        <v>240.00069999999999</v>
      </c>
      <c r="V85" s="43" t="s">
        <v>413</v>
      </c>
      <c r="W85" t="s">
        <v>1</v>
      </c>
    </row>
    <row r="86" spans="5:23" x14ac:dyDescent="0.25">
      <c r="E86" t="s">
        <v>743</v>
      </c>
      <c r="F86" t="s">
        <v>749</v>
      </c>
      <c r="G86" t="s">
        <v>1</v>
      </c>
      <c r="H86" t="s">
        <v>0</v>
      </c>
      <c r="I86" t="s">
        <v>302</v>
      </c>
      <c r="J86" t="s">
        <v>303</v>
      </c>
      <c r="K86">
        <v>1536</v>
      </c>
      <c r="L86">
        <v>1536</v>
      </c>
      <c r="N86" t="s">
        <v>89</v>
      </c>
      <c r="O86" s="3">
        <v>0</v>
      </c>
      <c r="P86" s="3">
        <v>0</v>
      </c>
      <c r="Q86" s="3">
        <v>82.7</v>
      </c>
      <c r="R86" s="3">
        <v>10.751000000000001</v>
      </c>
      <c r="S86" s="3">
        <v>0</v>
      </c>
      <c r="T86" s="3">
        <v>0</v>
      </c>
      <c r="U86" s="3">
        <v>93.451000000000008</v>
      </c>
      <c r="V86" s="43" t="s">
        <v>274</v>
      </c>
      <c r="W86" t="s">
        <v>1</v>
      </c>
    </row>
    <row r="87" spans="5:23" x14ac:dyDescent="0.25">
      <c r="E87" t="s">
        <v>743</v>
      </c>
      <c r="F87" t="s">
        <v>749</v>
      </c>
      <c r="G87" t="s">
        <v>1</v>
      </c>
      <c r="H87" t="s">
        <v>0</v>
      </c>
      <c r="I87" t="s">
        <v>302</v>
      </c>
      <c r="J87" t="s">
        <v>303</v>
      </c>
      <c r="K87">
        <v>1535</v>
      </c>
      <c r="L87">
        <v>1535</v>
      </c>
      <c r="N87" t="s">
        <v>238</v>
      </c>
      <c r="O87" s="3">
        <v>0</v>
      </c>
      <c r="P87" s="3">
        <v>0</v>
      </c>
      <c r="Q87" s="3">
        <v>127.43</v>
      </c>
      <c r="R87" s="3">
        <v>16.565900000000003</v>
      </c>
      <c r="S87" s="3">
        <v>0</v>
      </c>
      <c r="T87" s="3">
        <v>0</v>
      </c>
      <c r="U87" s="3">
        <v>143.99590000000001</v>
      </c>
      <c r="V87" s="43" t="s">
        <v>399</v>
      </c>
      <c r="W87" t="s">
        <v>1</v>
      </c>
    </row>
    <row r="88" spans="5:23" x14ac:dyDescent="0.25">
      <c r="E88" t="s">
        <v>743</v>
      </c>
      <c r="F88" t="s">
        <v>749</v>
      </c>
      <c r="G88" t="s">
        <v>1</v>
      </c>
      <c r="H88" t="s">
        <v>0</v>
      </c>
      <c r="I88" t="s">
        <v>302</v>
      </c>
      <c r="J88" t="s">
        <v>303</v>
      </c>
      <c r="K88">
        <v>1534</v>
      </c>
      <c r="L88">
        <v>1534</v>
      </c>
      <c r="N88" t="s">
        <v>453</v>
      </c>
      <c r="O88" s="3">
        <v>0</v>
      </c>
      <c r="P88" s="3">
        <v>0</v>
      </c>
      <c r="Q88" s="3">
        <v>409.2</v>
      </c>
      <c r="R88" s="3">
        <v>53.195999999999998</v>
      </c>
      <c r="S88" s="3">
        <v>0</v>
      </c>
      <c r="T88" s="3">
        <v>0</v>
      </c>
      <c r="U88" s="3">
        <v>462.39599999999996</v>
      </c>
      <c r="V88" s="43" t="s">
        <v>452</v>
      </c>
      <c r="W88" t="s">
        <v>1</v>
      </c>
    </row>
    <row r="89" spans="5:23" x14ac:dyDescent="0.25">
      <c r="E89" t="s">
        <v>743</v>
      </c>
      <c r="F89" t="s">
        <v>749</v>
      </c>
      <c r="G89" t="s">
        <v>1</v>
      </c>
      <c r="H89" t="s">
        <v>0</v>
      </c>
      <c r="I89" t="s">
        <v>302</v>
      </c>
      <c r="J89" t="s">
        <v>303</v>
      </c>
      <c r="K89">
        <v>1533</v>
      </c>
      <c r="L89">
        <v>1533</v>
      </c>
      <c r="M89" t="s">
        <v>437</v>
      </c>
      <c r="N89" t="s">
        <v>438</v>
      </c>
      <c r="O89" s="3">
        <v>0</v>
      </c>
      <c r="P89" s="3">
        <v>0</v>
      </c>
      <c r="Q89" s="3">
        <v>768.81</v>
      </c>
      <c r="R89" s="3">
        <v>99.945300000000003</v>
      </c>
      <c r="S89" s="3">
        <v>0</v>
      </c>
      <c r="T89" s="3">
        <v>0</v>
      </c>
      <c r="U89" s="3">
        <v>868.75529999999992</v>
      </c>
      <c r="V89" s="43"/>
      <c r="W89" t="s">
        <v>1</v>
      </c>
    </row>
    <row r="90" spans="5:23" x14ac:dyDescent="0.25">
      <c r="E90" t="s">
        <v>743</v>
      </c>
      <c r="F90" t="s">
        <v>749</v>
      </c>
      <c r="G90" t="s">
        <v>1</v>
      </c>
      <c r="H90" t="s">
        <v>0</v>
      </c>
      <c r="I90" t="s">
        <v>302</v>
      </c>
      <c r="J90" t="s">
        <v>303</v>
      </c>
      <c r="K90">
        <v>1532</v>
      </c>
      <c r="L90">
        <v>1532</v>
      </c>
      <c r="N90" t="s">
        <v>90</v>
      </c>
      <c r="O90" s="3">
        <v>0</v>
      </c>
      <c r="P90" s="3">
        <v>0</v>
      </c>
      <c r="Q90" s="3">
        <v>586.73</v>
      </c>
      <c r="R90" s="3">
        <v>76.274900000000002</v>
      </c>
      <c r="S90" s="3">
        <v>0</v>
      </c>
      <c r="T90" s="3">
        <v>0</v>
      </c>
      <c r="U90" s="3">
        <v>663.00490000000002</v>
      </c>
      <c r="V90" s="43" t="s">
        <v>273</v>
      </c>
      <c r="W90" t="s">
        <v>1</v>
      </c>
    </row>
    <row r="91" spans="5:23" x14ac:dyDescent="0.25">
      <c r="E91" t="s">
        <v>743</v>
      </c>
      <c r="F91" t="s">
        <v>749</v>
      </c>
      <c r="G91" t="s">
        <v>1</v>
      </c>
      <c r="H91" t="s">
        <v>0</v>
      </c>
      <c r="I91" t="s">
        <v>302</v>
      </c>
      <c r="J91" t="s">
        <v>303</v>
      </c>
      <c r="K91">
        <v>1531</v>
      </c>
      <c r="L91">
        <v>1531</v>
      </c>
      <c r="N91" t="s">
        <v>29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43"/>
      <c r="W91" t="s">
        <v>1</v>
      </c>
    </row>
    <row r="92" spans="5:23" x14ac:dyDescent="0.25">
      <c r="E92" t="s">
        <v>743</v>
      </c>
      <c r="F92" t="s">
        <v>749</v>
      </c>
      <c r="G92" t="s">
        <v>1</v>
      </c>
      <c r="H92" t="s">
        <v>0</v>
      </c>
      <c r="I92" t="s">
        <v>302</v>
      </c>
      <c r="J92" t="s">
        <v>303</v>
      </c>
      <c r="K92">
        <v>1530</v>
      </c>
      <c r="L92">
        <v>1530</v>
      </c>
      <c r="N92" t="s">
        <v>601</v>
      </c>
      <c r="O92" s="3">
        <v>0</v>
      </c>
      <c r="P92" s="3">
        <v>0</v>
      </c>
      <c r="Q92" s="3">
        <v>406.8</v>
      </c>
      <c r="R92" s="3">
        <v>52.884</v>
      </c>
      <c r="S92" s="3">
        <v>0</v>
      </c>
      <c r="T92" s="3">
        <v>0</v>
      </c>
      <c r="U92" s="3">
        <v>459.68400000000003</v>
      </c>
      <c r="V92" s="43" t="s">
        <v>600</v>
      </c>
      <c r="W92" t="s">
        <v>1</v>
      </c>
    </row>
    <row r="93" spans="5:23" x14ac:dyDescent="0.25">
      <c r="E93" t="s">
        <v>743</v>
      </c>
      <c r="F93" t="s">
        <v>749</v>
      </c>
      <c r="G93" t="s">
        <v>1</v>
      </c>
      <c r="H93" t="s">
        <v>0</v>
      </c>
      <c r="I93" t="s">
        <v>302</v>
      </c>
      <c r="J93" t="s">
        <v>303</v>
      </c>
      <c r="K93">
        <v>1529</v>
      </c>
      <c r="L93">
        <v>1529</v>
      </c>
      <c r="N93" t="s">
        <v>233</v>
      </c>
      <c r="O93" s="3">
        <v>0</v>
      </c>
      <c r="P93" s="3">
        <v>0</v>
      </c>
      <c r="Q93" s="3">
        <v>199.12</v>
      </c>
      <c r="R93" s="3">
        <v>25.8856</v>
      </c>
      <c r="S93" s="3">
        <v>0</v>
      </c>
      <c r="T93" s="3">
        <v>0</v>
      </c>
      <c r="U93" s="3">
        <v>225.00560000000002</v>
      </c>
      <c r="V93" s="43" t="s">
        <v>275</v>
      </c>
      <c r="W93" t="s">
        <v>1</v>
      </c>
    </row>
    <row r="94" spans="5:23" x14ac:dyDescent="0.25">
      <c r="E94" t="s">
        <v>743</v>
      </c>
      <c r="F94" t="s">
        <v>748</v>
      </c>
      <c r="G94" t="s">
        <v>1</v>
      </c>
      <c r="H94" t="s">
        <v>0</v>
      </c>
      <c r="I94" t="s">
        <v>302</v>
      </c>
      <c r="J94" t="s">
        <v>303</v>
      </c>
      <c r="K94">
        <v>1528</v>
      </c>
      <c r="L94">
        <v>1528</v>
      </c>
      <c r="N94" t="s">
        <v>57</v>
      </c>
      <c r="O94" s="3">
        <v>0</v>
      </c>
      <c r="P94" s="3">
        <v>0</v>
      </c>
      <c r="Q94" s="3">
        <v>126.37</v>
      </c>
      <c r="R94" s="3">
        <v>16.428100000000001</v>
      </c>
      <c r="S94" s="3">
        <v>0</v>
      </c>
      <c r="T94" s="3">
        <v>0</v>
      </c>
      <c r="U94" s="3">
        <v>142.79810000000001</v>
      </c>
      <c r="V94" s="43" t="s">
        <v>528</v>
      </c>
      <c r="W94" t="s">
        <v>1</v>
      </c>
    </row>
    <row r="95" spans="5:23" x14ac:dyDescent="0.25">
      <c r="E95" t="s">
        <v>743</v>
      </c>
      <c r="F95" t="s">
        <v>748</v>
      </c>
      <c r="G95" t="s">
        <v>1</v>
      </c>
      <c r="H95" t="s">
        <v>0</v>
      </c>
      <c r="I95" t="s">
        <v>302</v>
      </c>
      <c r="J95" t="s">
        <v>303</v>
      </c>
      <c r="K95">
        <v>1527</v>
      </c>
      <c r="L95">
        <v>1527</v>
      </c>
      <c r="N95" t="s">
        <v>414</v>
      </c>
      <c r="O95" s="3">
        <v>0</v>
      </c>
      <c r="P95" s="3">
        <v>0</v>
      </c>
      <c r="Q95" s="3">
        <v>221.24</v>
      </c>
      <c r="R95" s="3">
        <v>28.761200000000002</v>
      </c>
      <c r="S95" s="3">
        <v>0</v>
      </c>
      <c r="T95" s="3">
        <v>0</v>
      </c>
      <c r="U95" s="3">
        <v>250.00120000000001</v>
      </c>
      <c r="V95" s="43" t="s">
        <v>413</v>
      </c>
      <c r="W95" t="s">
        <v>1</v>
      </c>
    </row>
    <row r="96" spans="5:23" x14ac:dyDescent="0.25">
      <c r="E96" t="s">
        <v>743</v>
      </c>
      <c r="F96" t="s">
        <v>748</v>
      </c>
      <c r="G96" t="s">
        <v>1</v>
      </c>
      <c r="H96" t="s">
        <v>0</v>
      </c>
      <c r="I96" t="s">
        <v>302</v>
      </c>
      <c r="J96" t="s">
        <v>303</v>
      </c>
      <c r="K96">
        <v>1526</v>
      </c>
      <c r="L96">
        <v>1526</v>
      </c>
      <c r="N96" t="s">
        <v>171</v>
      </c>
      <c r="O96" s="3">
        <v>0</v>
      </c>
      <c r="P96" s="3">
        <v>0</v>
      </c>
      <c r="Q96" s="3">
        <v>212.34</v>
      </c>
      <c r="R96" s="3">
        <v>27.604200000000002</v>
      </c>
      <c r="S96" s="3">
        <v>0</v>
      </c>
      <c r="T96" s="3">
        <v>0</v>
      </c>
      <c r="U96" s="3">
        <v>239.9442</v>
      </c>
      <c r="V96" s="43" t="s">
        <v>286</v>
      </c>
      <c r="W96" t="s">
        <v>1</v>
      </c>
    </row>
    <row r="97" spans="5:23" x14ac:dyDescent="0.25">
      <c r="E97" t="s">
        <v>743</v>
      </c>
      <c r="F97" t="s">
        <v>748</v>
      </c>
      <c r="G97" t="s">
        <v>1</v>
      </c>
      <c r="H97" t="s">
        <v>0</v>
      </c>
      <c r="I97" t="s">
        <v>302</v>
      </c>
      <c r="J97" t="s">
        <v>303</v>
      </c>
      <c r="K97">
        <v>1525</v>
      </c>
      <c r="L97">
        <v>1525</v>
      </c>
      <c r="N97" t="s">
        <v>90</v>
      </c>
      <c r="O97" s="3">
        <v>0</v>
      </c>
      <c r="P97" s="3">
        <v>0</v>
      </c>
      <c r="Q97" s="3">
        <v>329.2</v>
      </c>
      <c r="R97" s="3">
        <v>42.795999999999999</v>
      </c>
      <c r="S97" s="3">
        <v>0</v>
      </c>
      <c r="T97" s="3">
        <v>0</v>
      </c>
      <c r="U97" s="3">
        <v>371.99599999999998</v>
      </c>
      <c r="V97" s="43" t="s">
        <v>273</v>
      </c>
      <c r="W97" t="s">
        <v>1</v>
      </c>
    </row>
    <row r="98" spans="5:23" x14ac:dyDescent="0.25">
      <c r="E98" t="s">
        <v>743</v>
      </c>
      <c r="F98" t="s">
        <v>748</v>
      </c>
      <c r="G98" t="s">
        <v>1</v>
      </c>
      <c r="H98" t="s">
        <v>0</v>
      </c>
      <c r="I98" t="s">
        <v>302</v>
      </c>
      <c r="J98" t="s">
        <v>303</v>
      </c>
      <c r="K98">
        <v>1524</v>
      </c>
      <c r="L98">
        <v>1524</v>
      </c>
      <c r="N98" t="s">
        <v>428</v>
      </c>
      <c r="O98" s="3">
        <v>0</v>
      </c>
      <c r="P98" s="3">
        <v>0</v>
      </c>
      <c r="Q98" s="3">
        <v>22.12</v>
      </c>
      <c r="R98" s="3">
        <v>2.8756000000000004</v>
      </c>
      <c r="S98" s="3">
        <v>0</v>
      </c>
      <c r="T98" s="3">
        <v>0</v>
      </c>
      <c r="U98" s="3">
        <v>24.995600000000003</v>
      </c>
      <c r="V98" s="43" t="s">
        <v>427</v>
      </c>
      <c r="W98" t="s">
        <v>1</v>
      </c>
    </row>
    <row r="99" spans="5:23" x14ac:dyDescent="0.25">
      <c r="E99" t="s">
        <v>743</v>
      </c>
      <c r="F99" t="s">
        <v>748</v>
      </c>
      <c r="G99" t="s">
        <v>1</v>
      </c>
      <c r="H99" t="s">
        <v>0</v>
      </c>
      <c r="I99" t="s">
        <v>302</v>
      </c>
      <c r="J99" t="s">
        <v>303</v>
      </c>
      <c r="K99">
        <v>1523</v>
      </c>
      <c r="L99">
        <v>1523</v>
      </c>
      <c r="M99" t="s">
        <v>705</v>
      </c>
      <c r="N99" t="s">
        <v>706</v>
      </c>
      <c r="O99" s="3">
        <v>0</v>
      </c>
      <c r="P99" s="3">
        <v>0</v>
      </c>
      <c r="Q99" s="3">
        <v>1634.96</v>
      </c>
      <c r="R99" s="3">
        <v>212.54480000000001</v>
      </c>
      <c r="S99" s="3">
        <v>0</v>
      </c>
      <c r="T99" s="3">
        <v>0</v>
      </c>
      <c r="U99" s="3">
        <v>1847.5048000000002</v>
      </c>
      <c r="V99" s="43"/>
      <c r="W99" t="s">
        <v>1</v>
      </c>
    </row>
    <row r="100" spans="5:23" x14ac:dyDescent="0.25">
      <c r="E100" t="s">
        <v>743</v>
      </c>
      <c r="F100" t="s">
        <v>748</v>
      </c>
      <c r="G100" t="s">
        <v>1</v>
      </c>
      <c r="H100" t="s">
        <v>0</v>
      </c>
      <c r="I100" t="s">
        <v>302</v>
      </c>
      <c r="J100" t="s">
        <v>303</v>
      </c>
      <c r="K100">
        <v>1522</v>
      </c>
      <c r="L100">
        <v>1522</v>
      </c>
      <c r="N100" t="s">
        <v>494</v>
      </c>
      <c r="O100" s="3">
        <v>0</v>
      </c>
      <c r="P100" s="3">
        <v>0</v>
      </c>
      <c r="Q100" s="3">
        <v>126.73</v>
      </c>
      <c r="R100" s="3">
        <v>16.474900000000002</v>
      </c>
      <c r="S100" s="3">
        <v>0</v>
      </c>
      <c r="T100" s="3">
        <v>0</v>
      </c>
      <c r="U100" s="3">
        <v>143.20490000000001</v>
      </c>
      <c r="V100" s="43" t="s">
        <v>493</v>
      </c>
      <c r="W100" t="s">
        <v>1</v>
      </c>
    </row>
    <row r="101" spans="5:23" x14ac:dyDescent="0.25">
      <c r="E101" t="s">
        <v>743</v>
      </c>
      <c r="F101" t="s">
        <v>748</v>
      </c>
      <c r="G101" t="s">
        <v>1</v>
      </c>
      <c r="H101" t="s">
        <v>0</v>
      </c>
      <c r="I101" t="s">
        <v>302</v>
      </c>
      <c r="J101" t="s">
        <v>303</v>
      </c>
      <c r="K101">
        <v>1521</v>
      </c>
      <c r="L101">
        <v>1521</v>
      </c>
      <c r="N101" t="s">
        <v>90</v>
      </c>
      <c r="O101" s="3">
        <v>0</v>
      </c>
      <c r="P101" s="3">
        <v>0</v>
      </c>
      <c r="Q101" s="3">
        <v>526.01</v>
      </c>
      <c r="R101" s="3">
        <v>68.381299999999996</v>
      </c>
      <c r="S101" s="3">
        <v>0</v>
      </c>
      <c r="T101" s="3">
        <v>0</v>
      </c>
      <c r="U101" s="3">
        <v>594.3913</v>
      </c>
      <c r="V101" s="43" t="s">
        <v>273</v>
      </c>
      <c r="W101" t="s">
        <v>1</v>
      </c>
    </row>
    <row r="102" spans="5:23" x14ac:dyDescent="0.25">
      <c r="E102" t="s">
        <v>743</v>
      </c>
      <c r="F102" t="s">
        <v>748</v>
      </c>
      <c r="G102" t="s">
        <v>1</v>
      </c>
      <c r="H102" t="s">
        <v>0</v>
      </c>
      <c r="I102" t="s">
        <v>302</v>
      </c>
      <c r="J102" t="s">
        <v>303</v>
      </c>
      <c r="K102">
        <v>1520</v>
      </c>
      <c r="L102">
        <v>1520</v>
      </c>
      <c r="M102" t="s">
        <v>104</v>
      </c>
      <c r="N102" t="s">
        <v>105</v>
      </c>
      <c r="O102" s="3">
        <v>0</v>
      </c>
      <c r="P102" s="3">
        <v>0</v>
      </c>
      <c r="Q102" s="3">
        <v>119.47</v>
      </c>
      <c r="R102" s="3">
        <v>15.5311</v>
      </c>
      <c r="S102" s="3">
        <v>0</v>
      </c>
      <c r="T102" s="3">
        <v>0</v>
      </c>
      <c r="U102" s="3">
        <v>135.00110000000001</v>
      </c>
      <c r="V102" s="43"/>
      <c r="W102" t="s">
        <v>1</v>
      </c>
    </row>
    <row r="103" spans="5:23" x14ac:dyDescent="0.25">
      <c r="E103" t="s">
        <v>743</v>
      </c>
      <c r="F103" t="s">
        <v>748</v>
      </c>
      <c r="G103" t="s">
        <v>1</v>
      </c>
      <c r="H103" t="s">
        <v>0</v>
      </c>
      <c r="I103" t="s">
        <v>302</v>
      </c>
      <c r="J103" t="s">
        <v>303</v>
      </c>
      <c r="K103">
        <v>1519</v>
      </c>
      <c r="L103">
        <v>1519</v>
      </c>
      <c r="N103" t="s">
        <v>601</v>
      </c>
      <c r="O103" s="3">
        <v>0</v>
      </c>
      <c r="P103" s="3">
        <v>0</v>
      </c>
      <c r="Q103" s="3">
        <v>389.38</v>
      </c>
      <c r="R103" s="3">
        <v>50.619399999999999</v>
      </c>
      <c r="S103" s="3">
        <v>0</v>
      </c>
      <c r="T103" s="3">
        <v>0</v>
      </c>
      <c r="U103" s="3">
        <v>439.99939999999998</v>
      </c>
      <c r="V103" s="43" t="s">
        <v>600</v>
      </c>
      <c r="W103" t="s">
        <v>1</v>
      </c>
    </row>
    <row r="104" spans="5:23" x14ac:dyDescent="0.25">
      <c r="E104" t="s">
        <v>743</v>
      </c>
      <c r="F104" t="s">
        <v>747</v>
      </c>
      <c r="G104" t="s">
        <v>1</v>
      </c>
      <c r="H104" t="s">
        <v>0</v>
      </c>
      <c r="I104" t="s">
        <v>302</v>
      </c>
      <c r="J104" t="s">
        <v>303</v>
      </c>
      <c r="K104">
        <v>1518</v>
      </c>
      <c r="L104">
        <v>1518</v>
      </c>
      <c r="N104" t="s">
        <v>414</v>
      </c>
      <c r="O104" s="3">
        <v>0</v>
      </c>
      <c r="P104" s="3">
        <v>0</v>
      </c>
      <c r="Q104" s="3">
        <v>195.57</v>
      </c>
      <c r="R104" s="3">
        <v>25.424099999999999</v>
      </c>
      <c r="S104" s="3">
        <v>0</v>
      </c>
      <c r="T104" s="3">
        <v>0</v>
      </c>
      <c r="U104" s="3">
        <v>220.9941</v>
      </c>
      <c r="V104" s="43" t="s">
        <v>413</v>
      </c>
      <c r="W104" t="s">
        <v>1</v>
      </c>
    </row>
    <row r="105" spans="5:23" x14ac:dyDescent="0.25">
      <c r="E105" t="s">
        <v>743</v>
      </c>
      <c r="F105" t="s">
        <v>747</v>
      </c>
      <c r="G105" t="s">
        <v>1</v>
      </c>
      <c r="H105" t="s">
        <v>0</v>
      </c>
      <c r="I105" t="s">
        <v>302</v>
      </c>
      <c r="J105" t="s">
        <v>303</v>
      </c>
      <c r="K105">
        <v>1517</v>
      </c>
      <c r="L105">
        <v>1517</v>
      </c>
      <c r="N105" t="s">
        <v>29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43"/>
      <c r="W105" t="s">
        <v>1</v>
      </c>
    </row>
    <row r="106" spans="5:23" x14ac:dyDescent="0.25">
      <c r="E106" t="s">
        <v>743</v>
      </c>
      <c r="F106" t="s">
        <v>747</v>
      </c>
      <c r="G106" t="s">
        <v>1</v>
      </c>
      <c r="H106" t="s">
        <v>0</v>
      </c>
      <c r="I106" t="s">
        <v>302</v>
      </c>
      <c r="J106" t="s">
        <v>303</v>
      </c>
      <c r="K106">
        <v>1516</v>
      </c>
      <c r="L106">
        <v>1516</v>
      </c>
      <c r="N106" t="s">
        <v>89</v>
      </c>
      <c r="O106" s="3">
        <v>0</v>
      </c>
      <c r="P106" s="3">
        <v>0</v>
      </c>
      <c r="Q106" s="3">
        <v>30.97</v>
      </c>
      <c r="R106" s="3">
        <v>4.0260999999999996</v>
      </c>
      <c r="S106" s="3">
        <v>0</v>
      </c>
      <c r="T106" s="3">
        <v>0</v>
      </c>
      <c r="U106" s="3">
        <v>34.996099999999998</v>
      </c>
      <c r="V106" s="43" t="s">
        <v>274</v>
      </c>
      <c r="W106" t="s">
        <v>1</v>
      </c>
    </row>
    <row r="107" spans="5:23" x14ac:dyDescent="0.25">
      <c r="E107" t="s">
        <v>743</v>
      </c>
      <c r="F107" t="s">
        <v>746</v>
      </c>
      <c r="G107" t="s">
        <v>1</v>
      </c>
      <c r="H107" t="s">
        <v>0</v>
      </c>
      <c r="I107" t="s">
        <v>302</v>
      </c>
      <c r="J107" t="s">
        <v>303</v>
      </c>
      <c r="K107">
        <v>1515</v>
      </c>
      <c r="L107">
        <v>1515</v>
      </c>
      <c r="N107" t="s">
        <v>90</v>
      </c>
      <c r="O107" s="3">
        <v>0</v>
      </c>
      <c r="P107" s="3">
        <v>0</v>
      </c>
      <c r="Q107" s="3">
        <v>504.42</v>
      </c>
      <c r="R107" s="3">
        <v>65.574600000000004</v>
      </c>
      <c r="S107" s="3">
        <v>0</v>
      </c>
      <c r="T107" s="3">
        <v>0</v>
      </c>
      <c r="U107" s="3">
        <v>569.99459999999999</v>
      </c>
      <c r="V107" s="43" t="s">
        <v>273</v>
      </c>
      <c r="W107" t="s">
        <v>1</v>
      </c>
    </row>
    <row r="108" spans="5:23" x14ac:dyDescent="0.25">
      <c r="E108" t="s">
        <v>743</v>
      </c>
      <c r="F108" t="s">
        <v>746</v>
      </c>
      <c r="G108" t="s">
        <v>1</v>
      </c>
      <c r="H108" t="s">
        <v>0</v>
      </c>
      <c r="I108" t="s">
        <v>302</v>
      </c>
      <c r="J108" t="s">
        <v>303</v>
      </c>
      <c r="K108">
        <v>1514</v>
      </c>
      <c r="L108">
        <v>1514</v>
      </c>
      <c r="N108" t="s">
        <v>601</v>
      </c>
      <c r="O108" s="3">
        <v>0</v>
      </c>
      <c r="P108" s="3">
        <v>0</v>
      </c>
      <c r="Q108" s="3">
        <v>788.48</v>
      </c>
      <c r="R108" s="3">
        <v>102.50240000000001</v>
      </c>
      <c r="S108" s="3">
        <v>0</v>
      </c>
      <c r="T108" s="3">
        <v>0</v>
      </c>
      <c r="U108" s="3">
        <v>890.98239999999998</v>
      </c>
      <c r="V108" s="43" t="s">
        <v>600</v>
      </c>
      <c r="W108" t="s">
        <v>1</v>
      </c>
    </row>
    <row r="109" spans="5:23" x14ac:dyDescent="0.25">
      <c r="E109" t="s">
        <v>743</v>
      </c>
      <c r="F109" t="s">
        <v>746</v>
      </c>
      <c r="G109" t="s">
        <v>1</v>
      </c>
      <c r="H109" t="s">
        <v>0</v>
      </c>
      <c r="I109" t="s">
        <v>302</v>
      </c>
      <c r="J109" t="s">
        <v>303</v>
      </c>
      <c r="K109">
        <v>1513</v>
      </c>
      <c r="L109">
        <v>1513</v>
      </c>
      <c r="N109" t="s">
        <v>57</v>
      </c>
      <c r="O109" s="3">
        <v>0</v>
      </c>
      <c r="P109" s="3">
        <v>0</v>
      </c>
      <c r="Q109" s="3">
        <v>58.4</v>
      </c>
      <c r="R109" s="3">
        <v>7.5919999999999996</v>
      </c>
      <c r="S109" s="3">
        <v>0</v>
      </c>
      <c r="T109" s="3">
        <v>0</v>
      </c>
      <c r="U109" s="3">
        <v>65.992000000000004</v>
      </c>
      <c r="V109" s="43" t="s">
        <v>528</v>
      </c>
      <c r="W109" t="s">
        <v>1</v>
      </c>
    </row>
    <row r="110" spans="5:23" x14ac:dyDescent="0.25">
      <c r="E110" t="s">
        <v>743</v>
      </c>
      <c r="F110" t="s">
        <v>746</v>
      </c>
      <c r="G110" t="s">
        <v>1</v>
      </c>
      <c r="H110" t="s">
        <v>0</v>
      </c>
      <c r="I110" t="s">
        <v>302</v>
      </c>
      <c r="J110" t="s">
        <v>303</v>
      </c>
      <c r="K110">
        <v>1512</v>
      </c>
      <c r="L110">
        <v>1512</v>
      </c>
      <c r="N110" t="s">
        <v>57</v>
      </c>
      <c r="O110" s="3">
        <v>0</v>
      </c>
      <c r="P110" s="3">
        <v>0</v>
      </c>
      <c r="Q110" s="3">
        <v>214.16</v>
      </c>
      <c r="R110" s="3">
        <v>27.840800000000002</v>
      </c>
      <c r="S110" s="3">
        <v>0</v>
      </c>
      <c r="T110" s="3">
        <v>0</v>
      </c>
      <c r="U110" s="3">
        <v>242.0008</v>
      </c>
      <c r="V110" s="43" t="s">
        <v>528</v>
      </c>
      <c r="W110" t="s">
        <v>1</v>
      </c>
    </row>
    <row r="111" spans="5:23" x14ac:dyDescent="0.25">
      <c r="E111" t="s">
        <v>743</v>
      </c>
      <c r="F111" t="s">
        <v>746</v>
      </c>
      <c r="G111" t="s">
        <v>1</v>
      </c>
      <c r="H111" t="s">
        <v>0</v>
      </c>
      <c r="I111" t="s">
        <v>302</v>
      </c>
      <c r="J111" t="s">
        <v>303</v>
      </c>
      <c r="K111">
        <v>1511</v>
      </c>
      <c r="L111">
        <v>1511</v>
      </c>
      <c r="N111" t="s">
        <v>90</v>
      </c>
      <c r="O111" s="3">
        <v>0</v>
      </c>
      <c r="P111" s="3">
        <v>0</v>
      </c>
      <c r="Q111" s="3">
        <v>469.48</v>
      </c>
      <c r="R111" s="3">
        <v>61.032400000000003</v>
      </c>
      <c r="S111" s="3">
        <v>0</v>
      </c>
      <c r="T111" s="3">
        <v>0</v>
      </c>
      <c r="U111" s="3">
        <v>530.51240000000007</v>
      </c>
      <c r="V111" s="43" t="s">
        <v>273</v>
      </c>
      <c r="W111" t="s">
        <v>1</v>
      </c>
    </row>
    <row r="112" spans="5:23" x14ac:dyDescent="0.25">
      <c r="E112" t="s">
        <v>743</v>
      </c>
      <c r="F112" t="s">
        <v>746</v>
      </c>
      <c r="G112" t="s">
        <v>1</v>
      </c>
      <c r="H112" t="s">
        <v>0</v>
      </c>
      <c r="I112" t="s">
        <v>302</v>
      </c>
      <c r="J112" t="s">
        <v>303</v>
      </c>
      <c r="K112">
        <v>1510</v>
      </c>
      <c r="L112">
        <v>1510</v>
      </c>
      <c r="N112" t="s">
        <v>233</v>
      </c>
      <c r="O112" s="3">
        <v>0</v>
      </c>
      <c r="P112" s="3">
        <v>0</v>
      </c>
      <c r="Q112" s="3">
        <v>199.12</v>
      </c>
      <c r="R112" s="3">
        <v>25.8856</v>
      </c>
      <c r="S112" s="3">
        <v>0</v>
      </c>
      <c r="T112" s="3">
        <v>0</v>
      </c>
      <c r="U112" s="3">
        <v>225.00560000000002</v>
      </c>
      <c r="V112" s="43" t="s">
        <v>275</v>
      </c>
      <c r="W112" t="s">
        <v>1</v>
      </c>
    </row>
    <row r="113" spans="5:23" x14ac:dyDescent="0.25">
      <c r="E113" t="s">
        <v>743</v>
      </c>
      <c r="F113" t="s">
        <v>745</v>
      </c>
      <c r="G113" t="s">
        <v>1</v>
      </c>
      <c r="H113" t="s">
        <v>0</v>
      </c>
      <c r="I113" t="s">
        <v>302</v>
      </c>
      <c r="J113" t="s">
        <v>303</v>
      </c>
      <c r="K113">
        <v>1509</v>
      </c>
      <c r="L113">
        <v>1509</v>
      </c>
      <c r="N113" t="s">
        <v>601</v>
      </c>
      <c r="O113" s="3">
        <v>0</v>
      </c>
      <c r="P113" s="3">
        <v>0</v>
      </c>
      <c r="Q113" s="3">
        <v>142.47</v>
      </c>
      <c r="R113" s="3">
        <v>18.521100000000001</v>
      </c>
      <c r="S113" s="3">
        <v>0</v>
      </c>
      <c r="T113" s="3">
        <v>0</v>
      </c>
      <c r="U113" s="3">
        <v>160.99109999999999</v>
      </c>
      <c r="V113" s="43" t="s">
        <v>600</v>
      </c>
      <c r="W113" t="s">
        <v>1</v>
      </c>
    </row>
    <row r="114" spans="5:23" x14ac:dyDescent="0.25">
      <c r="E114" t="s">
        <v>743</v>
      </c>
      <c r="F114" t="s">
        <v>745</v>
      </c>
      <c r="G114" t="s">
        <v>1</v>
      </c>
      <c r="H114" t="s">
        <v>0</v>
      </c>
      <c r="I114" t="s">
        <v>302</v>
      </c>
      <c r="J114" t="s">
        <v>303</v>
      </c>
      <c r="K114">
        <v>1508</v>
      </c>
      <c r="L114">
        <v>1508</v>
      </c>
      <c r="N114" t="s">
        <v>90</v>
      </c>
      <c r="O114" s="3">
        <v>0</v>
      </c>
      <c r="P114" s="3">
        <v>0</v>
      </c>
      <c r="Q114" s="3">
        <v>398.23</v>
      </c>
      <c r="R114" s="3">
        <v>51.769900000000007</v>
      </c>
      <c r="S114" s="3">
        <v>0</v>
      </c>
      <c r="T114" s="3">
        <v>0</v>
      </c>
      <c r="U114" s="3">
        <v>449.99990000000003</v>
      </c>
      <c r="V114" s="43" t="s">
        <v>273</v>
      </c>
      <c r="W114" t="s">
        <v>1</v>
      </c>
    </row>
    <row r="115" spans="5:23" x14ac:dyDescent="0.25">
      <c r="E115" t="s">
        <v>743</v>
      </c>
      <c r="F115" t="s">
        <v>745</v>
      </c>
      <c r="G115" t="s">
        <v>1</v>
      </c>
      <c r="H115" t="s">
        <v>0</v>
      </c>
      <c r="I115" t="s">
        <v>302</v>
      </c>
      <c r="J115" t="s">
        <v>303</v>
      </c>
      <c r="K115">
        <v>1507</v>
      </c>
      <c r="L115">
        <v>1507</v>
      </c>
      <c r="N115" t="s">
        <v>91</v>
      </c>
      <c r="O115" s="3">
        <v>0</v>
      </c>
      <c r="P115" s="3">
        <v>0</v>
      </c>
      <c r="Q115" s="3">
        <v>424.78</v>
      </c>
      <c r="R115" s="3">
        <v>55.221399999999996</v>
      </c>
      <c r="S115" s="3">
        <v>0</v>
      </c>
      <c r="T115" s="3">
        <v>0</v>
      </c>
      <c r="U115" s="3">
        <v>480.00139999999999</v>
      </c>
      <c r="V115" s="43" t="s">
        <v>291</v>
      </c>
      <c r="W115" t="s">
        <v>1</v>
      </c>
    </row>
    <row r="116" spans="5:23" x14ac:dyDescent="0.25">
      <c r="E116" t="s">
        <v>743</v>
      </c>
      <c r="F116" t="s">
        <v>745</v>
      </c>
      <c r="G116" t="s">
        <v>1</v>
      </c>
      <c r="H116" t="s">
        <v>0</v>
      </c>
      <c r="I116" t="s">
        <v>302</v>
      </c>
      <c r="J116" t="s">
        <v>303</v>
      </c>
      <c r="K116">
        <v>1506</v>
      </c>
      <c r="L116">
        <v>1506</v>
      </c>
      <c r="N116" t="s">
        <v>263</v>
      </c>
      <c r="O116" s="3">
        <v>0</v>
      </c>
      <c r="P116" s="3">
        <v>0</v>
      </c>
      <c r="Q116" s="3">
        <v>66.37</v>
      </c>
      <c r="R116" s="3">
        <v>8.6281000000000017</v>
      </c>
      <c r="S116" s="3">
        <v>0</v>
      </c>
      <c r="T116" s="3">
        <v>0</v>
      </c>
      <c r="U116" s="3">
        <v>74.998100000000008</v>
      </c>
      <c r="V116" s="43" t="s">
        <v>276</v>
      </c>
      <c r="W116" t="s">
        <v>1</v>
      </c>
    </row>
    <row r="117" spans="5:23" x14ac:dyDescent="0.25">
      <c r="E117" t="s">
        <v>743</v>
      </c>
      <c r="F117" t="s">
        <v>745</v>
      </c>
      <c r="G117" t="s">
        <v>1</v>
      </c>
      <c r="H117" t="s">
        <v>0</v>
      </c>
      <c r="I117" t="s">
        <v>302</v>
      </c>
      <c r="J117" t="s">
        <v>303</v>
      </c>
      <c r="K117">
        <v>1505</v>
      </c>
      <c r="L117">
        <v>1505</v>
      </c>
      <c r="N117" t="s">
        <v>601</v>
      </c>
      <c r="O117" s="3">
        <v>0</v>
      </c>
      <c r="P117" s="3">
        <v>0</v>
      </c>
      <c r="Q117" s="3">
        <v>418.59</v>
      </c>
      <c r="R117" s="3">
        <v>54.416699999999999</v>
      </c>
      <c r="S117" s="3">
        <v>0</v>
      </c>
      <c r="T117" s="3">
        <v>0</v>
      </c>
      <c r="U117" s="3">
        <v>473.00669999999997</v>
      </c>
      <c r="V117" s="43" t="s">
        <v>600</v>
      </c>
      <c r="W117" t="s">
        <v>1</v>
      </c>
    </row>
    <row r="118" spans="5:23" x14ac:dyDescent="0.25">
      <c r="E118" t="s">
        <v>743</v>
      </c>
      <c r="F118" t="s">
        <v>745</v>
      </c>
      <c r="G118" t="s">
        <v>1</v>
      </c>
      <c r="H118" t="s">
        <v>0</v>
      </c>
      <c r="I118" t="s">
        <v>302</v>
      </c>
      <c r="J118" t="s">
        <v>303</v>
      </c>
      <c r="K118">
        <v>1504</v>
      </c>
      <c r="L118">
        <v>1504</v>
      </c>
      <c r="N118" t="s">
        <v>37</v>
      </c>
      <c r="O118" s="3">
        <v>0</v>
      </c>
      <c r="P118" s="3">
        <v>0</v>
      </c>
      <c r="Q118" s="3">
        <v>227.43</v>
      </c>
      <c r="R118" s="3">
        <v>29.565900000000003</v>
      </c>
      <c r="S118" s="3">
        <v>0</v>
      </c>
      <c r="T118" s="3">
        <v>0</v>
      </c>
      <c r="U118" s="3">
        <v>256.99590000000001</v>
      </c>
      <c r="V118" s="43" t="s">
        <v>283</v>
      </c>
      <c r="W118" t="s">
        <v>1</v>
      </c>
    </row>
    <row r="119" spans="5:23" x14ac:dyDescent="0.25">
      <c r="E119" t="s">
        <v>743</v>
      </c>
      <c r="F119" t="s">
        <v>745</v>
      </c>
      <c r="G119" t="s">
        <v>1</v>
      </c>
      <c r="H119" t="s">
        <v>0</v>
      </c>
      <c r="I119" t="s">
        <v>302</v>
      </c>
      <c r="J119" t="s">
        <v>303</v>
      </c>
      <c r="K119">
        <v>1503</v>
      </c>
      <c r="L119">
        <v>1503</v>
      </c>
      <c r="N119" t="s">
        <v>91</v>
      </c>
      <c r="O119" s="3">
        <v>0</v>
      </c>
      <c r="P119" s="3">
        <v>0</v>
      </c>
      <c r="Q119" s="3">
        <v>438.95</v>
      </c>
      <c r="R119" s="3">
        <v>57.063499999999998</v>
      </c>
      <c r="S119" s="3">
        <v>0</v>
      </c>
      <c r="T119" s="3">
        <v>0</v>
      </c>
      <c r="U119" s="3">
        <v>496.01349999999996</v>
      </c>
      <c r="V119" s="43" t="s">
        <v>291</v>
      </c>
      <c r="W119" t="s">
        <v>1</v>
      </c>
    </row>
    <row r="120" spans="5:23" x14ac:dyDescent="0.25">
      <c r="E120" t="s">
        <v>743</v>
      </c>
      <c r="F120" t="s">
        <v>745</v>
      </c>
      <c r="G120" t="s">
        <v>1</v>
      </c>
      <c r="H120" t="s">
        <v>0</v>
      </c>
      <c r="I120" t="s">
        <v>302</v>
      </c>
      <c r="J120" t="s">
        <v>303</v>
      </c>
      <c r="K120">
        <v>1502</v>
      </c>
      <c r="L120">
        <v>1502</v>
      </c>
      <c r="N120" t="s">
        <v>700</v>
      </c>
      <c r="O120" s="3">
        <v>0</v>
      </c>
      <c r="P120" s="3">
        <v>0</v>
      </c>
      <c r="Q120" s="3">
        <v>189.52</v>
      </c>
      <c r="R120" s="3">
        <v>24.637600000000003</v>
      </c>
      <c r="S120" s="3">
        <v>0</v>
      </c>
      <c r="T120" s="3">
        <v>0</v>
      </c>
      <c r="U120" s="3">
        <v>214.1576</v>
      </c>
      <c r="V120" s="43" t="s">
        <v>699</v>
      </c>
      <c r="W120" t="s">
        <v>1</v>
      </c>
    </row>
    <row r="121" spans="5:23" x14ac:dyDescent="0.25">
      <c r="E121" t="s">
        <v>743</v>
      </c>
      <c r="F121" t="s">
        <v>745</v>
      </c>
      <c r="G121" t="s">
        <v>1</v>
      </c>
      <c r="H121" t="s">
        <v>0</v>
      </c>
      <c r="I121" t="s">
        <v>302</v>
      </c>
      <c r="J121" t="s">
        <v>303</v>
      </c>
      <c r="K121">
        <v>1501</v>
      </c>
      <c r="L121">
        <v>1501</v>
      </c>
      <c r="N121" t="s">
        <v>90</v>
      </c>
      <c r="O121" s="3">
        <v>0</v>
      </c>
      <c r="P121" s="3">
        <v>0</v>
      </c>
      <c r="Q121" s="3">
        <v>398.23</v>
      </c>
      <c r="R121" s="3">
        <v>51.769900000000007</v>
      </c>
      <c r="S121" s="3">
        <v>0</v>
      </c>
      <c r="T121" s="3">
        <v>0</v>
      </c>
      <c r="U121" s="3">
        <v>449.99990000000003</v>
      </c>
      <c r="V121" s="43" t="s">
        <v>273</v>
      </c>
      <c r="W121" t="s">
        <v>1</v>
      </c>
    </row>
    <row r="122" spans="5:23" x14ac:dyDescent="0.25">
      <c r="E122" t="s">
        <v>743</v>
      </c>
      <c r="F122" t="s">
        <v>744</v>
      </c>
      <c r="G122" t="s">
        <v>1</v>
      </c>
      <c r="H122" t="s">
        <v>0</v>
      </c>
      <c r="I122" t="s">
        <v>302</v>
      </c>
      <c r="J122" t="s">
        <v>303</v>
      </c>
      <c r="K122">
        <v>1500</v>
      </c>
      <c r="L122">
        <v>1500</v>
      </c>
      <c r="N122" t="s">
        <v>487</v>
      </c>
      <c r="O122" s="3">
        <v>0</v>
      </c>
      <c r="P122" s="3">
        <v>0</v>
      </c>
      <c r="Q122" s="3">
        <v>128</v>
      </c>
      <c r="R122" s="3">
        <v>16.64</v>
      </c>
      <c r="S122" s="3">
        <v>0</v>
      </c>
      <c r="T122" s="3">
        <v>0</v>
      </c>
      <c r="U122" s="3">
        <v>144.63999999999999</v>
      </c>
      <c r="V122" s="43" t="s">
        <v>486</v>
      </c>
      <c r="W122" t="s">
        <v>1</v>
      </c>
    </row>
    <row r="123" spans="5:23" x14ac:dyDescent="0.25">
      <c r="E123" t="s">
        <v>743</v>
      </c>
      <c r="F123" t="s">
        <v>744</v>
      </c>
      <c r="G123" t="s">
        <v>1</v>
      </c>
      <c r="H123" t="s">
        <v>0</v>
      </c>
      <c r="I123" t="s">
        <v>302</v>
      </c>
      <c r="J123" t="s">
        <v>303</v>
      </c>
      <c r="K123">
        <v>1499</v>
      </c>
      <c r="L123">
        <v>1499</v>
      </c>
      <c r="N123" t="s">
        <v>171</v>
      </c>
      <c r="O123" s="3">
        <v>0</v>
      </c>
      <c r="P123" s="3">
        <v>0</v>
      </c>
      <c r="Q123" s="3">
        <v>115.05</v>
      </c>
      <c r="R123" s="3">
        <v>14.9565</v>
      </c>
      <c r="S123" s="3">
        <v>0</v>
      </c>
      <c r="T123" s="3">
        <v>0</v>
      </c>
      <c r="U123" s="3">
        <v>130.00649999999999</v>
      </c>
      <c r="V123" s="43" t="s">
        <v>286</v>
      </c>
      <c r="W123" t="s">
        <v>1</v>
      </c>
    </row>
    <row r="124" spans="5:23" x14ac:dyDescent="0.25">
      <c r="E124" t="s">
        <v>743</v>
      </c>
      <c r="F124" t="s">
        <v>744</v>
      </c>
      <c r="G124" t="s">
        <v>1</v>
      </c>
      <c r="H124" t="s">
        <v>0</v>
      </c>
      <c r="I124" t="s">
        <v>302</v>
      </c>
      <c r="J124" t="s">
        <v>303</v>
      </c>
      <c r="K124">
        <v>1498</v>
      </c>
      <c r="L124">
        <v>1498</v>
      </c>
      <c r="N124" t="s">
        <v>90</v>
      </c>
      <c r="O124" s="3">
        <v>0</v>
      </c>
      <c r="P124" s="3">
        <v>0</v>
      </c>
      <c r="Q124" s="3">
        <v>505.26</v>
      </c>
      <c r="R124" s="3">
        <v>65.683800000000005</v>
      </c>
      <c r="S124" s="3">
        <v>0</v>
      </c>
      <c r="T124" s="3">
        <v>0</v>
      </c>
      <c r="U124" s="3">
        <v>570.94380000000001</v>
      </c>
      <c r="V124" s="43" t="s">
        <v>273</v>
      </c>
      <c r="W124" t="s">
        <v>1</v>
      </c>
    </row>
    <row r="125" spans="5:23" x14ac:dyDescent="0.25">
      <c r="E125" t="s">
        <v>655</v>
      </c>
      <c r="F125" t="s">
        <v>683</v>
      </c>
      <c r="G125" t="s">
        <v>1</v>
      </c>
      <c r="H125" t="s">
        <v>0</v>
      </c>
      <c r="I125" t="s">
        <v>302</v>
      </c>
      <c r="J125" t="s">
        <v>303</v>
      </c>
      <c r="K125">
        <v>1497</v>
      </c>
      <c r="L125">
        <v>1497</v>
      </c>
      <c r="N125" t="s">
        <v>393</v>
      </c>
      <c r="O125" s="3">
        <v>0</v>
      </c>
      <c r="P125" s="3">
        <v>0</v>
      </c>
      <c r="Q125" s="3">
        <v>398.23</v>
      </c>
      <c r="R125" s="3">
        <v>51.769900000000007</v>
      </c>
      <c r="S125" s="3">
        <v>0</v>
      </c>
      <c r="T125" s="3">
        <v>0</v>
      </c>
      <c r="U125" s="3">
        <v>449.99990000000003</v>
      </c>
      <c r="V125" s="43" t="s">
        <v>392</v>
      </c>
      <c r="W125" t="s">
        <v>1</v>
      </c>
    </row>
    <row r="126" spans="5:23" x14ac:dyDescent="0.25">
      <c r="E126" t="s">
        <v>655</v>
      </c>
      <c r="F126" t="s">
        <v>683</v>
      </c>
      <c r="G126" t="s">
        <v>1</v>
      </c>
      <c r="H126" t="s">
        <v>0</v>
      </c>
      <c r="I126" t="s">
        <v>302</v>
      </c>
      <c r="J126" t="s">
        <v>303</v>
      </c>
      <c r="K126">
        <v>1496</v>
      </c>
      <c r="L126">
        <v>1496</v>
      </c>
      <c r="N126" t="s">
        <v>601</v>
      </c>
      <c r="O126" s="3">
        <v>0</v>
      </c>
      <c r="P126" s="3">
        <v>0</v>
      </c>
      <c r="Q126" s="3">
        <v>405.76</v>
      </c>
      <c r="R126" s="3">
        <v>52.748800000000003</v>
      </c>
      <c r="S126" s="3">
        <v>0</v>
      </c>
      <c r="T126" s="3">
        <v>0</v>
      </c>
      <c r="U126" s="3">
        <v>458.50880000000001</v>
      </c>
      <c r="V126" s="43" t="s">
        <v>600</v>
      </c>
      <c r="W126" t="s">
        <v>1</v>
      </c>
    </row>
    <row r="127" spans="5:23" x14ac:dyDescent="0.25">
      <c r="E127" t="s">
        <v>655</v>
      </c>
      <c r="F127" t="s">
        <v>683</v>
      </c>
      <c r="G127" t="s">
        <v>1</v>
      </c>
      <c r="H127" t="s">
        <v>0</v>
      </c>
      <c r="I127" t="s">
        <v>302</v>
      </c>
      <c r="J127" t="s">
        <v>303</v>
      </c>
      <c r="K127">
        <v>1495</v>
      </c>
      <c r="L127">
        <v>1495</v>
      </c>
      <c r="N127" t="s">
        <v>233</v>
      </c>
      <c r="O127" s="3">
        <v>0</v>
      </c>
      <c r="P127" s="3">
        <v>0</v>
      </c>
      <c r="Q127" s="3">
        <v>396.9</v>
      </c>
      <c r="R127" s="3">
        <v>51.597000000000001</v>
      </c>
      <c r="S127" s="3">
        <v>0</v>
      </c>
      <c r="T127" s="3">
        <v>0</v>
      </c>
      <c r="U127" s="3">
        <v>448.49699999999996</v>
      </c>
      <c r="V127" s="43" t="s">
        <v>275</v>
      </c>
      <c r="W127" t="s">
        <v>1</v>
      </c>
    </row>
    <row r="128" spans="5:23" x14ac:dyDescent="0.25">
      <c r="E128" t="s">
        <v>655</v>
      </c>
      <c r="F128" t="s">
        <v>683</v>
      </c>
      <c r="G128" t="s">
        <v>1</v>
      </c>
      <c r="H128" t="s">
        <v>0</v>
      </c>
      <c r="I128" t="s">
        <v>302</v>
      </c>
      <c r="J128" t="s">
        <v>303</v>
      </c>
      <c r="K128">
        <v>1494</v>
      </c>
      <c r="L128">
        <v>1494</v>
      </c>
      <c r="N128" t="s">
        <v>56</v>
      </c>
      <c r="O128" s="3">
        <v>0</v>
      </c>
      <c r="P128" s="3">
        <v>0</v>
      </c>
      <c r="Q128" s="3">
        <v>200.71</v>
      </c>
      <c r="R128" s="3">
        <v>26.092300000000002</v>
      </c>
      <c r="S128" s="3">
        <v>0</v>
      </c>
      <c r="T128" s="3">
        <v>0</v>
      </c>
      <c r="U128" s="3">
        <v>226.8023</v>
      </c>
      <c r="V128" s="43" t="s">
        <v>269</v>
      </c>
      <c r="W128" t="s">
        <v>1</v>
      </c>
    </row>
    <row r="129" spans="5:23" x14ac:dyDescent="0.25">
      <c r="E129" t="s">
        <v>655</v>
      </c>
      <c r="F129" t="s">
        <v>683</v>
      </c>
      <c r="G129" t="s">
        <v>1</v>
      </c>
      <c r="H129" t="s">
        <v>0</v>
      </c>
      <c r="I129" t="s">
        <v>302</v>
      </c>
      <c r="J129" t="s">
        <v>303</v>
      </c>
      <c r="K129">
        <v>1493</v>
      </c>
      <c r="L129">
        <v>1493</v>
      </c>
      <c r="N129" t="s">
        <v>494</v>
      </c>
      <c r="O129" s="3">
        <v>0</v>
      </c>
      <c r="P129" s="3">
        <v>0</v>
      </c>
      <c r="Q129" s="3">
        <v>97.35</v>
      </c>
      <c r="R129" s="3">
        <v>12.6555</v>
      </c>
      <c r="S129" s="3">
        <v>0</v>
      </c>
      <c r="T129" s="3">
        <v>0</v>
      </c>
      <c r="U129" s="3">
        <v>110.0055</v>
      </c>
      <c r="V129" s="43" t="s">
        <v>493</v>
      </c>
      <c r="W129" t="s">
        <v>1</v>
      </c>
    </row>
    <row r="130" spans="5:23" x14ac:dyDescent="0.25">
      <c r="E130" t="s">
        <v>655</v>
      </c>
      <c r="F130" t="s">
        <v>683</v>
      </c>
      <c r="G130" t="s">
        <v>1</v>
      </c>
      <c r="H130" t="s">
        <v>0</v>
      </c>
      <c r="I130" t="s">
        <v>302</v>
      </c>
      <c r="J130" t="s">
        <v>303</v>
      </c>
      <c r="K130">
        <v>1492</v>
      </c>
      <c r="L130">
        <v>1492</v>
      </c>
      <c r="N130" t="s">
        <v>414</v>
      </c>
      <c r="O130" s="3">
        <v>0</v>
      </c>
      <c r="P130" s="3">
        <v>0</v>
      </c>
      <c r="Q130" s="3">
        <v>206.19</v>
      </c>
      <c r="R130" s="3">
        <v>26.8047</v>
      </c>
      <c r="S130" s="3">
        <v>0</v>
      </c>
      <c r="T130" s="3">
        <v>0</v>
      </c>
      <c r="U130" s="3">
        <v>232.99469999999999</v>
      </c>
      <c r="V130" s="43" t="s">
        <v>413</v>
      </c>
      <c r="W130" t="s">
        <v>1</v>
      </c>
    </row>
    <row r="131" spans="5:23" x14ac:dyDescent="0.25">
      <c r="E131" t="s">
        <v>655</v>
      </c>
      <c r="F131" t="s">
        <v>683</v>
      </c>
      <c r="G131" t="s">
        <v>1</v>
      </c>
      <c r="H131" t="s">
        <v>0</v>
      </c>
      <c r="I131" t="s">
        <v>302</v>
      </c>
      <c r="J131" t="s">
        <v>303</v>
      </c>
      <c r="K131">
        <v>1491</v>
      </c>
      <c r="L131">
        <v>1491</v>
      </c>
      <c r="N131" t="s">
        <v>601</v>
      </c>
      <c r="O131" s="3">
        <v>0</v>
      </c>
      <c r="P131" s="3">
        <v>0</v>
      </c>
      <c r="Q131" s="3">
        <v>398.23</v>
      </c>
      <c r="R131" s="3">
        <v>51.769900000000007</v>
      </c>
      <c r="S131" s="3">
        <v>0</v>
      </c>
      <c r="T131" s="3">
        <v>0</v>
      </c>
      <c r="U131" s="3">
        <v>449.99990000000003</v>
      </c>
      <c r="V131" s="43" t="s">
        <v>600</v>
      </c>
      <c r="W131" t="s">
        <v>1</v>
      </c>
    </row>
    <row r="132" spans="5:23" x14ac:dyDescent="0.25">
      <c r="E132" t="s">
        <v>655</v>
      </c>
      <c r="F132" t="s">
        <v>682</v>
      </c>
      <c r="G132" t="s">
        <v>1</v>
      </c>
      <c r="H132" t="s">
        <v>0</v>
      </c>
      <c r="I132" t="s">
        <v>302</v>
      </c>
      <c r="J132" t="s">
        <v>303</v>
      </c>
      <c r="K132">
        <v>1490</v>
      </c>
      <c r="L132">
        <v>1490</v>
      </c>
      <c r="M132" t="s">
        <v>115</v>
      </c>
      <c r="N132" t="s">
        <v>116</v>
      </c>
      <c r="O132" s="3">
        <v>0</v>
      </c>
      <c r="P132" s="3">
        <v>0</v>
      </c>
      <c r="Q132" s="3">
        <v>88.5</v>
      </c>
      <c r="R132" s="3">
        <v>11.505000000000001</v>
      </c>
      <c r="S132" s="3">
        <v>0</v>
      </c>
      <c r="T132" s="3">
        <v>0</v>
      </c>
      <c r="U132" s="3">
        <v>100.005</v>
      </c>
      <c r="V132" s="43"/>
      <c r="W132" t="s">
        <v>1</v>
      </c>
    </row>
    <row r="133" spans="5:23" x14ac:dyDescent="0.25">
      <c r="E133" t="s">
        <v>655</v>
      </c>
      <c r="F133" t="s">
        <v>682</v>
      </c>
      <c r="G133" t="s">
        <v>1</v>
      </c>
      <c r="H133" t="s">
        <v>0</v>
      </c>
      <c r="I133" t="s">
        <v>302</v>
      </c>
      <c r="J133" t="s">
        <v>303</v>
      </c>
      <c r="K133">
        <v>1489</v>
      </c>
      <c r="L133">
        <v>1489</v>
      </c>
      <c r="M133" t="s">
        <v>369</v>
      </c>
      <c r="N133" t="s">
        <v>370</v>
      </c>
      <c r="O133" s="3">
        <v>0</v>
      </c>
      <c r="P133" s="3">
        <v>0</v>
      </c>
      <c r="Q133" s="3">
        <v>121.64</v>
      </c>
      <c r="R133" s="3">
        <v>15.8132</v>
      </c>
      <c r="S133" s="3">
        <v>0</v>
      </c>
      <c r="T133" s="3">
        <v>0</v>
      </c>
      <c r="U133" s="3">
        <v>137.45320000000001</v>
      </c>
      <c r="V133" s="43"/>
      <c r="W133" t="s">
        <v>1</v>
      </c>
    </row>
    <row r="134" spans="5:23" x14ac:dyDescent="0.25">
      <c r="E134" t="s">
        <v>655</v>
      </c>
      <c r="F134" t="s">
        <v>682</v>
      </c>
      <c r="G134" t="s">
        <v>1</v>
      </c>
      <c r="H134" t="s">
        <v>0</v>
      </c>
      <c r="I134" t="s">
        <v>302</v>
      </c>
      <c r="J134" t="s">
        <v>303</v>
      </c>
      <c r="K134">
        <v>1488</v>
      </c>
      <c r="L134">
        <v>1488</v>
      </c>
      <c r="N134" t="s">
        <v>263</v>
      </c>
      <c r="O134" s="3">
        <v>0</v>
      </c>
      <c r="P134" s="3">
        <v>0</v>
      </c>
      <c r="Q134" s="3">
        <v>25.22</v>
      </c>
      <c r="R134" s="3">
        <v>3.2786</v>
      </c>
      <c r="S134" s="3">
        <v>0</v>
      </c>
      <c r="T134" s="3">
        <v>0</v>
      </c>
      <c r="U134" s="3">
        <v>28.4986</v>
      </c>
      <c r="V134" s="43" t="s">
        <v>276</v>
      </c>
      <c r="W134" t="s">
        <v>1</v>
      </c>
    </row>
    <row r="135" spans="5:23" x14ac:dyDescent="0.25">
      <c r="E135" t="s">
        <v>655</v>
      </c>
      <c r="F135" t="s">
        <v>682</v>
      </c>
      <c r="G135" t="s">
        <v>1</v>
      </c>
      <c r="H135" t="s">
        <v>0</v>
      </c>
      <c r="I135" t="s">
        <v>302</v>
      </c>
      <c r="J135" t="s">
        <v>303</v>
      </c>
      <c r="K135">
        <v>1487</v>
      </c>
      <c r="L135">
        <v>1487</v>
      </c>
      <c r="N135" t="s">
        <v>233</v>
      </c>
      <c r="O135" s="3">
        <v>0</v>
      </c>
      <c r="P135" s="3">
        <v>0</v>
      </c>
      <c r="Q135" s="3">
        <v>426.9</v>
      </c>
      <c r="R135" s="3">
        <v>55.497</v>
      </c>
      <c r="S135" s="3">
        <v>0</v>
      </c>
      <c r="T135" s="3">
        <v>0</v>
      </c>
      <c r="U135" s="3">
        <v>482.39699999999999</v>
      </c>
      <c r="V135" s="43" t="s">
        <v>275</v>
      </c>
      <c r="W135" t="s">
        <v>1</v>
      </c>
    </row>
    <row r="136" spans="5:23" x14ac:dyDescent="0.25">
      <c r="E136" t="s">
        <v>655</v>
      </c>
      <c r="F136" t="s">
        <v>682</v>
      </c>
      <c r="G136" t="s">
        <v>1</v>
      </c>
      <c r="H136" t="s">
        <v>0</v>
      </c>
      <c r="I136" t="s">
        <v>302</v>
      </c>
      <c r="J136" t="s">
        <v>303</v>
      </c>
      <c r="K136">
        <v>1486</v>
      </c>
      <c r="L136">
        <v>1486</v>
      </c>
      <c r="N136" t="s">
        <v>171</v>
      </c>
      <c r="O136" s="3">
        <v>0</v>
      </c>
      <c r="P136" s="3">
        <v>0</v>
      </c>
      <c r="Q136" s="3">
        <v>97.42</v>
      </c>
      <c r="R136" s="3">
        <v>12.6646</v>
      </c>
      <c r="S136" s="3">
        <v>0</v>
      </c>
      <c r="T136" s="3">
        <v>0</v>
      </c>
      <c r="U136" s="3">
        <v>110.08459999999999</v>
      </c>
      <c r="V136" s="43" t="s">
        <v>286</v>
      </c>
      <c r="W136" t="s">
        <v>1</v>
      </c>
    </row>
    <row r="137" spans="5:23" x14ac:dyDescent="0.25">
      <c r="E137" t="s">
        <v>655</v>
      </c>
      <c r="F137" t="s">
        <v>680</v>
      </c>
      <c r="G137" t="s">
        <v>1</v>
      </c>
      <c r="H137" t="s">
        <v>0</v>
      </c>
      <c r="I137" t="s">
        <v>302</v>
      </c>
      <c r="J137" t="s">
        <v>303</v>
      </c>
      <c r="K137">
        <v>1485</v>
      </c>
      <c r="L137">
        <v>1485</v>
      </c>
      <c r="N137" t="s">
        <v>601</v>
      </c>
      <c r="O137" s="3">
        <v>0</v>
      </c>
      <c r="P137" s="3">
        <v>0</v>
      </c>
      <c r="Q137" s="3">
        <v>388.49</v>
      </c>
      <c r="R137" s="3">
        <v>50.503700000000002</v>
      </c>
      <c r="S137" s="3">
        <v>0</v>
      </c>
      <c r="T137" s="3">
        <v>0</v>
      </c>
      <c r="U137" s="3">
        <v>438.99369999999999</v>
      </c>
      <c r="V137" s="43" t="s">
        <v>600</v>
      </c>
      <c r="W137" t="s">
        <v>1</v>
      </c>
    </row>
    <row r="138" spans="5:23" x14ac:dyDescent="0.25">
      <c r="E138" t="s">
        <v>655</v>
      </c>
      <c r="F138" t="s">
        <v>680</v>
      </c>
      <c r="G138" t="s">
        <v>1</v>
      </c>
      <c r="H138" t="s">
        <v>0</v>
      </c>
      <c r="I138" t="s">
        <v>302</v>
      </c>
      <c r="J138" t="s">
        <v>303</v>
      </c>
      <c r="K138">
        <v>1484</v>
      </c>
      <c r="L138">
        <v>1484</v>
      </c>
      <c r="N138" t="s">
        <v>91</v>
      </c>
      <c r="O138" s="3">
        <v>0</v>
      </c>
      <c r="P138" s="3">
        <v>0</v>
      </c>
      <c r="Q138" s="3">
        <v>453.1</v>
      </c>
      <c r="R138" s="3">
        <v>58.903000000000006</v>
      </c>
      <c r="S138" s="3">
        <v>0</v>
      </c>
      <c r="T138" s="3">
        <v>0</v>
      </c>
      <c r="U138" s="3">
        <v>512.00300000000004</v>
      </c>
      <c r="V138" s="43" t="s">
        <v>291</v>
      </c>
      <c r="W138" t="s">
        <v>1</v>
      </c>
    </row>
    <row r="139" spans="5:23" x14ac:dyDescent="0.25">
      <c r="E139" t="s">
        <v>655</v>
      </c>
      <c r="F139" t="s">
        <v>680</v>
      </c>
      <c r="G139" t="s">
        <v>1</v>
      </c>
      <c r="H139" t="s">
        <v>0</v>
      </c>
      <c r="I139" t="s">
        <v>302</v>
      </c>
      <c r="J139" t="s">
        <v>303</v>
      </c>
      <c r="K139">
        <v>1483</v>
      </c>
      <c r="L139">
        <v>1483</v>
      </c>
      <c r="N139" t="s">
        <v>90</v>
      </c>
      <c r="O139" s="3">
        <v>0</v>
      </c>
      <c r="P139" s="3">
        <v>0</v>
      </c>
      <c r="Q139" s="3">
        <v>302.94</v>
      </c>
      <c r="R139" s="3">
        <v>39.382200000000005</v>
      </c>
      <c r="S139" s="3">
        <v>0</v>
      </c>
      <c r="T139" s="3">
        <v>0</v>
      </c>
      <c r="U139" s="3">
        <v>342.32220000000001</v>
      </c>
      <c r="V139" s="43" t="s">
        <v>273</v>
      </c>
      <c r="W139" t="s">
        <v>1</v>
      </c>
    </row>
    <row r="140" spans="5:23" x14ac:dyDescent="0.25">
      <c r="E140" t="s">
        <v>655</v>
      </c>
      <c r="F140" t="s">
        <v>680</v>
      </c>
      <c r="G140" t="s">
        <v>1</v>
      </c>
      <c r="H140" t="s">
        <v>0</v>
      </c>
      <c r="I140" t="s">
        <v>302</v>
      </c>
      <c r="J140" t="s">
        <v>303</v>
      </c>
      <c r="K140">
        <v>1482</v>
      </c>
      <c r="L140">
        <v>1482</v>
      </c>
      <c r="N140" t="s">
        <v>405</v>
      </c>
      <c r="O140" s="3">
        <v>0</v>
      </c>
      <c r="P140" s="3">
        <v>0</v>
      </c>
      <c r="Q140" s="3">
        <v>398.23</v>
      </c>
      <c r="R140" s="3">
        <v>51.769900000000007</v>
      </c>
      <c r="S140" s="3">
        <v>0</v>
      </c>
      <c r="T140" s="3">
        <v>0</v>
      </c>
      <c r="U140" s="3">
        <v>449.99990000000003</v>
      </c>
      <c r="V140" s="43" t="s">
        <v>404</v>
      </c>
      <c r="W140" t="s">
        <v>1</v>
      </c>
    </row>
    <row r="141" spans="5:23" x14ac:dyDescent="0.25">
      <c r="E141" t="s">
        <v>655</v>
      </c>
      <c r="F141" t="s">
        <v>680</v>
      </c>
      <c r="G141" t="s">
        <v>1</v>
      </c>
      <c r="H141" t="s">
        <v>0</v>
      </c>
      <c r="I141" t="s">
        <v>302</v>
      </c>
      <c r="J141" t="s">
        <v>303</v>
      </c>
      <c r="K141">
        <v>1481</v>
      </c>
      <c r="L141">
        <v>1481</v>
      </c>
      <c r="N141" t="s">
        <v>90</v>
      </c>
      <c r="O141" s="3">
        <v>0</v>
      </c>
      <c r="P141" s="3">
        <v>0</v>
      </c>
      <c r="Q141" s="3">
        <v>548.79999999999995</v>
      </c>
      <c r="R141" s="3">
        <v>71.343999999999994</v>
      </c>
      <c r="S141" s="3">
        <v>0</v>
      </c>
      <c r="T141" s="3">
        <v>0</v>
      </c>
      <c r="U141" s="3">
        <v>620.14400000000001</v>
      </c>
      <c r="V141" s="43" t="s">
        <v>273</v>
      </c>
      <c r="W141" t="s">
        <v>1</v>
      </c>
    </row>
    <row r="142" spans="5:23" x14ac:dyDescent="0.25">
      <c r="E142" t="s">
        <v>655</v>
      </c>
      <c r="F142" t="s">
        <v>680</v>
      </c>
      <c r="G142" t="s">
        <v>1</v>
      </c>
      <c r="H142" t="s">
        <v>0</v>
      </c>
      <c r="I142" t="s">
        <v>302</v>
      </c>
      <c r="J142" t="s">
        <v>303</v>
      </c>
      <c r="K142">
        <v>1480</v>
      </c>
      <c r="L142">
        <v>1480</v>
      </c>
      <c r="M142" t="s">
        <v>369</v>
      </c>
      <c r="N142" t="s">
        <v>370</v>
      </c>
      <c r="O142" s="3">
        <v>0</v>
      </c>
      <c r="P142" s="3">
        <v>0</v>
      </c>
      <c r="Q142" s="3">
        <v>594.25</v>
      </c>
      <c r="R142" s="3">
        <v>77.252499999999998</v>
      </c>
      <c r="S142" s="3">
        <v>0</v>
      </c>
      <c r="T142" s="3">
        <v>0</v>
      </c>
      <c r="U142" s="3">
        <v>671.50250000000005</v>
      </c>
      <c r="V142" s="43"/>
      <c r="W142" t="s">
        <v>1</v>
      </c>
    </row>
    <row r="143" spans="5:23" x14ac:dyDescent="0.25">
      <c r="E143" t="s">
        <v>655</v>
      </c>
      <c r="F143" t="s">
        <v>680</v>
      </c>
      <c r="G143" t="s">
        <v>1</v>
      </c>
      <c r="H143" t="s">
        <v>0</v>
      </c>
      <c r="I143" t="s">
        <v>302</v>
      </c>
      <c r="J143" t="s">
        <v>303</v>
      </c>
      <c r="K143">
        <v>1479</v>
      </c>
      <c r="L143">
        <v>1479</v>
      </c>
      <c r="N143" t="s">
        <v>57</v>
      </c>
      <c r="O143" s="3">
        <v>0</v>
      </c>
      <c r="P143" s="3">
        <v>0</v>
      </c>
      <c r="Q143" s="3">
        <v>75.66</v>
      </c>
      <c r="R143" s="3">
        <v>9.8358000000000008</v>
      </c>
      <c r="S143" s="3">
        <v>0</v>
      </c>
      <c r="T143" s="3">
        <v>0</v>
      </c>
      <c r="U143" s="3">
        <v>85.495800000000003</v>
      </c>
      <c r="V143" s="43" t="s">
        <v>528</v>
      </c>
      <c r="W143" t="s">
        <v>1</v>
      </c>
    </row>
    <row r="144" spans="5:23" x14ac:dyDescent="0.25">
      <c r="E144" t="s">
        <v>655</v>
      </c>
      <c r="F144" t="s">
        <v>680</v>
      </c>
      <c r="G144" t="s">
        <v>1</v>
      </c>
      <c r="H144" t="s">
        <v>0</v>
      </c>
      <c r="I144" t="s">
        <v>302</v>
      </c>
      <c r="J144" t="s">
        <v>303</v>
      </c>
      <c r="K144">
        <v>1478</v>
      </c>
      <c r="L144">
        <v>1478</v>
      </c>
      <c r="N144" t="s">
        <v>91</v>
      </c>
      <c r="O144" s="3">
        <v>0</v>
      </c>
      <c r="P144" s="3">
        <v>0</v>
      </c>
      <c r="Q144" s="3">
        <v>584.29</v>
      </c>
      <c r="R144" s="3">
        <v>75.957700000000003</v>
      </c>
      <c r="S144" s="3">
        <v>0</v>
      </c>
      <c r="T144" s="3">
        <v>0</v>
      </c>
      <c r="U144" s="3">
        <v>660.24770000000001</v>
      </c>
      <c r="V144" s="43" t="s">
        <v>291</v>
      </c>
      <c r="W144" t="s">
        <v>1</v>
      </c>
    </row>
    <row r="145" spans="5:23" x14ac:dyDescent="0.25">
      <c r="E145" t="s">
        <v>655</v>
      </c>
      <c r="F145" t="s">
        <v>680</v>
      </c>
      <c r="G145" t="s">
        <v>1</v>
      </c>
      <c r="H145" t="s">
        <v>0</v>
      </c>
      <c r="I145" t="s">
        <v>302</v>
      </c>
      <c r="J145" t="s">
        <v>303</v>
      </c>
      <c r="K145">
        <v>1477</v>
      </c>
      <c r="L145">
        <v>1477</v>
      </c>
      <c r="N145" t="s">
        <v>153</v>
      </c>
      <c r="O145" s="3">
        <v>0</v>
      </c>
      <c r="P145" s="3">
        <v>0</v>
      </c>
      <c r="Q145" s="3">
        <v>99.56</v>
      </c>
      <c r="R145" s="3">
        <v>12.9428</v>
      </c>
      <c r="S145" s="3">
        <v>0</v>
      </c>
      <c r="T145" s="3">
        <v>0</v>
      </c>
      <c r="U145" s="3">
        <v>112.50280000000001</v>
      </c>
      <c r="V145" s="43" t="s">
        <v>492</v>
      </c>
      <c r="W145" t="s">
        <v>1</v>
      </c>
    </row>
    <row r="146" spans="5:23" x14ac:dyDescent="0.25">
      <c r="E146" t="s">
        <v>655</v>
      </c>
      <c r="F146" t="s">
        <v>680</v>
      </c>
      <c r="G146" t="s">
        <v>1</v>
      </c>
      <c r="H146" t="s">
        <v>0</v>
      </c>
      <c r="I146" t="s">
        <v>302</v>
      </c>
      <c r="J146" t="s">
        <v>303</v>
      </c>
      <c r="K146">
        <v>1476</v>
      </c>
      <c r="L146">
        <v>1476</v>
      </c>
      <c r="N146" t="s">
        <v>171</v>
      </c>
      <c r="O146" s="3">
        <v>0</v>
      </c>
      <c r="P146" s="3">
        <v>0</v>
      </c>
      <c r="Q146" s="3">
        <v>123.63</v>
      </c>
      <c r="R146" s="3">
        <v>16.071899999999999</v>
      </c>
      <c r="S146" s="3">
        <v>0</v>
      </c>
      <c r="T146" s="3">
        <v>0</v>
      </c>
      <c r="U146" s="3">
        <v>139.70189999999999</v>
      </c>
      <c r="V146" s="43" t="s">
        <v>286</v>
      </c>
      <c r="W146" t="s">
        <v>1</v>
      </c>
    </row>
    <row r="147" spans="5:23" x14ac:dyDescent="0.25">
      <c r="E147" t="s">
        <v>655</v>
      </c>
      <c r="F147" t="s">
        <v>680</v>
      </c>
      <c r="G147" t="s">
        <v>1</v>
      </c>
      <c r="H147" t="s">
        <v>0</v>
      </c>
      <c r="I147" t="s">
        <v>302</v>
      </c>
      <c r="J147" t="s">
        <v>303</v>
      </c>
      <c r="K147">
        <v>1475</v>
      </c>
      <c r="L147">
        <v>1475</v>
      </c>
      <c r="N147" t="s">
        <v>171</v>
      </c>
      <c r="O147" s="3">
        <v>0</v>
      </c>
      <c r="P147" s="3">
        <v>0</v>
      </c>
      <c r="Q147" s="3">
        <v>139.30000000000001</v>
      </c>
      <c r="R147" s="3">
        <v>18.109000000000002</v>
      </c>
      <c r="S147" s="3">
        <v>0</v>
      </c>
      <c r="T147" s="3">
        <v>0</v>
      </c>
      <c r="U147" s="3">
        <v>157.40900000000002</v>
      </c>
      <c r="V147" s="43" t="s">
        <v>286</v>
      </c>
      <c r="W147" t="s">
        <v>1</v>
      </c>
    </row>
    <row r="148" spans="5:23" x14ac:dyDescent="0.25">
      <c r="E148" t="s">
        <v>655</v>
      </c>
      <c r="F148" t="s">
        <v>678</v>
      </c>
      <c r="G148" t="s">
        <v>1</v>
      </c>
      <c r="H148" t="s">
        <v>0</v>
      </c>
      <c r="I148" t="s">
        <v>302</v>
      </c>
      <c r="J148" t="s">
        <v>303</v>
      </c>
      <c r="K148">
        <v>1474</v>
      </c>
      <c r="L148">
        <v>1474</v>
      </c>
      <c r="N148" t="s">
        <v>57</v>
      </c>
      <c r="O148" s="3">
        <v>0</v>
      </c>
      <c r="P148" s="3">
        <v>0</v>
      </c>
      <c r="Q148" s="3">
        <v>51.11</v>
      </c>
      <c r="R148" s="3">
        <v>6.6443000000000003</v>
      </c>
      <c r="S148" s="3">
        <v>0</v>
      </c>
      <c r="T148" s="3">
        <v>0</v>
      </c>
      <c r="U148" s="3">
        <v>57.754300000000001</v>
      </c>
      <c r="V148" s="43" t="s">
        <v>528</v>
      </c>
      <c r="W148" t="s">
        <v>1</v>
      </c>
    </row>
    <row r="149" spans="5:23" x14ac:dyDescent="0.25">
      <c r="E149" t="s">
        <v>655</v>
      </c>
      <c r="F149" t="s">
        <v>678</v>
      </c>
      <c r="G149" t="s">
        <v>1</v>
      </c>
      <c r="H149" t="s">
        <v>0</v>
      </c>
      <c r="I149" t="s">
        <v>302</v>
      </c>
      <c r="J149" t="s">
        <v>303</v>
      </c>
      <c r="K149">
        <v>1473</v>
      </c>
      <c r="L149">
        <v>1473</v>
      </c>
      <c r="N149" t="s">
        <v>360</v>
      </c>
      <c r="O149" s="3">
        <v>0</v>
      </c>
      <c r="P149" s="3">
        <v>0</v>
      </c>
      <c r="Q149" s="3">
        <v>393.8</v>
      </c>
      <c r="R149" s="3">
        <v>51.194000000000003</v>
      </c>
      <c r="S149" s="3">
        <v>0</v>
      </c>
      <c r="T149" s="3">
        <v>0</v>
      </c>
      <c r="U149" s="3">
        <v>444.99400000000003</v>
      </c>
      <c r="V149" s="43" t="s">
        <v>359</v>
      </c>
      <c r="W149" t="s">
        <v>1</v>
      </c>
    </row>
    <row r="150" spans="5:23" x14ac:dyDescent="0.25">
      <c r="E150" t="s">
        <v>655</v>
      </c>
      <c r="F150" t="s">
        <v>678</v>
      </c>
      <c r="G150" t="s">
        <v>1</v>
      </c>
      <c r="H150" t="s">
        <v>0</v>
      </c>
      <c r="I150" t="s">
        <v>302</v>
      </c>
      <c r="J150" t="s">
        <v>303</v>
      </c>
      <c r="K150">
        <v>1472</v>
      </c>
      <c r="L150">
        <v>1472</v>
      </c>
      <c r="N150" t="s">
        <v>233</v>
      </c>
      <c r="O150" s="3">
        <v>0</v>
      </c>
      <c r="P150" s="3">
        <v>0</v>
      </c>
      <c r="Q150" s="3">
        <v>317.26</v>
      </c>
      <c r="R150" s="3">
        <v>41.2438</v>
      </c>
      <c r="S150" s="3">
        <v>0</v>
      </c>
      <c r="T150" s="3">
        <v>0</v>
      </c>
      <c r="U150" s="3">
        <v>358.50380000000001</v>
      </c>
      <c r="V150" s="43" t="s">
        <v>275</v>
      </c>
      <c r="W150" t="s">
        <v>1</v>
      </c>
    </row>
    <row r="151" spans="5:23" x14ac:dyDescent="0.25">
      <c r="E151" t="s">
        <v>655</v>
      </c>
      <c r="F151" t="s">
        <v>678</v>
      </c>
      <c r="G151" t="s">
        <v>1</v>
      </c>
      <c r="H151" t="s">
        <v>0</v>
      </c>
      <c r="I151" t="s">
        <v>302</v>
      </c>
      <c r="J151" t="s">
        <v>303</v>
      </c>
      <c r="K151">
        <v>1471</v>
      </c>
      <c r="L151">
        <v>1471</v>
      </c>
      <c r="N151" t="s">
        <v>89</v>
      </c>
      <c r="O151" s="3">
        <v>0</v>
      </c>
      <c r="P151" s="3">
        <v>0</v>
      </c>
      <c r="Q151" s="3">
        <v>75.22</v>
      </c>
      <c r="R151" s="3">
        <v>9.7786000000000008</v>
      </c>
      <c r="S151" s="3">
        <v>0</v>
      </c>
      <c r="T151" s="3">
        <v>0</v>
      </c>
      <c r="U151" s="3">
        <v>84.998599999999996</v>
      </c>
      <c r="V151" s="43" t="s">
        <v>274</v>
      </c>
      <c r="W151" t="s">
        <v>1</v>
      </c>
    </row>
    <row r="152" spans="5:23" x14ac:dyDescent="0.25">
      <c r="E152" t="s">
        <v>655</v>
      </c>
      <c r="F152" t="s">
        <v>678</v>
      </c>
      <c r="G152" t="s">
        <v>1</v>
      </c>
      <c r="H152" t="s">
        <v>0</v>
      </c>
      <c r="I152" t="s">
        <v>302</v>
      </c>
      <c r="J152" t="s">
        <v>303</v>
      </c>
      <c r="K152">
        <v>1470</v>
      </c>
      <c r="L152">
        <v>1470</v>
      </c>
      <c r="N152" t="s">
        <v>494</v>
      </c>
      <c r="O152" s="3">
        <v>0</v>
      </c>
      <c r="P152" s="3">
        <v>0</v>
      </c>
      <c r="Q152" s="3">
        <v>84.07</v>
      </c>
      <c r="R152" s="3">
        <v>10.9291</v>
      </c>
      <c r="S152" s="3">
        <v>0</v>
      </c>
      <c r="T152" s="3">
        <v>0</v>
      </c>
      <c r="U152" s="3">
        <v>94.999099999999999</v>
      </c>
      <c r="V152" s="43" t="s">
        <v>493</v>
      </c>
      <c r="W152" t="s">
        <v>1</v>
      </c>
    </row>
    <row r="153" spans="5:23" x14ac:dyDescent="0.25">
      <c r="E153" t="s">
        <v>655</v>
      </c>
      <c r="F153" t="s">
        <v>678</v>
      </c>
      <c r="G153" t="s">
        <v>1</v>
      </c>
      <c r="H153" t="s">
        <v>0</v>
      </c>
      <c r="I153" t="s">
        <v>302</v>
      </c>
      <c r="J153" t="s">
        <v>303</v>
      </c>
      <c r="K153">
        <v>1469</v>
      </c>
      <c r="L153">
        <v>1469</v>
      </c>
      <c r="N153" t="s">
        <v>171</v>
      </c>
      <c r="O153" s="3">
        <v>0</v>
      </c>
      <c r="P153" s="3">
        <v>0</v>
      </c>
      <c r="Q153" s="3">
        <v>207.81</v>
      </c>
      <c r="R153" s="3">
        <v>27.0153</v>
      </c>
      <c r="S153" s="3">
        <v>0</v>
      </c>
      <c r="T153" s="3">
        <v>0</v>
      </c>
      <c r="U153" s="3">
        <v>234.8253</v>
      </c>
      <c r="V153" s="43" t="s">
        <v>286</v>
      </c>
      <c r="W153" t="s">
        <v>1</v>
      </c>
    </row>
    <row r="154" spans="5:23" x14ac:dyDescent="0.25">
      <c r="E154" t="s">
        <v>655</v>
      </c>
      <c r="F154" t="s">
        <v>678</v>
      </c>
      <c r="G154" t="s">
        <v>1</v>
      </c>
      <c r="H154" t="s">
        <v>0</v>
      </c>
      <c r="I154" t="s">
        <v>302</v>
      </c>
      <c r="J154" t="s">
        <v>303</v>
      </c>
      <c r="K154">
        <v>1468</v>
      </c>
      <c r="L154">
        <v>1468</v>
      </c>
      <c r="N154" t="s">
        <v>57</v>
      </c>
      <c r="O154" s="3">
        <v>0</v>
      </c>
      <c r="P154" s="3">
        <v>0</v>
      </c>
      <c r="Q154" s="3">
        <v>42.48</v>
      </c>
      <c r="R154" s="3">
        <v>5.5224000000000002</v>
      </c>
      <c r="S154" s="3">
        <v>0</v>
      </c>
      <c r="T154" s="3">
        <v>0</v>
      </c>
      <c r="U154" s="3">
        <v>48.002399999999994</v>
      </c>
      <c r="V154" s="43" t="s">
        <v>528</v>
      </c>
      <c r="W154" t="s">
        <v>1</v>
      </c>
    </row>
    <row r="155" spans="5:23" x14ac:dyDescent="0.25">
      <c r="E155" t="s">
        <v>655</v>
      </c>
      <c r="F155" t="s">
        <v>678</v>
      </c>
      <c r="G155" t="s">
        <v>1</v>
      </c>
      <c r="H155" t="s">
        <v>0</v>
      </c>
      <c r="I155" t="s">
        <v>302</v>
      </c>
      <c r="J155" t="s">
        <v>303</v>
      </c>
      <c r="K155">
        <v>1467</v>
      </c>
      <c r="L155">
        <v>1467</v>
      </c>
      <c r="N155" t="s">
        <v>414</v>
      </c>
      <c r="O155" s="3">
        <v>0</v>
      </c>
      <c r="P155" s="3">
        <v>0</v>
      </c>
      <c r="Q155" s="3">
        <v>229.2</v>
      </c>
      <c r="R155" s="3">
        <v>29.795999999999999</v>
      </c>
      <c r="S155" s="3">
        <v>0</v>
      </c>
      <c r="T155" s="3">
        <v>0</v>
      </c>
      <c r="U155" s="3">
        <v>258.99599999999998</v>
      </c>
      <c r="V155" s="43" t="s">
        <v>413</v>
      </c>
      <c r="W155" t="s">
        <v>1</v>
      </c>
    </row>
    <row r="156" spans="5:23" x14ac:dyDescent="0.25">
      <c r="E156" t="s">
        <v>655</v>
      </c>
      <c r="F156" t="s">
        <v>678</v>
      </c>
      <c r="G156" t="s">
        <v>1</v>
      </c>
      <c r="H156" t="s">
        <v>0</v>
      </c>
      <c r="I156" t="s">
        <v>302</v>
      </c>
      <c r="J156" t="s">
        <v>303</v>
      </c>
      <c r="K156">
        <v>1466</v>
      </c>
      <c r="L156">
        <v>1466</v>
      </c>
      <c r="N156" t="s">
        <v>90</v>
      </c>
      <c r="O156" s="3">
        <v>0</v>
      </c>
      <c r="P156" s="3">
        <v>0</v>
      </c>
      <c r="Q156" s="3">
        <v>398.23</v>
      </c>
      <c r="R156" s="3">
        <v>51.769900000000007</v>
      </c>
      <c r="S156" s="3">
        <v>0</v>
      </c>
      <c r="T156" s="3">
        <v>0</v>
      </c>
      <c r="U156" s="3">
        <v>449.99990000000003</v>
      </c>
      <c r="V156" s="43" t="s">
        <v>273</v>
      </c>
      <c r="W156" t="s">
        <v>1</v>
      </c>
    </row>
    <row r="157" spans="5:23" x14ac:dyDescent="0.25">
      <c r="E157" t="s">
        <v>655</v>
      </c>
      <c r="F157" t="s">
        <v>678</v>
      </c>
      <c r="G157" t="s">
        <v>1</v>
      </c>
      <c r="H157" t="s">
        <v>0</v>
      </c>
      <c r="I157" t="s">
        <v>302</v>
      </c>
      <c r="J157" t="s">
        <v>303</v>
      </c>
      <c r="K157">
        <v>1465</v>
      </c>
      <c r="L157">
        <v>1465</v>
      </c>
      <c r="N157" t="s">
        <v>601</v>
      </c>
      <c r="O157" s="3">
        <v>0</v>
      </c>
      <c r="P157" s="3">
        <v>0</v>
      </c>
      <c r="Q157" s="3">
        <v>412.12</v>
      </c>
      <c r="R157" s="3">
        <v>53.575600000000001</v>
      </c>
      <c r="S157" s="3">
        <v>0</v>
      </c>
      <c r="T157" s="3">
        <v>0</v>
      </c>
      <c r="U157" s="3">
        <v>465.69560000000001</v>
      </c>
      <c r="V157" s="43" t="s">
        <v>600</v>
      </c>
      <c r="W157" t="s">
        <v>1</v>
      </c>
    </row>
    <row r="158" spans="5:23" x14ac:dyDescent="0.25">
      <c r="E158" t="s">
        <v>655</v>
      </c>
      <c r="F158" t="s">
        <v>677</v>
      </c>
      <c r="G158" t="s">
        <v>1</v>
      </c>
      <c r="H158" t="s">
        <v>0</v>
      </c>
      <c r="I158" t="s">
        <v>302</v>
      </c>
      <c r="J158" t="s">
        <v>303</v>
      </c>
      <c r="K158">
        <v>1464</v>
      </c>
      <c r="L158">
        <v>1464</v>
      </c>
      <c r="N158" t="s">
        <v>57</v>
      </c>
      <c r="O158" s="3">
        <v>0</v>
      </c>
      <c r="P158" s="3">
        <v>0</v>
      </c>
      <c r="Q158" s="3">
        <v>126.37</v>
      </c>
      <c r="R158" s="3">
        <v>16.428100000000001</v>
      </c>
      <c r="S158" s="3">
        <v>0</v>
      </c>
      <c r="T158" s="3">
        <v>0</v>
      </c>
      <c r="U158" s="3">
        <v>142.79810000000001</v>
      </c>
      <c r="V158" s="43" t="s">
        <v>528</v>
      </c>
      <c r="W158" t="s">
        <v>1</v>
      </c>
    </row>
    <row r="159" spans="5:23" x14ac:dyDescent="0.25">
      <c r="E159" t="s">
        <v>655</v>
      </c>
      <c r="F159" t="s">
        <v>677</v>
      </c>
      <c r="G159" t="s">
        <v>1</v>
      </c>
      <c r="H159" t="s">
        <v>0</v>
      </c>
      <c r="I159" t="s">
        <v>302</v>
      </c>
      <c r="J159" t="s">
        <v>303</v>
      </c>
      <c r="K159">
        <v>1463</v>
      </c>
      <c r="L159">
        <v>1463</v>
      </c>
      <c r="N159" t="s">
        <v>414</v>
      </c>
      <c r="O159" s="3">
        <v>0</v>
      </c>
      <c r="P159" s="3">
        <v>0</v>
      </c>
      <c r="Q159" s="3">
        <v>223.23</v>
      </c>
      <c r="R159" s="3">
        <v>29.0199</v>
      </c>
      <c r="S159" s="3">
        <v>0</v>
      </c>
      <c r="T159" s="3">
        <v>0</v>
      </c>
      <c r="U159" s="3">
        <v>252.2499</v>
      </c>
      <c r="V159" s="43" t="s">
        <v>413</v>
      </c>
      <c r="W159" t="s">
        <v>1</v>
      </c>
    </row>
    <row r="160" spans="5:23" x14ac:dyDescent="0.25">
      <c r="E160" t="s">
        <v>655</v>
      </c>
      <c r="F160" t="s">
        <v>677</v>
      </c>
      <c r="G160" t="s">
        <v>1</v>
      </c>
      <c r="H160" t="s">
        <v>0</v>
      </c>
      <c r="I160" t="s">
        <v>302</v>
      </c>
      <c r="J160" t="s">
        <v>303</v>
      </c>
      <c r="K160">
        <v>1462</v>
      </c>
      <c r="L160">
        <v>1462</v>
      </c>
      <c r="M160" t="s">
        <v>104</v>
      </c>
      <c r="N160" t="s">
        <v>105</v>
      </c>
      <c r="O160" s="3">
        <v>0</v>
      </c>
      <c r="P160" s="3">
        <v>0</v>
      </c>
      <c r="Q160" s="3">
        <v>256.64</v>
      </c>
      <c r="R160" s="3">
        <v>33.363199999999999</v>
      </c>
      <c r="S160" s="3">
        <v>0</v>
      </c>
      <c r="T160" s="3">
        <v>0</v>
      </c>
      <c r="U160" s="3">
        <v>290.00319999999999</v>
      </c>
      <c r="V160" s="43"/>
      <c r="W160" t="s">
        <v>1</v>
      </c>
    </row>
    <row r="161" spans="5:23" x14ac:dyDescent="0.25">
      <c r="E161" t="s">
        <v>655</v>
      </c>
      <c r="F161" t="s">
        <v>677</v>
      </c>
      <c r="G161" t="s">
        <v>1</v>
      </c>
      <c r="H161" t="s">
        <v>0</v>
      </c>
      <c r="I161" t="s">
        <v>302</v>
      </c>
      <c r="J161" t="s">
        <v>303</v>
      </c>
      <c r="K161">
        <v>1461</v>
      </c>
      <c r="L161">
        <v>1461</v>
      </c>
      <c r="N161" t="s">
        <v>91</v>
      </c>
      <c r="O161" s="3">
        <v>0</v>
      </c>
      <c r="P161" s="3">
        <v>0</v>
      </c>
      <c r="Q161" s="3">
        <v>528.98</v>
      </c>
      <c r="R161" s="3">
        <v>68.767400000000009</v>
      </c>
      <c r="S161" s="3">
        <v>0</v>
      </c>
      <c r="T161" s="3">
        <v>0</v>
      </c>
      <c r="U161" s="3">
        <v>597.74739999999997</v>
      </c>
      <c r="V161" s="43" t="s">
        <v>291</v>
      </c>
      <c r="W161" t="s">
        <v>1</v>
      </c>
    </row>
    <row r="162" spans="5:23" x14ac:dyDescent="0.25">
      <c r="E162" t="s">
        <v>655</v>
      </c>
      <c r="F162" t="s">
        <v>677</v>
      </c>
      <c r="G162" t="s">
        <v>1</v>
      </c>
      <c r="H162" t="s">
        <v>0</v>
      </c>
      <c r="I162" t="s">
        <v>302</v>
      </c>
      <c r="J162" t="s">
        <v>303</v>
      </c>
      <c r="K162">
        <v>1460</v>
      </c>
      <c r="L162">
        <v>1460</v>
      </c>
      <c r="M162" t="s">
        <v>721</v>
      </c>
      <c r="N162" t="s">
        <v>722</v>
      </c>
      <c r="O162" s="3">
        <v>0</v>
      </c>
      <c r="P162" s="3">
        <v>0</v>
      </c>
      <c r="Q162" s="3">
        <v>56.73</v>
      </c>
      <c r="R162" s="3">
        <v>7.3749000000000002</v>
      </c>
      <c r="S162" s="3">
        <v>0</v>
      </c>
      <c r="T162" s="3">
        <v>0</v>
      </c>
      <c r="U162" s="3">
        <v>64.104900000000001</v>
      </c>
      <c r="V162" s="43"/>
      <c r="W162" t="s">
        <v>1</v>
      </c>
    </row>
    <row r="163" spans="5:23" x14ac:dyDescent="0.25">
      <c r="E163" t="s">
        <v>655</v>
      </c>
      <c r="F163" t="s">
        <v>677</v>
      </c>
      <c r="G163" t="s">
        <v>1</v>
      </c>
      <c r="H163" t="s">
        <v>0</v>
      </c>
      <c r="I163" t="s">
        <v>302</v>
      </c>
      <c r="J163" t="s">
        <v>303</v>
      </c>
      <c r="K163">
        <v>1459</v>
      </c>
      <c r="L163">
        <v>1459</v>
      </c>
      <c r="N163" t="s">
        <v>448</v>
      </c>
      <c r="O163" s="3">
        <v>0</v>
      </c>
      <c r="P163" s="3">
        <v>0</v>
      </c>
      <c r="Q163" s="3">
        <v>43.8</v>
      </c>
      <c r="R163" s="3">
        <v>5.694</v>
      </c>
      <c r="S163" s="3">
        <v>0</v>
      </c>
      <c r="T163" s="3">
        <v>0</v>
      </c>
      <c r="U163" s="3">
        <v>49.494</v>
      </c>
      <c r="V163" s="43" t="s">
        <v>447</v>
      </c>
      <c r="W163" t="s">
        <v>1</v>
      </c>
    </row>
    <row r="164" spans="5:23" x14ac:dyDescent="0.25">
      <c r="E164" t="s">
        <v>655</v>
      </c>
      <c r="F164" t="s">
        <v>677</v>
      </c>
      <c r="G164" t="s">
        <v>1</v>
      </c>
      <c r="H164" t="s">
        <v>0</v>
      </c>
      <c r="I164" t="s">
        <v>302</v>
      </c>
      <c r="J164" t="s">
        <v>303</v>
      </c>
      <c r="K164">
        <v>1458</v>
      </c>
      <c r="L164">
        <v>1458</v>
      </c>
      <c r="N164" t="s">
        <v>494</v>
      </c>
      <c r="O164" s="3">
        <v>0</v>
      </c>
      <c r="P164" s="3">
        <v>0</v>
      </c>
      <c r="Q164" s="3">
        <v>517.71</v>
      </c>
      <c r="R164" s="3">
        <v>67.302300000000002</v>
      </c>
      <c r="S164" s="3">
        <v>0</v>
      </c>
      <c r="T164" s="3">
        <v>0</v>
      </c>
      <c r="U164" s="3">
        <v>585.0123000000001</v>
      </c>
      <c r="V164" s="43" t="s">
        <v>493</v>
      </c>
      <c r="W164" t="s">
        <v>1</v>
      </c>
    </row>
    <row r="165" spans="5:23" x14ac:dyDescent="0.25">
      <c r="E165" t="s">
        <v>655</v>
      </c>
      <c r="F165" t="s">
        <v>677</v>
      </c>
      <c r="G165" t="s">
        <v>1</v>
      </c>
      <c r="H165" t="s">
        <v>0</v>
      </c>
      <c r="I165" t="s">
        <v>302</v>
      </c>
      <c r="J165" t="s">
        <v>303</v>
      </c>
      <c r="K165">
        <v>1457</v>
      </c>
      <c r="L165">
        <v>1457</v>
      </c>
      <c r="N165" t="s">
        <v>700</v>
      </c>
      <c r="O165" s="3">
        <v>0</v>
      </c>
      <c r="P165" s="3">
        <v>0</v>
      </c>
      <c r="Q165" s="3">
        <v>449.56</v>
      </c>
      <c r="R165" s="3">
        <v>58.442800000000005</v>
      </c>
      <c r="S165" s="3">
        <v>0</v>
      </c>
      <c r="T165" s="3">
        <v>0</v>
      </c>
      <c r="U165" s="3">
        <v>508.00279999999998</v>
      </c>
      <c r="V165" s="43" t="s">
        <v>699</v>
      </c>
      <c r="W165" t="s">
        <v>1</v>
      </c>
    </row>
    <row r="166" spans="5:23" x14ac:dyDescent="0.25">
      <c r="E166" t="s">
        <v>655</v>
      </c>
      <c r="F166" t="s">
        <v>677</v>
      </c>
      <c r="G166" t="s">
        <v>1</v>
      </c>
      <c r="H166" t="s">
        <v>0</v>
      </c>
      <c r="I166" t="s">
        <v>302</v>
      </c>
      <c r="J166" t="s">
        <v>303</v>
      </c>
      <c r="K166">
        <v>1456</v>
      </c>
      <c r="L166">
        <v>1456</v>
      </c>
      <c r="N166" t="s">
        <v>42</v>
      </c>
      <c r="O166" s="3">
        <v>0</v>
      </c>
      <c r="P166" s="3">
        <v>0</v>
      </c>
      <c r="Q166" s="3">
        <v>536.29</v>
      </c>
      <c r="R166" s="3">
        <v>69.717699999999994</v>
      </c>
      <c r="S166" s="3">
        <v>0</v>
      </c>
      <c r="T166" s="3">
        <v>0</v>
      </c>
      <c r="U166" s="3">
        <v>606.0077</v>
      </c>
      <c r="V166" s="43" t="s">
        <v>272</v>
      </c>
      <c r="W166" t="s">
        <v>1</v>
      </c>
    </row>
    <row r="167" spans="5:23" x14ac:dyDescent="0.25">
      <c r="E167" t="s">
        <v>655</v>
      </c>
      <c r="F167" t="s">
        <v>676</v>
      </c>
      <c r="G167" t="s">
        <v>1</v>
      </c>
      <c r="H167" t="s">
        <v>0</v>
      </c>
      <c r="I167" t="s">
        <v>302</v>
      </c>
      <c r="J167" t="s">
        <v>303</v>
      </c>
      <c r="K167">
        <v>1455</v>
      </c>
      <c r="L167">
        <v>1455</v>
      </c>
      <c r="N167" t="s">
        <v>171</v>
      </c>
      <c r="O167" s="3">
        <v>0</v>
      </c>
      <c r="P167" s="3">
        <v>0</v>
      </c>
      <c r="Q167" s="3">
        <v>212.24</v>
      </c>
      <c r="R167" s="3">
        <v>27.591200000000001</v>
      </c>
      <c r="S167" s="3">
        <v>0</v>
      </c>
      <c r="T167" s="3">
        <v>0</v>
      </c>
      <c r="U167" s="3">
        <v>239.83120000000002</v>
      </c>
      <c r="V167" s="43" t="s">
        <v>286</v>
      </c>
      <c r="W167" t="s">
        <v>1</v>
      </c>
    </row>
    <row r="168" spans="5:23" x14ac:dyDescent="0.25">
      <c r="E168" t="s">
        <v>655</v>
      </c>
      <c r="F168" t="s">
        <v>676</v>
      </c>
      <c r="G168" t="s">
        <v>1</v>
      </c>
      <c r="H168" t="s">
        <v>0</v>
      </c>
      <c r="I168" t="s">
        <v>302</v>
      </c>
      <c r="J168" t="s">
        <v>303</v>
      </c>
      <c r="K168">
        <v>1454</v>
      </c>
      <c r="L168">
        <v>1454</v>
      </c>
      <c r="N168" t="s">
        <v>91</v>
      </c>
      <c r="O168" s="3">
        <v>0</v>
      </c>
      <c r="P168" s="3">
        <v>0</v>
      </c>
      <c r="Q168" s="3">
        <v>558.41</v>
      </c>
      <c r="R168" s="3">
        <v>72.593299999999999</v>
      </c>
      <c r="S168" s="3">
        <v>0</v>
      </c>
      <c r="T168" s="3">
        <v>0</v>
      </c>
      <c r="U168" s="3">
        <v>631.00329999999997</v>
      </c>
      <c r="V168" s="43" t="s">
        <v>291</v>
      </c>
      <c r="W168" t="s">
        <v>1</v>
      </c>
    </row>
    <row r="169" spans="5:23" x14ac:dyDescent="0.25">
      <c r="E169" t="s">
        <v>655</v>
      </c>
      <c r="F169" t="s">
        <v>676</v>
      </c>
      <c r="G169" t="s">
        <v>1</v>
      </c>
      <c r="H169" t="s">
        <v>0</v>
      </c>
      <c r="I169" t="s">
        <v>302</v>
      </c>
      <c r="J169" t="s">
        <v>303</v>
      </c>
      <c r="K169">
        <v>1453</v>
      </c>
      <c r="L169">
        <v>1453</v>
      </c>
      <c r="N169" t="s">
        <v>720</v>
      </c>
      <c r="O169" s="3">
        <v>0</v>
      </c>
      <c r="P169" s="3">
        <v>0</v>
      </c>
      <c r="Q169" s="3">
        <v>19.329999999999998</v>
      </c>
      <c r="R169" s="3">
        <v>2.5128999999999997</v>
      </c>
      <c r="S169" s="3">
        <v>0</v>
      </c>
      <c r="T169" s="3">
        <v>0</v>
      </c>
      <c r="U169" s="3">
        <v>21.842899999999997</v>
      </c>
      <c r="V169" s="43" t="s">
        <v>719</v>
      </c>
      <c r="W169" t="s">
        <v>1</v>
      </c>
    </row>
    <row r="170" spans="5:23" x14ac:dyDescent="0.25">
      <c r="E170" t="s">
        <v>655</v>
      </c>
      <c r="F170" t="s">
        <v>676</v>
      </c>
      <c r="G170" t="s">
        <v>1</v>
      </c>
      <c r="H170" t="s">
        <v>0</v>
      </c>
      <c r="I170" t="s">
        <v>302</v>
      </c>
      <c r="J170" t="s">
        <v>303</v>
      </c>
      <c r="K170">
        <v>1452</v>
      </c>
      <c r="L170">
        <v>1452</v>
      </c>
      <c r="M170" t="s">
        <v>717</v>
      </c>
      <c r="N170" t="s">
        <v>718</v>
      </c>
      <c r="O170" s="3">
        <v>0</v>
      </c>
      <c r="P170" s="3">
        <v>0</v>
      </c>
      <c r="Q170" s="3">
        <v>719.87</v>
      </c>
      <c r="R170" s="3">
        <v>93.583100000000002</v>
      </c>
      <c r="S170" s="3">
        <v>0</v>
      </c>
      <c r="T170" s="3">
        <v>0</v>
      </c>
      <c r="U170" s="3">
        <v>813.45309999999995</v>
      </c>
      <c r="V170" s="43"/>
      <c r="W170" t="s">
        <v>1</v>
      </c>
    </row>
    <row r="171" spans="5:23" x14ac:dyDescent="0.25">
      <c r="E171" t="s">
        <v>655</v>
      </c>
      <c r="F171" t="s">
        <v>676</v>
      </c>
      <c r="G171" t="s">
        <v>1</v>
      </c>
      <c r="H171" t="s">
        <v>0</v>
      </c>
      <c r="I171" t="s">
        <v>302</v>
      </c>
      <c r="J171" t="s">
        <v>303</v>
      </c>
      <c r="K171">
        <v>1451</v>
      </c>
      <c r="L171">
        <v>1451</v>
      </c>
      <c r="N171" t="s">
        <v>90</v>
      </c>
      <c r="O171" s="3">
        <v>0</v>
      </c>
      <c r="P171" s="3">
        <v>0</v>
      </c>
      <c r="Q171" s="3">
        <v>278.76</v>
      </c>
      <c r="R171" s="3">
        <v>36.238799999999998</v>
      </c>
      <c r="S171" s="3">
        <v>0</v>
      </c>
      <c r="T171" s="3">
        <v>0</v>
      </c>
      <c r="U171" s="3">
        <v>314.99879999999996</v>
      </c>
      <c r="V171" s="43" t="s">
        <v>273</v>
      </c>
      <c r="W171" t="s">
        <v>1</v>
      </c>
    </row>
    <row r="172" spans="5:23" x14ac:dyDescent="0.25">
      <c r="E172" t="s">
        <v>655</v>
      </c>
      <c r="F172" t="s">
        <v>676</v>
      </c>
      <c r="G172" t="s">
        <v>1</v>
      </c>
      <c r="H172" t="s">
        <v>0</v>
      </c>
      <c r="I172" t="s">
        <v>302</v>
      </c>
      <c r="J172" t="s">
        <v>303</v>
      </c>
      <c r="K172">
        <v>1450</v>
      </c>
      <c r="L172">
        <v>1450</v>
      </c>
      <c r="N172" t="s">
        <v>716</v>
      </c>
      <c r="O172" s="3">
        <v>0</v>
      </c>
      <c r="P172" s="3">
        <v>0</v>
      </c>
      <c r="Q172" s="3">
        <v>349.73</v>
      </c>
      <c r="R172" s="3">
        <v>45.464900000000007</v>
      </c>
      <c r="S172" s="3">
        <v>0</v>
      </c>
      <c r="T172" s="3">
        <v>0</v>
      </c>
      <c r="U172" s="3">
        <v>395.19490000000002</v>
      </c>
      <c r="V172" s="43" t="s">
        <v>715</v>
      </c>
      <c r="W172" t="s">
        <v>1</v>
      </c>
    </row>
    <row r="173" spans="5:23" x14ac:dyDescent="0.25">
      <c r="E173" t="s">
        <v>655</v>
      </c>
      <c r="F173" t="s">
        <v>675</v>
      </c>
      <c r="G173" t="s">
        <v>1</v>
      </c>
      <c r="H173" t="s">
        <v>0</v>
      </c>
      <c r="I173" t="s">
        <v>302</v>
      </c>
      <c r="J173" t="s">
        <v>303</v>
      </c>
      <c r="K173">
        <v>1449</v>
      </c>
      <c r="L173">
        <v>1449</v>
      </c>
      <c r="N173" t="s">
        <v>414</v>
      </c>
      <c r="O173" s="3">
        <v>0</v>
      </c>
      <c r="P173" s="3">
        <v>0</v>
      </c>
      <c r="Q173" s="3">
        <v>196.46</v>
      </c>
      <c r="R173" s="3">
        <v>25.539800000000003</v>
      </c>
      <c r="S173" s="3">
        <v>0</v>
      </c>
      <c r="T173" s="3">
        <v>0</v>
      </c>
      <c r="U173" s="3">
        <v>221.99980000000002</v>
      </c>
      <c r="V173" s="43" t="s">
        <v>413</v>
      </c>
      <c r="W173" t="s">
        <v>1</v>
      </c>
    </row>
    <row r="174" spans="5:23" x14ac:dyDescent="0.25">
      <c r="E174" t="s">
        <v>655</v>
      </c>
      <c r="F174" t="s">
        <v>675</v>
      </c>
      <c r="G174" t="s">
        <v>1</v>
      </c>
      <c r="H174" t="s">
        <v>0</v>
      </c>
      <c r="I174" t="s">
        <v>302</v>
      </c>
      <c r="J174" t="s">
        <v>303</v>
      </c>
      <c r="K174">
        <v>1448</v>
      </c>
      <c r="L174">
        <v>1448</v>
      </c>
      <c r="N174" t="s">
        <v>90</v>
      </c>
      <c r="O174" s="3">
        <v>0</v>
      </c>
      <c r="P174" s="3">
        <v>0</v>
      </c>
      <c r="Q174" s="3">
        <v>508.23</v>
      </c>
      <c r="R174" s="3">
        <v>66.069900000000004</v>
      </c>
      <c r="S174" s="3">
        <v>0</v>
      </c>
      <c r="T174" s="3">
        <v>0</v>
      </c>
      <c r="U174" s="3">
        <v>574.29989999999998</v>
      </c>
      <c r="V174" s="43" t="s">
        <v>273</v>
      </c>
      <c r="W174" t="s">
        <v>1</v>
      </c>
    </row>
    <row r="175" spans="5:23" x14ac:dyDescent="0.25">
      <c r="E175" t="s">
        <v>655</v>
      </c>
      <c r="F175" t="s">
        <v>675</v>
      </c>
      <c r="G175" t="s">
        <v>1</v>
      </c>
      <c r="H175" t="s">
        <v>0</v>
      </c>
      <c r="I175" t="s">
        <v>302</v>
      </c>
      <c r="J175" t="s">
        <v>303</v>
      </c>
      <c r="K175">
        <v>1447</v>
      </c>
      <c r="L175">
        <v>1447</v>
      </c>
      <c r="N175" t="s">
        <v>405</v>
      </c>
      <c r="O175" s="3">
        <v>0</v>
      </c>
      <c r="P175" s="3">
        <v>0</v>
      </c>
      <c r="Q175" s="3">
        <v>364.6</v>
      </c>
      <c r="R175" s="3">
        <v>47.398000000000003</v>
      </c>
      <c r="S175" s="3">
        <v>0</v>
      </c>
      <c r="T175" s="3">
        <v>0</v>
      </c>
      <c r="U175" s="3">
        <v>411.99800000000005</v>
      </c>
      <c r="V175" s="43" t="s">
        <v>404</v>
      </c>
      <c r="W175" t="s">
        <v>1</v>
      </c>
    </row>
    <row r="176" spans="5:23" x14ac:dyDescent="0.25">
      <c r="E176" t="s">
        <v>655</v>
      </c>
      <c r="F176" t="s">
        <v>675</v>
      </c>
      <c r="G176" t="s">
        <v>1</v>
      </c>
      <c r="H176" t="s">
        <v>0</v>
      </c>
      <c r="I176" t="s">
        <v>302</v>
      </c>
      <c r="J176" t="s">
        <v>303</v>
      </c>
      <c r="K176">
        <v>1446</v>
      </c>
      <c r="L176">
        <v>1446</v>
      </c>
      <c r="N176" t="s">
        <v>414</v>
      </c>
      <c r="O176" s="3">
        <v>0</v>
      </c>
      <c r="P176" s="3">
        <v>0</v>
      </c>
      <c r="Q176" s="3">
        <v>202.83</v>
      </c>
      <c r="R176" s="3">
        <v>26.367900000000002</v>
      </c>
      <c r="S176" s="3">
        <v>0</v>
      </c>
      <c r="T176" s="3">
        <v>0</v>
      </c>
      <c r="U176" s="3">
        <v>229.1979</v>
      </c>
      <c r="V176" s="43" t="s">
        <v>413</v>
      </c>
      <c r="W176" t="s">
        <v>1</v>
      </c>
    </row>
    <row r="177" spans="5:23" x14ac:dyDescent="0.25">
      <c r="E177" t="s">
        <v>655</v>
      </c>
      <c r="F177" t="s">
        <v>675</v>
      </c>
      <c r="G177" t="s">
        <v>1</v>
      </c>
      <c r="H177" t="s">
        <v>0</v>
      </c>
      <c r="I177" t="s">
        <v>302</v>
      </c>
      <c r="J177" t="s">
        <v>303</v>
      </c>
      <c r="K177">
        <v>1445</v>
      </c>
      <c r="L177">
        <v>1445</v>
      </c>
      <c r="N177" t="s">
        <v>90</v>
      </c>
      <c r="O177" s="3">
        <v>0</v>
      </c>
      <c r="P177" s="3">
        <v>0</v>
      </c>
      <c r="Q177" s="3">
        <v>307.95999999999998</v>
      </c>
      <c r="R177" s="3">
        <v>40.034799999999997</v>
      </c>
      <c r="S177" s="3">
        <v>0</v>
      </c>
      <c r="T177" s="3">
        <v>0</v>
      </c>
      <c r="U177" s="3">
        <v>347.9948</v>
      </c>
      <c r="V177" s="43" t="s">
        <v>273</v>
      </c>
      <c r="W177" t="s">
        <v>1</v>
      </c>
    </row>
    <row r="178" spans="5:23" x14ac:dyDescent="0.25">
      <c r="E178" t="s">
        <v>655</v>
      </c>
      <c r="F178" t="s">
        <v>674</v>
      </c>
      <c r="G178" t="s">
        <v>1</v>
      </c>
      <c r="H178" t="s">
        <v>0</v>
      </c>
      <c r="I178" t="s">
        <v>302</v>
      </c>
      <c r="J178" t="s">
        <v>303</v>
      </c>
      <c r="K178">
        <v>1444</v>
      </c>
      <c r="L178">
        <v>1444</v>
      </c>
      <c r="N178" t="s">
        <v>56</v>
      </c>
      <c r="O178" s="3">
        <v>0</v>
      </c>
      <c r="P178" s="3">
        <v>0</v>
      </c>
      <c r="Q178" s="3">
        <v>199.12</v>
      </c>
      <c r="R178" s="3">
        <v>25.8856</v>
      </c>
      <c r="S178" s="3">
        <v>0</v>
      </c>
      <c r="T178" s="3">
        <v>0</v>
      </c>
      <c r="U178" s="3">
        <v>225.00560000000002</v>
      </c>
      <c r="V178" s="43" t="s">
        <v>269</v>
      </c>
      <c r="W178" t="s">
        <v>1</v>
      </c>
    </row>
    <row r="179" spans="5:23" x14ac:dyDescent="0.25">
      <c r="E179" t="s">
        <v>655</v>
      </c>
      <c r="F179" t="s">
        <v>674</v>
      </c>
      <c r="G179" t="s">
        <v>1</v>
      </c>
      <c r="H179" t="s">
        <v>0</v>
      </c>
      <c r="I179" t="s">
        <v>302</v>
      </c>
      <c r="J179" t="s">
        <v>303</v>
      </c>
      <c r="K179">
        <v>1443</v>
      </c>
      <c r="L179">
        <v>1443</v>
      </c>
      <c r="N179" t="s">
        <v>494</v>
      </c>
      <c r="O179" s="3">
        <v>0</v>
      </c>
      <c r="P179" s="3">
        <v>0</v>
      </c>
      <c r="Q179" s="3">
        <v>70.8</v>
      </c>
      <c r="R179" s="3">
        <v>9.2040000000000006</v>
      </c>
      <c r="S179" s="3">
        <v>0</v>
      </c>
      <c r="T179" s="3">
        <v>0</v>
      </c>
      <c r="U179" s="3">
        <v>80.003999999999991</v>
      </c>
      <c r="V179" s="43" t="s">
        <v>493</v>
      </c>
      <c r="W179" t="s">
        <v>1</v>
      </c>
    </row>
    <row r="180" spans="5:23" x14ac:dyDescent="0.25">
      <c r="E180" t="s">
        <v>655</v>
      </c>
      <c r="F180" t="s">
        <v>674</v>
      </c>
      <c r="G180" t="s">
        <v>1</v>
      </c>
      <c r="H180" t="s">
        <v>0</v>
      </c>
      <c r="I180" t="s">
        <v>302</v>
      </c>
      <c r="J180" t="s">
        <v>303</v>
      </c>
      <c r="K180">
        <v>1442</v>
      </c>
      <c r="L180">
        <v>1442</v>
      </c>
      <c r="N180" t="s">
        <v>494</v>
      </c>
      <c r="O180" s="3">
        <v>0</v>
      </c>
      <c r="P180" s="3">
        <v>0</v>
      </c>
      <c r="Q180" s="3">
        <v>433.63</v>
      </c>
      <c r="R180" s="3">
        <v>56.371900000000004</v>
      </c>
      <c r="S180" s="3">
        <v>0</v>
      </c>
      <c r="T180" s="3">
        <v>0</v>
      </c>
      <c r="U180" s="3">
        <v>490.00189999999998</v>
      </c>
      <c r="V180" s="43" t="s">
        <v>493</v>
      </c>
      <c r="W180" t="s">
        <v>1</v>
      </c>
    </row>
    <row r="181" spans="5:23" x14ac:dyDescent="0.25">
      <c r="E181" t="s">
        <v>655</v>
      </c>
      <c r="F181" t="s">
        <v>674</v>
      </c>
      <c r="G181" t="s">
        <v>1</v>
      </c>
      <c r="H181" t="s">
        <v>0</v>
      </c>
      <c r="I181" t="s">
        <v>302</v>
      </c>
      <c r="J181" t="s">
        <v>303</v>
      </c>
      <c r="K181">
        <v>1441</v>
      </c>
      <c r="L181">
        <v>1441</v>
      </c>
      <c r="N181" t="s">
        <v>91</v>
      </c>
      <c r="O181" s="3">
        <v>0</v>
      </c>
      <c r="P181" s="3">
        <v>0</v>
      </c>
      <c r="Q181" s="3">
        <v>360.35</v>
      </c>
      <c r="R181" s="3">
        <v>46.845500000000001</v>
      </c>
      <c r="S181" s="3">
        <v>0</v>
      </c>
      <c r="T181" s="3">
        <v>0</v>
      </c>
      <c r="U181" s="3">
        <v>407.19550000000004</v>
      </c>
      <c r="V181" s="43" t="s">
        <v>291</v>
      </c>
      <c r="W181" t="s">
        <v>1</v>
      </c>
    </row>
    <row r="182" spans="5:23" x14ac:dyDescent="0.25">
      <c r="E182" t="s">
        <v>655</v>
      </c>
      <c r="F182" t="s">
        <v>674</v>
      </c>
      <c r="G182" t="s">
        <v>1</v>
      </c>
      <c r="H182" t="s">
        <v>0</v>
      </c>
      <c r="I182" t="s">
        <v>302</v>
      </c>
      <c r="J182" t="s">
        <v>303</v>
      </c>
      <c r="K182">
        <v>1440</v>
      </c>
      <c r="L182">
        <v>1440</v>
      </c>
      <c r="N182" t="s">
        <v>171</v>
      </c>
      <c r="O182" s="3">
        <v>0</v>
      </c>
      <c r="P182" s="3">
        <v>0</v>
      </c>
      <c r="Q182" s="3">
        <v>199.12</v>
      </c>
      <c r="R182" s="3">
        <v>25.8856</v>
      </c>
      <c r="S182" s="3">
        <v>0</v>
      </c>
      <c r="T182" s="3">
        <v>0</v>
      </c>
      <c r="U182" s="3">
        <v>225.00560000000002</v>
      </c>
      <c r="V182" s="43" t="s">
        <v>286</v>
      </c>
      <c r="W182" t="s">
        <v>1</v>
      </c>
    </row>
    <row r="183" spans="5:23" x14ac:dyDescent="0.25">
      <c r="E183" t="s">
        <v>655</v>
      </c>
      <c r="F183" t="s">
        <v>674</v>
      </c>
      <c r="G183" t="s">
        <v>1</v>
      </c>
      <c r="H183" t="s">
        <v>0</v>
      </c>
      <c r="I183" t="s">
        <v>302</v>
      </c>
      <c r="J183" t="s">
        <v>303</v>
      </c>
      <c r="K183">
        <v>1439</v>
      </c>
      <c r="L183">
        <v>1439</v>
      </c>
      <c r="N183" t="s">
        <v>90</v>
      </c>
      <c r="O183" s="3">
        <v>0</v>
      </c>
      <c r="P183" s="3">
        <v>0</v>
      </c>
      <c r="Q183" s="3">
        <v>544.25</v>
      </c>
      <c r="R183" s="3">
        <v>70.752499999999998</v>
      </c>
      <c r="S183" s="3">
        <v>0</v>
      </c>
      <c r="T183" s="3">
        <v>0</v>
      </c>
      <c r="U183" s="3">
        <v>615.00250000000005</v>
      </c>
      <c r="V183" s="43" t="s">
        <v>273</v>
      </c>
      <c r="W183" t="s">
        <v>1</v>
      </c>
    </row>
    <row r="184" spans="5:23" x14ac:dyDescent="0.25">
      <c r="E184" t="s">
        <v>655</v>
      </c>
      <c r="F184" t="s">
        <v>674</v>
      </c>
      <c r="G184" t="s">
        <v>1</v>
      </c>
      <c r="H184" t="s">
        <v>0</v>
      </c>
      <c r="I184" t="s">
        <v>302</v>
      </c>
      <c r="J184" t="s">
        <v>303</v>
      </c>
      <c r="K184">
        <v>1438</v>
      </c>
      <c r="L184">
        <v>1438</v>
      </c>
      <c r="N184" t="s">
        <v>37</v>
      </c>
      <c r="O184" s="3">
        <v>0</v>
      </c>
      <c r="P184" s="3">
        <v>0</v>
      </c>
      <c r="Q184" s="3">
        <v>266.89999999999998</v>
      </c>
      <c r="R184" s="3">
        <v>34.696999999999996</v>
      </c>
      <c r="S184" s="3">
        <v>0</v>
      </c>
      <c r="T184" s="3">
        <v>0</v>
      </c>
      <c r="U184" s="3">
        <v>301.59699999999998</v>
      </c>
      <c r="V184" s="43" t="s">
        <v>283</v>
      </c>
      <c r="W184" t="s">
        <v>1</v>
      </c>
    </row>
    <row r="185" spans="5:23" x14ac:dyDescent="0.25">
      <c r="E185" t="s">
        <v>655</v>
      </c>
      <c r="F185" t="s">
        <v>674</v>
      </c>
      <c r="G185" t="s">
        <v>1</v>
      </c>
      <c r="H185" t="s">
        <v>0</v>
      </c>
      <c r="I185" t="s">
        <v>302</v>
      </c>
      <c r="J185" t="s">
        <v>303</v>
      </c>
      <c r="K185">
        <v>1437</v>
      </c>
      <c r="L185">
        <v>1437</v>
      </c>
      <c r="N185" t="s">
        <v>171</v>
      </c>
      <c r="O185" s="3">
        <v>0</v>
      </c>
      <c r="P185" s="3">
        <v>0</v>
      </c>
      <c r="Q185" s="3">
        <v>119.02</v>
      </c>
      <c r="R185" s="3">
        <v>15.4726</v>
      </c>
      <c r="S185" s="3">
        <v>0</v>
      </c>
      <c r="T185" s="3">
        <v>0</v>
      </c>
      <c r="U185" s="3">
        <v>134.49259999999998</v>
      </c>
      <c r="V185" s="43" t="s">
        <v>286</v>
      </c>
      <c r="W185" t="s">
        <v>1</v>
      </c>
    </row>
    <row r="186" spans="5:23" x14ac:dyDescent="0.25">
      <c r="E186" t="s">
        <v>655</v>
      </c>
      <c r="F186" t="s">
        <v>674</v>
      </c>
      <c r="G186" t="s">
        <v>1</v>
      </c>
      <c r="H186" t="s">
        <v>0</v>
      </c>
      <c r="I186" t="s">
        <v>302</v>
      </c>
      <c r="J186" t="s">
        <v>303</v>
      </c>
      <c r="K186">
        <v>1436</v>
      </c>
      <c r="L186">
        <v>1436</v>
      </c>
      <c r="N186" t="s">
        <v>714</v>
      </c>
      <c r="O186" s="3">
        <v>0</v>
      </c>
      <c r="P186" s="3">
        <v>0</v>
      </c>
      <c r="Q186" s="3">
        <v>77.760000000000005</v>
      </c>
      <c r="R186" s="3">
        <v>10.1088</v>
      </c>
      <c r="S186" s="3">
        <v>0</v>
      </c>
      <c r="T186" s="3">
        <v>0</v>
      </c>
      <c r="U186" s="3">
        <v>87.868800000000007</v>
      </c>
      <c r="V186" s="43" t="s">
        <v>713</v>
      </c>
      <c r="W186" t="s">
        <v>1</v>
      </c>
    </row>
    <row r="187" spans="5:23" x14ac:dyDescent="0.25">
      <c r="E187" t="s">
        <v>655</v>
      </c>
      <c r="F187" t="s">
        <v>674</v>
      </c>
      <c r="G187" t="s">
        <v>1</v>
      </c>
      <c r="H187" t="s">
        <v>0</v>
      </c>
      <c r="I187" t="s">
        <v>302</v>
      </c>
      <c r="J187" t="s">
        <v>303</v>
      </c>
      <c r="K187">
        <v>1435</v>
      </c>
      <c r="L187">
        <v>1435</v>
      </c>
      <c r="M187" t="s">
        <v>369</v>
      </c>
      <c r="N187" t="s">
        <v>370</v>
      </c>
      <c r="O187" s="3">
        <v>0</v>
      </c>
      <c r="P187" s="3">
        <v>0</v>
      </c>
      <c r="Q187" s="3">
        <v>61.05</v>
      </c>
      <c r="R187" s="3">
        <v>7.9364999999999997</v>
      </c>
      <c r="S187" s="3">
        <v>0</v>
      </c>
      <c r="T187" s="3">
        <v>0</v>
      </c>
      <c r="U187" s="3">
        <v>68.986499999999992</v>
      </c>
      <c r="V187" s="43"/>
      <c r="W187" t="s">
        <v>1</v>
      </c>
    </row>
    <row r="188" spans="5:23" x14ac:dyDescent="0.25">
      <c r="E188" t="s">
        <v>655</v>
      </c>
      <c r="F188" t="s">
        <v>674</v>
      </c>
      <c r="G188" t="s">
        <v>1</v>
      </c>
      <c r="H188" t="s">
        <v>0</v>
      </c>
      <c r="I188" t="s">
        <v>302</v>
      </c>
      <c r="J188" t="s">
        <v>303</v>
      </c>
      <c r="K188">
        <v>1434</v>
      </c>
      <c r="L188">
        <v>1434</v>
      </c>
      <c r="N188" t="s">
        <v>145</v>
      </c>
      <c r="O188" s="3">
        <v>0</v>
      </c>
      <c r="P188" s="3">
        <v>0</v>
      </c>
      <c r="Q188" s="3">
        <v>401.33</v>
      </c>
      <c r="R188" s="3">
        <v>52.172899999999998</v>
      </c>
      <c r="S188" s="3">
        <v>0</v>
      </c>
      <c r="T188" s="3">
        <v>0</v>
      </c>
      <c r="U188" s="3">
        <v>453.50289999999995</v>
      </c>
      <c r="V188" s="43" t="s">
        <v>685</v>
      </c>
      <c r="W188" t="s">
        <v>1</v>
      </c>
    </row>
    <row r="189" spans="5:23" x14ac:dyDescent="0.25">
      <c r="E189" t="s">
        <v>655</v>
      </c>
      <c r="F189" t="s">
        <v>672</v>
      </c>
      <c r="G189" t="s">
        <v>1</v>
      </c>
      <c r="H189" t="s">
        <v>0</v>
      </c>
      <c r="I189" t="s">
        <v>302</v>
      </c>
      <c r="J189" t="s">
        <v>303</v>
      </c>
      <c r="K189">
        <v>1433</v>
      </c>
      <c r="L189">
        <v>1433</v>
      </c>
      <c r="N189" t="s">
        <v>358</v>
      </c>
      <c r="O189" s="3">
        <v>0</v>
      </c>
      <c r="P189" s="3">
        <v>0</v>
      </c>
      <c r="Q189" s="3">
        <v>402.65</v>
      </c>
      <c r="R189" s="3">
        <v>52.344499999999996</v>
      </c>
      <c r="S189" s="3">
        <v>0</v>
      </c>
      <c r="T189" s="3">
        <v>0</v>
      </c>
      <c r="U189" s="3">
        <v>454.99449999999996</v>
      </c>
      <c r="V189" s="43" t="s">
        <v>357</v>
      </c>
      <c r="W189" t="s">
        <v>1</v>
      </c>
    </row>
    <row r="190" spans="5:23" x14ac:dyDescent="0.25">
      <c r="E190" t="s">
        <v>655</v>
      </c>
      <c r="F190" t="s">
        <v>672</v>
      </c>
      <c r="G190" t="s">
        <v>1</v>
      </c>
      <c r="H190" t="s">
        <v>0</v>
      </c>
      <c r="I190" t="s">
        <v>302</v>
      </c>
      <c r="J190" t="s">
        <v>303</v>
      </c>
      <c r="K190">
        <v>1432</v>
      </c>
      <c r="L190">
        <v>1432</v>
      </c>
      <c r="N190" t="s">
        <v>414</v>
      </c>
      <c r="O190" s="3">
        <v>0</v>
      </c>
      <c r="P190" s="3">
        <v>0</v>
      </c>
      <c r="Q190" s="3">
        <v>230.09</v>
      </c>
      <c r="R190" s="3">
        <v>29.9117</v>
      </c>
      <c r="S190" s="3">
        <v>0</v>
      </c>
      <c r="T190" s="3">
        <v>0</v>
      </c>
      <c r="U190" s="3">
        <v>260.00170000000003</v>
      </c>
      <c r="V190" s="43" t="s">
        <v>413</v>
      </c>
      <c r="W190" t="s">
        <v>1</v>
      </c>
    </row>
    <row r="191" spans="5:23" x14ac:dyDescent="0.25">
      <c r="E191" t="s">
        <v>655</v>
      </c>
      <c r="F191" t="s">
        <v>672</v>
      </c>
      <c r="G191" t="s">
        <v>1</v>
      </c>
      <c r="H191" t="s">
        <v>0</v>
      </c>
      <c r="I191" t="s">
        <v>302</v>
      </c>
      <c r="J191" t="s">
        <v>303</v>
      </c>
      <c r="K191">
        <v>1431</v>
      </c>
      <c r="L191">
        <v>1431</v>
      </c>
      <c r="N191" t="s">
        <v>601</v>
      </c>
      <c r="O191" s="3">
        <v>0</v>
      </c>
      <c r="P191" s="3">
        <v>0</v>
      </c>
      <c r="Q191" s="3">
        <v>431.06</v>
      </c>
      <c r="R191" s="3">
        <v>56.037800000000004</v>
      </c>
      <c r="S191" s="3">
        <v>0</v>
      </c>
      <c r="T191" s="3">
        <v>0</v>
      </c>
      <c r="U191" s="3">
        <v>487.09780000000001</v>
      </c>
      <c r="V191" s="43" t="s">
        <v>600</v>
      </c>
      <c r="W191" t="s">
        <v>1</v>
      </c>
    </row>
    <row r="192" spans="5:23" x14ac:dyDescent="0.25">
      <c r="E192" t="s">
        <v>655</v>
      </c>
      <c r="F192" t="s">
        <v>672</v>
      </c>
      <c r="G192" t="s">
        <v>1</v>
      </c>
      <c r="H192" t="s">
        <v>0</v>
      </c>
      <c r="I192" t="s">
        <v>302</v>
      </c>
      <c r="J192" t="s">
        <v>303</v>
      </c>
      <c r="K192">
        <v>1430</v>
      </c>
      <c r="L192">
        <v>1430</v>
      </c>
      <c r="N192" t="s">
        <v>712</v>
      </c>
      <c r="O192" s="3">
        <v>0</v>
      </c>
      <c r="P192" s="3">
        <v>0</v>
      </c>
      <c r="Q192" s="3">
        <v>1329</v>
      </c>
      <c r="R192" s="3">
        <v>172.77</v>
      </c>
      <c r="S192" s="3">
        <v>0</v>
      </c>
      <c r="T192" s="3">
        <v>0</v>
      </c>
      <c r="U192" s="3">
        <v>1501.77</v>
      </c>
      <c r="V192" s="43" t="s">
        <v>711</v>
      </c>
      <c r="W192" t="s">
        <v>1</v>
      </c>
    </row>
    <row r="193" spans="5:23" x14ac:dyDescent="0.25">
      <c r="E193" t="s">
        <v>655</v>
      </c>
      <c r="F193" t="s">
        <v>672</v>
      </c>
      <c r="G193" t="s">
        <v>1</v>
      </c>
      <c r="H193" t="s">
        <v>0</v>
      </c>
      <c r="I193" t="s">
        <v>302</v>
      </c>
      <c r="J193" t="s">
        <v>303</v>
      </c>
      <c r="K193">
        <v>1429</v>
      </c>
      <c r="L193">
        <v>1429</v>
      </c>
      <c r="N193" t="s">
        <v>171</v>
      </c>
      <c r="O193" s="3">
        <v>0</v>
      </c>
      <c r="P193" s="3">
        <v>0</v>
      </c>
      <c r="Q193" s="3">
        <v>92.88</v>
      </c>
      <c r="R193" s="3">
        <v>12.074400000000001</v>
      </c>
      <c r="S193" s="3">
        <v>0</v>
      </c>
      <c r="T193" s="3">
        <v>0</v>
      </c>
      <c r="U193" s="3">
        <v>104.95439999999999</v>
      </c>
      <c r="V193" s="43" t="s">
        <v>286</v>
      </c>
      <c r="W193" t="s">
        <v>1</v>
      </c>
    </row>
    <row r="194" spans="5:23" x14ac:dyDescent="0.25">
      <c r="E194" t="s">
        <v>655</v>
      </c>
      <c r="F194" t="s">
        <v>672</v>
      </c>
      <c r="G194" t="s">
        <v>1</v>
      </c>
      <c r="H194" t="s">
        <v>0</v>
      </c>
      <c r="I194" t="s">
        <v>302</v>
      </c>
      <c r="J194" t="s">
        <v>303</v>
      </c>
      <c r="K194">
        <v>1428</v>
      </c>
      <c r="L194">
        <v>1428</v>
      </c>
      <c r="N194" t="s">
        <v>148</v>
      </c>
      <c r="O194" s="3">
        <v>0</v>
      </c>
      <c r="P194" s="3">
        <v>0</v>
      </c>
      <c r="Q194" s="3">
        <v>35.840000000000003</v>
      </c>
      <c r="R194" s="3">
        <v>4.6592000000000002</v>
      </c>
      <c r="S194" s="3">
        <v>0</v>
      </c>
      <c r="T194" s="3">
        <v>0</v>
      </c>
      <c r="U194" s="3">
        <v>40.499200000000002</v>
      </c>
      <c r="V194" s="43" t="s">
        <v>316</v>
      </c>
      <c r="W194" t="s">
        <v>1</v>
      </c>
    </row>
    <row r="195" spans="5:23" x14ac:dyDescent="0.25">
      <c r="E195" t="s">
        <v>655</v>
      </c>
      <c r="F195" t="s">
        <v>672</v>
      </c>
      <c r="G195" t="s">
        <v>1</v>
      </c>
      <c r="H195" t="s">
        <v>0</v>
      </c>
      <c r="I195" t="s">
        <v>302</v>
      </c>
      <c r="J195" t="s">
        <v>303</v>
      </c>
      <c r="K195">
        <v>1427</v>
      </c>
      <c r="L195">
        <v>1427</v>
      </c>
      <c r="N195" t="s">
        <v>702</v>
      </c>
      <c r="O195" s="3">
        <v>0</v>
      </c>
      <c r="P195" s="3">
        <v>0</v>
      </c>
      <c r="Q195" s="3">
        <v>33.56</v>
      </c>
      <c r="R195" s="3">
        <v>4.3628</v>
      </c>
      <c r="S195" s="3">
        <v>0</v>
      </c>
      <c r="T195" s="3">
        <v>0</v>
      </c>
      <c r="U195" s="3">
        <v>37.922800000000002</v>
      </c>
      <c r="V195" s="43" t="s">
        <v>701</v>
      </c>
      <c r="W195" t="s">
        <v>1</v>
      </c>
    </row>
    <row r="196" spans="5:23" x14ac:dyDescent="0.25">
      <c r="E196" t="s">
        <v>655</v>
      </c>
      <c r="F196" t="s">
        <v>672</v>
      </c>
      <c r="G196" t="s">
        <v>1</v>
      </c>
      <c r="H196" t="s">
        <v>0</v>
      </c>
      <c r="I196" t="s">
        <v>302</v>
      </c>
      <c r="J196" t="s">
        <v>303</v>
      </c>
      <c r="K196">
        <v>1426</v>
      </c>
      <c r="L196">
        <v>1426</v>
      </c>
      <c r="N196" t="s">
        <v>710</v>
      </c>
      <c r="O196" s="3">
        <v>0</v>
      </c>
      <c r="P196" s="3">
        <v>0</v>
      </c>
      <c r="Q196" s="3">
        <v>93.19</v>
      </c>
      <c r="R196" s="3">
        <v>12.114700000000001</v>
      </c>
      <c r="S196" s="3">
        <v>0</v>
      </c>
      <c r="T196" s="3">
        <v>0</v>
      </c>
      <c r="U196" s="3">
        <v>105.3047</v>
      </c>
      <c r="V196" s="43" t="s">
        <v>709</v>
      </c>
      <c r="W196" t="s">
        <v>1</v>
      </c>
    </row>
    <row r="197" spans="5:23" x14ac:dyDescent="0.25">
      <c r="E197" t="s">
        <v>655</v>
      </c>
      <c r="F197" t="s">
        <v>672</v>
      </c>
      <c r="G197" t="s">
        <v>1</v>
      </c>
      <c r="H197" t="s">
        <v>0</v>
      </c>
      <c r="I197" t="s">
        <v>302</v>
      </c>
      <c r="J197" t="s">
        <v>303</v>
      </c>
      <c r="K197">
        <v>1425</v>
      </c>
      <c r="L197">
        <v>1425</v>
      </c>
      <c r="N197" t="s">
        <v>414</v>
      </c>
      <c r="O197" s="3">
        <v>0</v>
      </c>
      <c r="P197" s="3">
        <v>0</v>
      </c>
      <c r="Q197" s="3">
        <v>216.81</v>
      </c>
      <c r="R197" s="3">
        <v>28.185300000000002</v>
      </c>
      <c r="S197" s="3">
        <v>0</v>
      </c>
      <c r="T197" s="3">
        <v>0</v>
      </c>
      <c r="U197" s="3">
        <v>244.99530000000001</v>
      </c>
      <c r="V197" s="43" t="s">
        <v>413</v>
      </c>
      <c r="W197" t="s">
        <v>1</v>
      </c>
    </row>
    <row r="198" spans="5:23" x14ac:dyDescent="0.25">
      <c r="E198" t="s">
        <v>655</v>
      </c>
      <c r="F198" t="s">
        <v>672</v>
      </c>
      <c r="G198" t="s">
        <v>1</v>
      </c>
      <c r="H198" t="s">
        <v>0</v>
      </c>
      <c r="I198" t="s">
        <v>302</v>
      </c>
      <c r="J198" t="s">
        <v>303</v>
      </c>
      <c r="K198">
        <v>1424</v>
      </c>
      <c r="L198">
        <v>1424</v>
      </c>
      <c r="N198" t="s">
        <v>171</v>
      </c>
      <c r="O198" s="3">
        <v>0</v>
      </c>
      <c r="P198" s="3">
        <v>0</v>
      </c>
      <c r="Q198" s="3">
        <v>63.81</v>
      </c>
      <c r="R198" s="3">
        <v>8.295300000000001</v>
      </c>
      <c r="S198" s="3">
        <v>0</v>
      </c>
      <c r="T198" s="3">
        <v>0</v>
      </c>
      <c r="U198" s="3">
        <v>72.1053</v>
      </c>
      <c r="V198" s="43" t="s">
        <v>286</v>
      </c>
      <c r="W198" t="s">
        <v>1</v>
      </c>
    </row>
    <row r="199" spans="5:23" x14ac:dyDescent="0.25">
      <c r="E199" t="s">
        <v>655</v>
      </c>
      <c r="F199" t="s">
        <v>672</v>
      </c>
      <c r="G199" t="s">
        <v>1</v>
      </c>
      <c r="H199" t="s">
        <v>0</v>
      </c>
      <c r="I199" t="s">
        <v>302</v>
      </c>
      <c r="J199" t="s">
        <v>303</v>
      </c>
      <c r="K199">
        <v>1423</v>
      </c>
      <c r="L199">
        <v>1423</v>
      </c>
      <c r="N199" t="s">
        <v>477</v>
      </c>
      <c r="O199" s="3">
        <v>0</v>
      </c>
      <c r="P199" s="3">
        <v>0</v>
      </c>
      <c r="Q199" s="3">
        <v>475.68</v>
      </c>
      <c r="R199" s="3">
        <v>61.8384</v>
      </c>
      <c r="S199" s="3">
        <v>0</v>
      </c>
      <c r="T199" s="3">
        <v>0</v>
      </c>
      <c r="U199" s="3">
        <v>537.51840000000004</v>
      </c>
      <c r="V199" s="43" t="s">
        <v>476</v>
      </c>
      <c r="W199" t="s">
        <v>1</v>
      </c>
    </row>
    <row r="200" spans="5:23" x14ac:dyDescent="0.25">
      <c r="E200" t="s">
        <v>655</v>
      </c>
      <c r="F200" t="s">
        <v>672</v>
      </c>
      <c r="G200" t="s">
        <v>1</v>
      </c>
      <c r="H200" t="s">
        <v>0</v>
      </c>
      <c r="I200" t="s">
        <v>302</v>
      </c>
      <c r="J200" t="s">
        <v>303</v>
      </c>
      <c r="K200">
        <v>1422</v>
      </c>
      <c r="L200">
        <v>1422</v>
      </c>
      <c r="N200" t="s">
        <v>90</v>
      </c>
      <c r="O200" s="3">
        <v>0</v>
      </c>
      <c r="P200" s="3">
        <v>0</v>
      </c>
      <c r="Q200" s="3">
        <v>515.04</v>
      </c>
      <c r="R200" s="3">
        <v>66.955199999999991</v>
      </c>
      <c r="S200" s="3">
        <v>0</v>
      </c>
      <c r="T200" s="3">
        <v>0</v>
      </c>
      <c r="U200" s="3">
        <v>581.99519999999995</v>
      </c>
      <c r="V200" s="43" t="s">
        <v>273</v>
      </c>
      <c r="W200" t="s">
        <v>1</v>
      </c>
    </row>
    <row r="201" spans="5:23" x14ac:dyDescent="0.25">
      <c r="E201" t="s">
        <v>655</v>
      </c>
      <c r="F201" t="s">
        <v>672</v>
      </c>
      <c r="G201" t="s">
        <v>1</v>
      </c>
      <c r="H201" t="s">
        <v>0</v>
      </c>
      <c r="I201" t="s">
        <v>302</v>
      </c>
      <c r="J201" t="s">
        <v>303</v>
      </c>
      <c r="K201">
        <v>1421</v>
      </c>
      <c r="L201">
        <v>1421</v>
      </c>
      <c r="N201" t="s">
        <v>708</v>
      </c>
      <c r="O201" s="3">
        <v>0</v>
      </c>
      <c r="P201" s="3">
        <v>0</v>
      </c>
      <c r="Q201" s="3">
        <v>432.83</v>
      </c>
      <c r="R201" s="3">
        <v>56.267899999999997</v>
      </c>
      <c r="S201" s="3">
        <v>0</v>
      </c>
      <c r="T201" s="3">
        <v>0</v>
      </c>
      <c r="U201" s="3">
        <v>489.09789999999998</v>
      </c>
      <c r="V201" s="43" t="s">
        <v>707</v>
      </c>
      <c r="W201" t="s">
        <v>1</v>
      </c>
    </row>
    <row r="202" spans="5:23" x14ac:dyDescent="0.25">
      <c r="E202" t="s">
        <v>655</v>
      </c>
      <c r="F202" t="s">
        <v>671</v>
      </c>
      <c r="G202" t="s">
        <v>1</v>
      </c>
      <c r="H202" t="s">
        <v>0</v>
      </c>
      <c r="I202" t="s">
        <v>302</v>
      </c>
      <c r="J202" t="s">
        <v>303</v>
      </c>
      <c r="K202">
        <v>1420</v>
      </c>
      <c r="L202">
        <v>1420</v>
      </c>
      <c r="N202" t="s">
        <v>57</v>
      </c>
      <c r="O202" s="3">
        <v>0</v>
      </c>
      <c r="P202" s="3">
        <v>0</v>
      </c>
      <c r="Q202" s="3">
        <v>119.47</v>
      </c>
      <c r="R202" s="3">
        <v>15.5311</v>
      </c>
      <c r="S202" s="3">
        <v>0</v>
      </c>
      <c r="T202" s="3">
        <v>0</v>
      </c>
      <c r="U202" s="3">
        <v>135.00110000000001</v>
      </c>
      <c r="V202" s="43" t="s">
        <v>528</v>
      </c>
      <c r="W202" t="s">
        <v>1</v>
      </c>
    </row>
    <row r="203" spans="5:23" x14ac:dyDescent="0.25">
      <c r="E203" t="s">
        <v>655</v>
      </c>
      <c r="F203" t="s">
        <v>671</v>
      </c>
      <c r="G203" t="s">
        <v>1</v>
      </c>
      <c r="H203" t="s">
        <v>0</v>
      </c>
      <c r="I203" t="s">
        <v>302</v>
      </c>
      <c r="J203" t="s">
        <v>303</v>
      </c>
      <c r="K203">
        <v>1419</v>
      </c>
      <c r="L203">
        <v>1419</v>
      </c>
      <c r="N203" t="s">
        <v>91</v>
      </c>
      <c r="O203" s="3">
        <v>0</v>
      </c>
      <c r="P203" s="3">
        <v>0</v>
      </c>
      <c r="Q203" s="3">
        <v>557.52</v>
      </c>
      <c r="R203" s="3">
        <v>72.477599999999995</v>
      </c>
      <c r="S203" s="3">
        <v>0</v>
      </c>
      <c r="T203" s="3">
        <v>0</v>
      </c>
      <c r="U203" s="3">
        <v>629.99759999999992</v>
      </c>
      <c r="V203" s="43" t="s">
        <v>291</v>
      </c>
      <c r="W203" t="s">
        <v>1</v>
      </c>
    </row>
    <row r="204" spans="5:23" x14ac:dyDescent="0.25">
      <c r="E204" t="s">
        <v>655</v>
      </c>
      <c r="F204" t="s">
        <v>670</v>
      </c>
      <c r="G204" t="s">
        <v>1</v>
      </c>
      <c r="H204" t="s">
        <v>0</v>
      </c>
      <c r="I204" t="s">
        <v>302</v>
      </c>
      <c r="J204" t="s">
        <v>303</v>
      </c>
      <c r="K204">
        <v>1418</v>
      </c>
      <c r="L204">
        <v>1418</v>
      </c>
      <c r="N204" t="s">
        <v>176</v>
      </c>
      <c r="O204" s="3">
        <v>0</v>
      </c>
      <c r="P204" s="3">
        <v>0</v>
      </c>
      <c r="Q204" s="3">
        <v>276.10000000000002</v>
      </c>
      <c r="R204" s="3">
        <v>35.893000000000001</v>
      </c>
      <c r="S204" s="3">
        <v>0</v>
      </c>
      <c r="T204" s="3">
        <v>0</v>
      </c>
      <c r="U204" s="3">
        <v>311.99300000000005</v>
      </c>
      <c r="V204" s="43" t="s">
        <v>270</v>
      </c>
      <c r="W204" t="s">
        <v>1</v>
      </c>
    </row>
    <row r="205" spans="5:23" x14ac:dyDescent="0.25">
      <c r="E205" t="s">
        <v>655</v>
      </c>
      <c r="F205" t="s">
        <v>670</v>
      </c>
      <c r="G205" t="s">
        <v>1</v>
      </c>
      <c r="H205" t="s">
        <v>0</v>
      </c>
      <c r="I205" t="s">
        <v>302</v>
      </c>
      <c r="J205" t="s">
        <v>303</v>
      </c>
      <c r="K205">
        <v>1417</v>
      </c>
      <c r="L205">
        <v>1417</v>
      </c>
      <c r="N205" t="s">
        <v>171</v>
      </c>
      <c r="O205" s="3">
        <v>0</v>
      </c>
      <c r="P205" s="3">
        <v>0</v>
      </c>
      <c r="Q205" s="3">
        <v>199.12</v>
      </c>
      <c r="R205" s="3">
        <v>25.8856</v>
      </c>
      <c r="S205" s="3">
        <v>0</v>
      </c>
      <c r="T205" s="3">
        <v>0</v>
      </c>
      <c r="U205" s="3">
        <v>225.00560000000002</v>
      </c>
      <c r="V205" s="43" t="s">
        <v>286</v>
      </c>
      <c r="W205" t="s">
        <v>1</v>
      </c>
    </row>
    <row r="206" spans="5:23" x14ac:dyDescent="0.25">
      <c r="E206" t="s">
        <v>655</v>
      </c>
      <c r="F206" t="s">
        <v>670</v>
      </c>
      <c r="G206" t="s">
        <v>1</v>
      </c>
      <c r="H206" t="s">
        <v>0</v>
      </c>
      <c r="I206" t="s">
        <v>302</v>
      </c>
      <c r="J206" t="s">
        <v>303</v>
      </c>
      <c r="K206">
        <v>1416</v>
      </c>
      <c r="L206">
        <v>1416</v>
      </c>
      <c r="N206" t="s">
        <v>88</v>
      </c>
      <c r="O206" s="3">
        <v>0</v>
      </c>
      <c r="P206" s="3">
        <v>0</v>
      </c>
      <c r="Q206" s="3">
        <v>458.85</v>
      </c>
      <c r="R206" s="3">
        <v>59.650500000000008</v>
      </c>
      <c r="S206" s="3">
        <v>0</v>
      </c>
      <c r="T206" s="3">
        <v>0</v>
      </c>
      <c r="U206" s="3">
        <v>518.50049999999999</v>
      </c>
      <c r="V206" s="43" t="s">
        <v>376</v>
      </c>
      <c r="W206" t="s">
        <v>1</v>
      </c>
    </row>
    <row r="207" spans="5:23" x14ac:dyDescent="0.25">
      <c r="E207" t="s">
        <v>655</v>
      </c>
      <c r="F207" t="s">
        <v>670</v>
      </c>
      <c r="G207" t="s">
        <v>1</v>
      </c>
      <c r="H207" t="s">
        <v>0</v>
      </c>
      <c r="I207" t="s">
        <v>302</v>
      </c>
      <c r="J207" t="s">
        <v>303</v>
      </c>
      <c r="K207">
        <v>1415</v>
      </c>
      <c r="L207">
        <v>1415</v>
      </c>
      <c r="M207" t="s">
        <v>705</v>
      </c>
      <c r="N207" t="s">
        <v>706</v>
      </c>
      <c r="O207" s="3">
        <v>0</v>
      </c>
      <c r="P207" s="3">
        <v>0</v>
      </c>
      <c r="Q207" s="3">
        <v>927</v>
      </c>
      <c r="R207" s="3">
        <v>120.51</v>
      </c>
      <c r="S207" s="3">
        <v>0</v>
      </c>
      <c r="T207" s="3">
        <v>0</v>
      </c>
      <c r="U207" s="3">
        <v>1047.51</v>
      </c>
      <c r="V207" s="43"/>
      <c r="W207" t="s">
        <v>1</v>
      </c>
    </row>
    <row r="208" spans="5:23" x14ac:dyDescent="0.25">
      <c r="E208" t="s">
        <v>655</v>
      </c>
      <c r="F208" t="s">
        <v>670</v>
      </c>
      <c r="G208" t="s">
        <v>1</v>
      </c>
      <c r="H208" t="s">
        <v>0</v>
      </c>
      <c r="I208" t="s">
        <v>302</v>
      </c>
      <c r="J208" t="s">
        <v>303</v>
      </c>
      <c r="K208">
        <v>1414</v>
      </c>
      <c r="L208">
        <v>1414</v>
      </c>
      <c r="N208" t="s">
        <v>601</v>
      </c>
      <c r="O208" s="3">
        <v>0</v>
      </c>
      <c r="P208" s="3">
        <v>0</v>
      </c>
      <c r="Q208" s="3">
        <v>393.41</v>
      </c>
      <c r="R208" s="3">
        <v>51.143300000000004</v>
      </c>
      <c r="S208" s="3">
        <v>0</v>
      </c>
      <c r="T208" s="3">
        <v>0</v>
      </c>
      <c r="U208" s="3">
        <v>444.55330000000004</v>
      </c>
      <c r="V208" s="43" t="s">
        <v>600</v>
      </c>
      <c r="W208" t="s">
        <v>1</v>
      </c>
    </row>
    <row r="209" spans="5:23" x14ac:dyDescent="0.25">
      <c r="E209" t="s">
        <v>655</v>
      </c>
      <c r="F209" t="s">
        <v>670</v>
      </c>
      <c r="G209" t="s">
        <v>1</v>
      </c>
      <c r="H209" t="s">
        <v>0</v>
      </c>
      <c r="I209" t="s">
        <v>302</v>
      </c>
      <c r="J209" t="s">
        <v>303</v>
      </c>
      <c r="K209">
        <v>1413</v>
      </c>
      <c r="L209">
        <v>1413</v>
      </c>
      <c r="N209" t="s">
        <v>90</v>
      </c>
      <c r="O209" s="3">
        <v>0</v>
      </c>
      <c r="P209" s="3">
        <v>0</v>
      </c>
      <c r="Q209" s="3">
        <v>407.52</v>
      </c>
      <c r="R209" s="3">
        <v>52.977600000000002</v>
      </c>
      <c r="S209" s="3">
        <v>0</v>
      </c>
      <c r="T209" s="3">
        <v>0</v>
      </c>
      <c r="U209" s="3">
        <v>460.49759999999998</v>
      </c>
      <c r="V209" s="43" t="s">
        <v>273</v>
      </c>
      <c r="W209" t="s">
        <v>1</v>
      </c>
    </row>
    <row r="210" spans="5:23" x14ac:dyDescent="0.25">
      <c r="E210" t="s">
        <v>655</v>
      </c>
      <c r="F210" t="s">
        <v>670</v>
      </c>
      <c r="G210" t="s">
        <v>1</v>
      </c>
      <c r="H210" t="s">
        <v>0</v>
      </c>
      <c r="I210" t="s">
        <v>302</v>
      </c>
      <c r="J210" t="s">
        <v>303</v>
      </c>
      <c r="K210">
        <v>1412</v>
      </c>
      <c r="L210">
        <v>1412</v>
      </c>
      <c r="N210" t="s">
        <v>56</v>
      </c>
      <c r="O210" s="3">
        <v>0</v>
      </c>
      <c r="P210" s="3">
        <v>0</v>
      </c>
      <c r="Q210" s="3">
        <v>182.3</v>
      </c>
      <c r="R210" s="3">
        <v>23.699000000000002</v>
      </c>
      <c r="S210" s="3">
        <v>0</v>
      </c>
      <c r="T210" s="3">
        <v>0</v>
      </c>
      <c r="U210" s="3">
        <v>205.99900000000002</v>
      </c>
      <c r="V210" s="43" t="s">
        <v>269</v>
      </c>
      <c r="W210" t="s">
        <v>1</v>
      </c>
    </row>
    <row r="211" spans="5:23" x14ac:dyDescent="0.25">
      <c r="E211" t="s">
        <v>655</v>
      </c>
      <c r="F211" t="s">
        <v>668</v>
      </c>
      <c r="G211" t="s">
        <v>1</v>
      </c>
      <c r="H211" t="s">
        <v>0</v>
      </c>
      <c r="I211" t="s">
        <v>302</v>
      </c>
      <c r="J211" t="s">
        <v>303</v>
      </c>
      <c r="K211">
        <v>1411</v>
      </c>
      <c r="L211">
        <v>1411</v>
      </c>
      <c r="N211" t="s">
        <v>494</v>
      </c>
      <c r="O211" s="3">
        <v>0</v>
      </c>
      <c r="P211" s="3">
        <v>0</v>
      </c>
      <c r="Q211" s="3">
        <v>100.88</v>
      </c>
      <c r="R211" s="3">
        <v>13.1144</v>
      </c>
      <c r="S211" s="3">
        <v>0</v>
      </c>
      <c r="T211" s="3">
        <v>0</v>
      </c>
      <c r="U211" s="3">
        <v>113.9944</v>
      </c>
      <c r="V211" s="43" t="s">
        <v>493</v>
      </c>
      <c r="W211" t="s">
        <v>1</v>
      </c>
    </row>
    <row r="212" spans="5:23" x14ac:dyDescent="0.25">
      <c r="E212" t="s">
        <v>655</v>
      </c>
      <c r="F212" t="s">
        <v>668</v>
      </c>
      <c r="G212" t="s">
        <v>1</v>
      </c>
      <c r="H212" t="s">
        <v>0</v>
      </c>
      <c r="I212" t="s">
        <v>302</v>
      </c>
      <c r="J212" t="s">
        <v>303</v>
      </c>
      <c r="K212">
        <v>1410</v>
      </c>
      <c r="L212">
        <v>1410</v>
      </c>
      <c r="N212" t="s">
        <v>601</v>
      </c>
      <c r="O212" s="3">
        <v>0</v>
      </c>
      <c r="P212" s="3">
        <v>0</v>
      </c>
      <c r="Q212" s="3">
        <v>401.42</v>
      </c>
      <c r="R212" s="3">
        <v>52.184600000000003</v>
      </c>
      <c r="S212" s="3">
        <v>0</v>
      </c>
      <c r="T212" s="3">
        <v>0</v>
      </c>
      <c r="U212" s="3">
        <v>453.6046</v>
      </c>
      <c r="V212" s="43" t="s">
        <v>600</v>
      </c>
      <c r="W212" t="s">
        <v>1</v>
      </c>
    </row>
    <row r="213" spans="5:23" x14ac:dyDescent="0.25">
      <c r="E213" t="s">
        <v>655</v>
      </c>
      <c r="F213" t="s">
        <v>668</v>
      </c>
      <c r="G213" t="s">
        <v>1</v>
      </c>
      <c r="H213" t="s">
        <v>0</v>
      </c>
      <c r="I213" t="s">
        <v>302</v>
      </c>
      <c r="J213" t="s">
        <v>303</v>
      </c>
      <c r="K213">
        <v>1409</v>
      </c>
      <c r="L213">
        <v>1409</v>
      </c>
      <c r="N213" t="s">
        <v>611</v>
      </c>
      <c r="O213" s="3">
        <v>0</v>
      </c>
      <c r="P213" s="3">
        <v>0</v>
      </c>
      <c r="Q213" s="3">
        <v>50.18</v>
      </c>
      <c r="R213" s="3">
        <v>6.5234000000000005</v>
      </c>
      <c r="S213" s="3">
        <v>0</v>
      </c>
      <c r="T213" s="3">
        <v>0</v>
      </c>
      <c r="U213" s="3">
        <v>56.703400000000002</v>
      </c>
      <c r="V213" s="43" t="s">
        <v>610</v>
      </c>
      <c r="W213" t="s">
        <v>1</v>
      </c>
    </row>
    <row r="214" spans="5:23" x14ac:dyDescent="0.25">
      <c r="E214" t="s">
        <v>655</v>
      </c>
      <c r="F214" t="s">
        <v>668</v>
      </c>
      <c r="G214" t="s">
        <v>1</v>
      </c>
      <c r="H214" t="s">
        <v>0</v>
      </c>
      <c r="I214" t="s">
        <v>302</v>
      </c>
      <c r="J214" t="s">
        <v>303</v>
      </c>
      <c r="K214">
        <v>1408</v>
      </c>
      <c r="L214">
        <v>1408</v>
      </c>
      <c r="N214" t="s">
        <v>704</v>
      </c>
      <c r="O214" s="3">
        <v>0</v>
      </c>
      <c r="P214" s="3">
        <v>0</v>
      </c>
      <c r="Q214" s="3">
        <v>919.38</v>
      </c>
      <c r="R214" s="3">
        <v>119.5194</v>
      </c>
      <c r="S214" s="3">
        <v>0</v>
      </c>
      <c r="T214" s="3">
        <v>0</v>
      </c>
      <c r="U214" s="3">
        <v>1038.8994</v>
      </c>
      <c r="V214" s="43" t="s">
        <v>703</v>
      </c>
      <c r="W214" t="s">
        <v>1</v>
      </c>
    </row>
    <row r="215" spans="5:23" x14ac:dyDescent="0.25">
      <c r="E215" t="s">
        <v>655</v>
      </c>
      <c r="F215" t="s">
        <v>668</v>
      </c>
      <c r="G215" t="s">
        <v>1</v>
      </c>
      <c r="H215" t="s">
        <v>0</v>
      </c>
      <c r="I215" t="s">
        <v>302</v>
      </c>
      <c r="J215" t="s">
        <v>303</v>
      </c>
      <c r="K215">
        <v>1407</v>
      </c>
      <c r="L215">
        <v>1407</v>
      </c>
      <c r="N215" t="s">
        <v>702</v>
      </c>
      <c r="O215" s="3">
        <v>0</v>
      </c>
      <c r="P215" s="3">
        <v>0</v>
      </c>
      <c r="Q215" s="3">
        <v>28.76</v>
      </c>
      <c r="R215" s="3">
        <v>3.7388000000000003</v>
      </c>
      <c r="S215" s="3">
        <v>0</v>
      </c>
      <c r="T215" s="3">
        <v>0</v>
      </c>
      <c r="U215" s="3">
        <v>32.498800000000003</v>
      </c>
      <c r="V215" s="43" t="s">
        <v>701</v>
      </c>
      <c r="W215" t="s">
        <v>1</v>
      </c>
    </row>
    <row r="216" spans="5:23" x14ac:dyDescent="0.25">
      <c r="E216" t="s">
        <v>655</v>
      </c>
      <c r="F216" t="s">
        <v>668</v>
      </c>
      <c r="G216" t="s">
        <v>1</v>
      </c>
      <c r="H216" t="s">
        <v>0</v>
      </c>
      <c r="I216" t="s">
        <v>302</v>
      </c>
      <c r="J216" t="s">
        <v>303</v>
      </c>
      <c r="K216">
        <v>1406</v>
      </c>
      <c r="L216">
        <v>1406</v>
      </c>
      <c r="N216" t="s">
        <v>91</v>
      </c>
      <c r="O216" s="3">
        <v>0</v>
      </c>
      <c r="P216" s="3">
        <v>0</v>
      </c>
      <c r="Q216" s="3">
        <v>485.84</v>
      </c>
      <c r="R216" s="3">
        <v>63.159199999999998</v>
      </c>
      <c r="S216" s="3">
        <v>0</v>
      </c>
      <c r="T216" s="3">
        <v>0</v>
      </c>
      <c r="U216" s="3">
        <v>548.99919999999997</v>
      </c>
      <c r="V216" s="43" t="s">
        <v>291</v>
      </c>
      <c r="W216" t="s">
        <v>1</v>
      </c>
    </row>
    <row r="217" spans="5:23" x14ac:dyDescent="0.25">
      <c r="E217" t="s">
        <v>655</v>
      </c>
      <c r="F217" t="s">
        <v>668</v>
      </c>
      <c r="G217" t="s">
        <v>1</v>
      </c>
      <c r="H217" t="s">
        <v>0</v>
      </c>
      <c r="I217" t="s">
        <v>302</v>
      </c>
      <c r="J217" t="s">
        <v>303</v>
      </c>
      <c r="K217">
        <v>1405</v>
      </c>
      <c r="L217">
        <v>1405</v>
      </c>
      <c r="N217" t="s">
        <v>611</v>
      </c>
      <c r="O217" s="3">
        <v>0</v>
      </c>
      <c r="P217" s="3">
        <v>0</v>
      </c>
      <c r="Q217" s="3">
        <v>116.29</v>
      </c>
      <c r="R217" s="3">
        <v>15.117700000000001</v>
      </c>
      <c r="S217" s="3">
        <v>0</v>
      </c>
      <c r="T217" s="3">
        <v>0</v>
      </c>
      <c r="U217" s="3">
        <v>131.40770000000001</v>
      </c>
      <c r="V217" s="43" t="s">
        <v>610</v>
      </c>
      <c r="W217" t="s">
        <v>1</v>
      </c>
    </row>
    <row r="218" spans="5:23" x14ac:dyDescent="0.25">
      <c r="E218" t="s">
        <v>655</v>
      </c>
      <c r="F218" t="s">
        <v>668</v>
      </c>
      <c r="G218" t="s">
        <v>1</v>
      </c>
      <c r="H218" t="s">
        <v>0</v>
      </c>
      <c r="I218" t="s">
        <v>302</v>
      </c>
      <c r="J218" t="s">
        <v>303</v>
      </c>
      <c r="K218">
        <v>1404</v>
      </c>
      <c r="L218">
        <v>1404</v>
      </c>
      <c r="N218" t="s">
        <v>601</v>
      </c>
      <c r="O218" s="3">
        <v>0</v>
      </c>
      <c r="P218" s="3">
        <v>0</v>
      </c>
      <c r="Q218" s="3">
        <v>400.22</v>
      </c>
      <c r="R218" s="3">
        <v>52.028600000000004</v>
      </c>
      <c r="S218" s="3">
        <v>0</v>
      </c>
      <c r="T218" s="3">
        <v>0</v>
      </c>
      <c r="U218" s="3">
        <v>452.24860000000001</v>
      </c>
      <c r="V218" s="43" t="s">
        <v>600</v>
      </c>
      <c r="W218" t="s">
        <v>1</v>
      </c>
    </row>
    <row r="219" spans="5:23" x14ac:dyDescent="0.25">
      <c r="E219" t="s">
        <v>655</v>
      </c>
      <c r="F219" t="s">
        <v>668</v>
      </c>
      <c r="G219" t="s">
        <v>1</v>
      </c>
      <c r="H219" t="s">
        <v>0</v>
      </c>
      <c r="I219" t="s">
        <v>302</v>
      </c>
      <c r="J219" t="s">
        <v>303</v>
      </c>
      <c r="K219">
        <v>1403</v>
      </c>
      <c r="L219">
        <v>1403</v>
      </c>
      <c r="N219" t="s">
        <v>57</v>
      </c>
      <c r="O219" s="3">
        <v>0</v>
      </c>
      <c r="P219" s="3">
        <v>0</v>
      </c>
      <c r="Q219" s="3">
        <v>324.33999999999997</v>
      </c>
      <c r="R219" s="3">
        <v>42.164200000000001</v>
      </c>
      <c r="S219" s="3">
        <v>0</v>
      </c>
      <c r="T219" s="3">
        <v>0</v>
      </c>
      <c r="U219" s="3">
        <v>366.50419999999997</v>
      </c>
      <c r="V219" s="43" t="s">
        <v>528</v>
      </c>
      <c r="W219" t="s">
        <v>1</v>
      </c>
    </row>
    <row r="220" spans="5:23" x14ac:dyDescent="0.25">
      <c r="E220" t="s">
        <v>655</v>
      </c>
      <c r="F220" t="s">
        <v>668</v>
      </c>
      <c r="G220" t="s">
        <v>1</v>
      </c>
      <c r="H220" t="s">
        <v>0</v>
      </c>
      <c r="I220" t="s">
        <v>302</v>
      </c>
      <c r="J220" t="s">
        <v>303</v>
      </c>
      <c r="K220">
        <v>1402</v>
      </c>
      <c r="L220">
        <v>1402</v>
      </c>
      <c r="N220" t="s">
        <v>57</v>
      </c>
      <c r="O220" s="3">
        <v>0</v>
      </c>
      <c r="P220" s="3">
        <v>0</v>
      </c>
      <c r="Q220" s="3">
        <v>109.65</v>
      </c>
      <c r="R220" s="3">
        <v>14.254500000000002</v>
      </c>
      <c r="S220" s="3">
        <v>0</v>
      </c>
      <c r="T220" s="3">
        <v>0</v>
      </c>
      <c r="U220" s="3">
        <v>123.90450000000001</v>
      </c>
      <c r="V220" s="43" t="s">
        <v>528</v>
      </c>
      <c r="W220" t="s">
        <v>1</v>
      </c>
    </row>
    <row r="221" spans="5:23" x14ac:dyDescent="0.25">
      <c r="E221" t="s">
        <v>655</v>
      </c>
      <c r="F221" t="s">
        <v>667</v>
      </c>
      <c r="G221" t="s">
        <v>1</v>
      </c>
      <c r="H221" t="s">
        <v>0</v>
      </c>
      <c r="I221" t="s">
        <v>302</v>
      </c>
      <c r="J221" t="s">
        <v>303</v>
      </c>
      <c r="K221">
        <v>1401</v>
      </c>
      <c r="L221">
        <v>1401</v>
      </c>
      <c r="N221" t="s">
        <v>700</v>
      </c>
      <c r="O221" s="3">
        <v>0</v>
      </c>
      <c r="P221" s="3">
        <v>0</v>
      </c>
      <c r="Q221" s="3">
        <v>449.56</v>
      </c>
      <c r="R221" s="3">
        <v>58.442800000000005</v>
      </c>
      <c r="S221" s="3">
        <v>0</v>
      </c>
      <c r="T221" s="3">
        <v>0</v>
      </c>
      <c r="U221" s="3">
        <v>508.00279999999998</v>
      </c>
      <c r="V221" s="43" t="s">
        <v>699</v>
      </c>
      <c r="W221" t="s">
        <v>1</v>
      </c>
    </row>
    <row r="222" spans="5:23" x14ac:dyDescent="0.25">
      <c r="E222" t="s">
        <v>655</v>
      </c>
      <c r="F222" t="s">
        <v>666</v>
      </c>
      <c r="G222" t="s">
        <v>1</v>
      </c>
      <c r="H222" t="s">
        <v>0</v>
      </c>
      <c r="I222" t="s">
        <v>302</v>
      </c>
      <c r="J222" t="s">
        <v>303</v>
      </c>
      <c r="K222">
        <v>1400</v>
      </c>
      <c r="L222">
        <v>1400</v>
      </c>
      <c r="N222" t="s">
        <v>171</v>
      </c>
      <c r="O222" s="3">
        <v>0</v>
      </c>
      <c r="P222" s="3">
        <v>0</v>
      </c>
      <c r="Q222" s="3">
        <v>119.02</v>
      </c>
      <c r="R222" s="3">
        <v>15.4726</v>
      </c>
      <c r="S222" s="3">
        <v>0</v>
      </c>
      <c r="T222" s="3">
        <v>0</v>
      </c>
      <c r="U222" s="3">
        <v>134.49259999999998</v>
      </c>
      <c r="V222" s="43" t="s">
        <v>286</v>
      </c>
      <c r="W222" t="s">
        <v>1</v>
      </c>
    </row>
    <row r="223" spans="5:23" x14ac:dyDescent="0.25">
      <c r="E223" t="s">
        <v>655</v>
      </c>
      <c r="F223" t="s">
        <v>666</v>
      </c>
      <c r="G223" t="s">
        <v>1</v>
      </c>
      <c r="H223" t="s">
        <v>0</v>
      </c>
      <c r="I223" t="s">
        <v>302</v>
      </c>
      <c r="J223" t="s">
        <v>303</v>
      </c>
      <c r="K223">
        <v>1399</v>
      </c>
      <c r="L223">
        <v>1399</v>
      </c>
      <c r="N223" t="s">
        <v>56</v>
      </c>
      <c r="O223" s="3">
        <v>0</v>
      </c>
      <c r="P223" s="3">
        <v>0</v>
      </c>
      <c r="Q223" s="3">
        <v>115.93</v>
      </c>
      <c r="R223" s="3">
        <v>15.070900000000002</v>
      </c>
      <c r="S223" s="3">
        <v>0</v>
      </c>
      <c r="T223" s="3">
        <v>0</v>
      </c>
      <c r="U223" s="3">
        <v>131.0009</v>
      </c>
      <c r="V223" s="43" t="s">
        <v>269</v>
      </c>
      <c r="W223" t="s">
        <v>1</v>
      </c>
    </row>
    <row r="224" spans="5:23" x14ac:dyDescent="0.25">
      <c r="E224" t="s">
        <v>655</v>
      </c>
      <c r="F224" t="s">
        <v>666</v>
      </c>
      <c r="G224" t="s">
        <v>1</v>
      </c>
      <c r="H224" t="s">
        <v>0</v>
      </c>
      <c r="I224" t="s">
        <v>302</v>
      </c>
      <c r="J224" t="s">
        <v>303</v>
      </c>
      <c r="K224">
        <v>1398</v>
      </c>
      <c r="L224">
        <v>1398</v>
      </c>
      <c r="N224" t="s">
        <v>698</v>
      </c>
      <c r="O224" s="3">
        <v>0</v>
      </c>
      <c r="P224" s="3">
        <v>0</v>
      </c>
      <c r="Q224" s="3">
        <v>90.27</v>
      </c>
      <c r="R224" s="3">
        <v>11.735099999999999</v>
      </c>
      <c r="S224" s="3">
        <v>0</v>
      </c>
      <c r="T224" s="3">
        <v>0</v>
      </c>
      <c r="U224" s="3">
        <v>102.0051</v>
      </c>
      <c r="V224" s="43" t="s">
        <v>697</v>
      </c>
      <c r="W224" t="s">
        <v>1</v>
      </c>
    </row>
    <row r="225" spans="5:23" x14ac:dyDescent="0.25">
      <c r="E225" t="s">
        <v>655</v>
      </c>
      <c r="F225" t="s">
        <v>666</v>
      </c>
      <c r="G225" t="s">
        <v>1</v>
      </c>
      <c r="H225" t="s">
        <v>0</v>
      </c>
      <c r="I225" t="s">
        <v>302</v>
      </c>
      <c r="J225" t="s">
        <v>303</v>
      </c>
      <c r="K225">
        <v>1397</v>
      </c>
      <c r="L225">
        <v>1397</v>
      </c>
      <c r="N225" t="s">
        <v>57</v>
      </c>
      <c r="O225" s="3">
        <v>0</v>
      </c>
      <c r="P225" s="3">
        <v>0</v>
      </c>
      <c r="Q225" s="3">
        <v>328.32</v>
      </c>
      <c r="R225" s="3">
        <v>42.681600000000003</v>
      </c>
      <c r="S225" s="3">
        <v>0</v>
      </c>
      <c r="T225" s="3">
        <v>0</v>
      </c>
      <c r="U225" s="3">
        <v>371.0016</v>
      </c>
      <c r="V225" s="43" t="s">
        <v>528</v>
      </c>
      <c r="W225" t="s">
        <v>1</v>
      </c>
    </row>
    <row r="226" spans="5:23" x14ac:dyDescent="0.25">
      <c r="E226" t="s">
        <v>655</v>
      </c>
      <c r="F226" t="s">
        <v>666</v>
      </c>
      <c r="G226" t="s">
        <v>1</v>
      </c>
      <c r="H226" t="s">
        <v>0</v>
      </c>
      <c r="I226" t="s">
        <v>302</v>
      </c>
      <c r="J226" t="s">
        <v>303</v>
      </c>
      <c r="K226">
        <v>1396</v>
      </c>
      <c r="L226">
        <v>1396</v>
      </c>
      <c r="N226" t="s">
        <v>414</v>
      </c>
      <c r="O226" s="3">
        <v>0</v>
      </c>
      <c r="P226" s="3">
        <v>0</v>
      </c>
      <c r="Q226" s="3">
        <v>228.31</v>
      </c>
      <c r="R226" s="3">
        <v>29.680300000000003</v>
      </c>
      <c r="S226" s="3">
        <v>0</v>
      </c>
      <c r="T226" s="3">
        <v>0</v>
      </c>
      <c r="U226" s="3">
        <v>257.99029999999999</v>
      </c>
      <c r="V226" s="43" t="s">
        <v>413</v>
      </c>
      <c r="W226" t="s">
        <v>1</v>
      </c>
    </row>
    <row r="227" spans="5:23" x14ac:dyDescent="0.25">
      <c r="E227" t="s">
        <v>655</v>
      </c>
      <c r="F227" t="s">
        <v>666</v>
      </c>
      <c r="G227" t="s">
        <v>1</v>
      </c>
      <c r="H227" t="s">
        <v>0</v>
      </c>
      <c r="I227" t="s">
        <v>302</v>
      </c>
      <c r="J227" t="s">
        <v>303</v>
      </c>
      <c r="K227">
        <v>1395</v>
      </c>
      <c r="L227">
        <v>1395</v>
      </c>
      <c r="N227" t="s">
        <v>360</v>
      </c>
      <c r="O227" s="3">
        <v>0</v>
      </c>
      <c r="P227" s="3">
        <v>0</v>
      </c>
      <c r="Q227" s="3">
        <v>214.16</v>
      </c>
      <c r="R227" s="3">
        <v>27.840800000000002</v>
      </c>
      <c r="S227" s="3">
        <v>0</v>
      </c>
      <c r="T227" s="3">
        <v>0</v>
      </c>
      <c r="U227" s="3">
        <v>242.0008</v>
      </c>
      <c r="V227" s="43" t="s">
        <v>359</v>
      </c>
      <c r="W227" t="s">
        <v>1</v>
      </c>
    </row>
    <row r="228" spans="5:23" x14ac:dyDescent="0.25">
      <c r="E228" t="s">
        <v>655</v>
      </c>
      <c r="F228" t="s">
        <v>666</v>
      </c>
      <c r="G228" t="s">
        <v>1</v>
      </c>
      <c r="H228" t="s">
        <v>0</v>
      </c>
      <c r="I228" t="s">
        <v>302</v>
      </c>
      <c r="J228" t="s">
        <v>303</v>
      </c>
      <c r="K228">
        <v>1394</v>
      </c>
      <c r="L228">
        <v>1394</v>
      </c>
      <c r="N228" t="s">
        <v>90</v>
      </c>
      <c r="O228" s="3">
        <v>0</v>
      </c>
      <c r="P228" s="3">
        <v>0</v>
      </c>
      <c r="Q228" s="3">
        <v>446.01</v>
      </c>
      <c r="R228" s="3">
        <v>57.981299999999997</v>
      </c>
      <c r="S228" s="3">
        <v>0</v>
      </c>
      <c r="T228" s="3">
        <v>0</v>
      </c>
      <c r="U228" s="3">
        <v>503.99129999999997</v>
      </c>
      <c r="V228" s="43" t="s">
        <v>273</v>
      </c>
      <c r="W228" t="s">
        <v>1</v>
      </c>
    </row>
    <row r="229" spans="5:23" x14ac:dyDescent="0.25">
      <c r="E229" t="s">
        <v>655</v>
      </c>
      <c r="F229" t="s">
        <v>666</v>
      </c>
      <c r="G229" t="s">
        <v>1</v>
      </c>
      <c r="H229" t="s">
        <v>0</v>
      </c>
      <c r="I229" t="s">
        <v>302</v>
      </c>
      <c r="J229" t="s">
        <v>303</v>
      </c>
      <c r="K229">
        <v>1393</v>
      </c>
      <c r="L229">
        <v>1393</v>
      </c>
      <c r="N229" t="s">
        <v>494</v>
      </c>
      <c r="O229" s="3">
        <v>0</v>
      </c>
      <c r="P229" s="3">
        <v>0</v>
      </c>
      <c r="Q229" s="3">
        <v>499.99</v>
      </c>
      <c r="R229" s="3">
        <v>64.998699999999999</v>
      </c>
      <c r="S229" s="3">
        <v>0</v>
      </c>
      <c r="T229" s="3">
        <v>0</v>
      </c>
      <c r="U229" s="3">
        <v>564.98869999999999</v>
      </c>
      <c r="V229" s="43" t="s">
        <v>493</v>
      </c>
      <c r="W229" t="s">
        <v>1</v>
      </c>
    </row>
    <row r="230" spans="5:23" x14ac:dyDescent="0.25">
      <c r="E230" t="s">
        <v>655</v>
      </c>
      <c r="F230" t="s">
        <v>666</v>
      </c>
      <c r="G230" t="s">
        <v>1</v>
      </c>
      <c r="H230" t="s">
        <v>0</v>
      </c>
      <c r="I230" t="s">
        <v>302</v>
      </c>
      <c r="J230" t="s">
        <v>303</v>
      </c>
      <c r="K230">
        <v>1392</v>
      </c>
      <c r="L230">
        <v>1392</v>
      </c>
      <c r="N230" t="s">
        <v>601</v>
      </c>
      <c r="O230" s="3">
        <v>0</v>
      </c>
      <c r="P230" s="3">
        <v>0</v>
      </c>
      <c r="Q230" s="3">
        <v>403.46</v>
      </c>
      <c r="R230" s="3">
        <v>52.449799999999996</v>
      </c>
      <c r="S230" s="3">
        <v>0</v>
      </c>
      <c r="T230" s="3">
        <v>0</v>
      </c>
      <c r="U230" s="3">
        <v>455.90979999999996</v>
      </c>
      <c r="V230" s="43" t="s">
        <v>600</v>
      </c>
      <c r="W230" t="s">
        <v>1</v>
      </c>
    </row>
    <row r="231" spans="5:23" x14ac:dyDescent="0.25">
      <c r="E231" t="s">
        <v>655</v>
      </c>
      <c r="F231" t="s">
        <v>665</v>
      </c>
      <c r="G231" t="s">
        <v>1</v>
      </c>
      <c r="H231" t="s">
        <v>0</v>
      </c>
      <c r="I231" t="s">
        <v>302</v>
      </c>
      <c r="J231" t="s">
        <v>303</v>
      </c>
      <c r="K231">
        <v>1391</v>
      </c>
      <c r="L231">
        <v>1391</v>
      </c>
      <c r="N231" t="s">
        <v>127</v>
      </c>
      <c r="O231" s="3">
        <v>0</v>
      </c>
      <c r="P231" s="3">
        <v>0</v>
      </c>
      <c r="Q231" s="3">
        <v>264.60000000000002</v>
      </c>
      <c r="R231" s="3">
        <v>34.398000000000003</v>
      </c>
      <c r="S231" s="3">
        <v>0</v>
      </c>
      <c r="T231" s="3">
        <v>0</v>
      </c>
      <c r="U231" s="3">
        <v>298.99800000000005</v>
      </c>
      <c r="V231" s="43" t="s">
        <v>313</v>
      </c>
      <c r="W231" t="s">
        <v>1</v>
      </c>
    </row>
    <row r="232" spans="5:23" x14ac:dyDescent="0.25">
      <c r="E232" t="s">
        <v>655</v>
      </c>
      <c r="F232" t="s">
        <v>665</v>
      </c>
      <c r="G232" t="s">
        <v>1</v>
      </c>
      <c r="H232" t="s">
        <v>0</v>
      </c>
      <c r="I232" t="s">
        <v>302</v>
      </c>
      <c r="J232" t="s">
        <v>303</v>
      </c>
      <c r="K232">
        <v>1390</v>
      </c>
      <c r="L232">
        <v>1390</v>
      </c>
      <c r="N232" t="s">
        <v>611</v>
      </c>
      <c r="O232" s="3">
        <v>0</v>
      </c>
      <c r="P232" s="3">
        <v>0</v>
      </c>
      <c r="Q232" s="3">
        <v>8.85</v>
      </c>
      <c r="R232" s="3">
        <v>1.1505000000000001</v>
      </c>
      <c r="S232" s="3">
        <v>0</v>
      </c>
      <c r="T232" s="3">
        <v>0</v>
      </c>
      <c r="U232" s="3">
        <v>10.000499999999999</v>
      </c>
      <c r="V232" s="43" t="s">
        <v>610</v>
      </c>
      <c r="W232" t="s">
        <v>1</v>
      </c>
    </row>
    <row r="233" spans="5:23" x14ac:dyDescent="0.25">
      <c r="E233" t="s">
        <v>655</v>
      </c>
      <c r="F233" t="s">
        <v>665</v>
      </c>
      <c r="G233" t="s">
        <v>1</v>
      </c>
      <c r="H233" t="s">
        <v>0</v>
      </c>
      <c r="I233" t="s">
        <v>302</v>
      </c>
      <c r="J233" t="s">
        <v>303</v>
      </c>
      <c r="K233">
        <v>1389</v>
      </c>
      <c r="L233">
        <v>1389</v>
      </c>
      <c r="N233" t="s">
        <v>171</v>
      </c>
      <c r="O233" s="3">
        <v>0</v>
      </c>
      <c r="P233" s="3">
        <v>0</v>
      </c>
      <c r="Q233" s="3">
        <v>75.22</v>
      </c>
      <c r="R233" s="3">
        <v>9.7786000000000008</v>
      </c>
      <c r="S233" s="3">
        <v>0</v>
      </c>
      <c r="T233" s="3">
        <v>0</v>
      </c>
      <c r="U233" s="3">
        <v>84.998599999999996</v>
      </c>
      <c r="V233" s="43" t="s">
        <v>286</v>
      </c>
      <c r="W233" t="s">
        <v>1</v>
      </c>
    </row>
    <row r="234" spans="5:23" x14ac:dyDescent="0.25">
      <c r="E234" t="s">
        <v>655</v>
      </c>
      <c r="F234" t="s">
        <v>665</v>
      </c>
      <c r="G234" t="s">
        <v>1</v>
      </c>
      <c r="H234" t="s">
        <v>0</v>
      </c>
      <c r="I234" t="s">
        <v>302</v>
      </c>
      <c r="J234" t="s">
        <v>303</v>
      </c>
      <c r="K234">
        <v>1388</v>
      </c>
      <c r="L234">
        <v>1388</v>
      </c>
      <c r="N234" t="s">
        <v>90</v>
      </c>
      <c r="O234" s="3">
        <v>0</v>
      </c>
      <c r="P234" s="3">
        <v>0</v>
      </c>
      <c r="Q234" s="3">
        <v>782.74</v>
      </c>
      <c r="R234" s="3">
        <v>101.75620000000001</v>
      </c>
      <c r="S234" s="3">
        <v>0</v>
      </c>
      <c r="T234" s="3">
        <v>0</v>
      </c>
      <c r="U234" s="3">
        <v>884.49620000000004</v>
      </c>
      <c r="V234" s="43" t="s">
        <v>273</v>
      </c>
      <c r="W234" t="s">
        <v>1</v>
      </c>
    </row>
    <row r="235" spans="5:23" x14ac:dyDescent="0.25">
      <c r="E235" t="s">
        <v>655</v>
      </c>
      <c r="F235" t="s">
        <v>664</v>
      </c>
      <c r="G235" t="s">
        <v>1</v>
      </c>
      <c r="H235" t="s">
        <v>0</v>
      </c>
      <c r="I235" t="s">
        <v>302</v>
      </c>
      <c r="J235" t="s">
        <v>303</v>
      </c>
      <c r="K235">
        <v>1387</v>
      </c>
      <c r="L235">
        <v>1387</v>
      </c>
      <c r="N235" t="s">
        <v>233</v>
      </c>
      <c r="O235" s="3">
        <v>0</v>
      </c>
      <c r="P235" s="3">
        <v>0</v>
      </c>
      <c r="Q235" s="3">
        <v>142.47999999999999</v>
      </c>
      <c r="R235" s="3">
        <v>18.522399999999998</v>
      </c>
      <c r="S235" s="3">
        <v>0</v>
      </c>
      <c r="T235" s="3">
        <v>0</v>
      </c>
      <c r="U235" s="3">
        <v>161.00239999999999</v>
      </c>
      <c r="V235" s="43" t="s">
        <v>275</v>
      </c>
      <c r="W235" t="s">
        <v>1</v>
      </c>
    </row>
    <row r="236" spans="5:23" x14ac:dyDescent="0.25">
      <c r="E236" t="s">
        <v>655</v>
      </c>
      <c r="F236" t="s">
        <v>664</v>
      </c>
      <c r="G236" t="s">
        <v>1</v>
      </c>
      <c r="H236" t="s">
        <v>0</v>
      </c>
      <c r="I236" t="s">
        <v>302</v>
      </c>
      <c r="J236" t="s">
        <v>303</v>
      </c>
      <c r="K236">
        <v>1386</v>
      </c>
      <c r="L236">
        <v>1386</v>
      </c>
      <c r="N236" t="s">
        <v>414</v>
      </c>
      <c r="O236" s="3">
        <v>0</v>
      </c>
      <c r="P236" s="3">
        <v>0</v>
      </c>
      <c r="Q236" s="3">
        <v>228.31</v>
      </c>
      <c r="R236" s="3">
        <v>29.680300000000003</v>
      </c>
      <c r="S236" s="3">
        <v>0</v>
      </c>
      <c r="T236" s="3">
        <v>0</v>
      </c>
      <c r="U236" s="3">
        <v>257.99029999999999</v>
      </c>
      <c r="V236" s="43" t="s">
        <v>413</v>
      </c>
      <c r="W236" t="s">
        <v>1</v>
      </c>
    </row>
    <row r="237" spans="5:23" x14ac:dyDescent="0.25">
      <c r="E237" t="s">
        <v>655</v>
      </c>
      <c r="F237" t="s">
        <v>663</v>
      </c>
      <c r="G237" t="s">
        <v>1</v>
      </c>
      <c r="H237" t="s">
        <v>0</v>
      </c>
      <c r="I237" t="s">
        <v>302</v>
      </c>
      <c r="J237" t="s">
        <v>303</v>
      </c>
      <c r="K237">
        <v>1385</v>
      </c>
      <c r="L237">
        <v>1385</v>
      </c>
      <c r="N237" t="s">
        <v>696</v>
      </c>
      <c r="O237" s="3">
        <v>0</v>
      </c>
      <c r="P237" s="3">
        <v>0</v>
      </c>
      <c r="Q237" s="3">
        <v>455.75</v>
      </c>
      <c r="R237" s="3">
        <v>59.247500000000002</v>
      </c>
      <c r="S237" s="3">
        <v>0</v>
      </c>
      <c r="T237" s="3">
        <v>0</v>
      </c>
      <c r="U237" s="3">
        <v>514.99749999999995</v>
      </c>
      <c r="V237" s="43" t="s">
        <v>695</v>
      </c>
      <c r="W237" t="s">
        <v>1</v>
      </c>
    </row>
    <row r="238" spans="5:23" x14ac:dyDescent="0.25">
      <c r="E238" t="s">
        <v>655</v>
      </c>
      <c r="F238" t="s">
        <v>663</v>
      </c>
      <c r="G238" t="s">
        <v>1</v>
      </c>
      <c r="H238" t="s">
        <v>0</v>
      </c>
      <c r="I238" t="s">
        <v>302</v>
      </c>
      <c r="J238" t="s">
        <v>303</v>
      </c>
      <c r="K238">
        <v>1384</v>
      </c>
      <c r="L238">
        <v>1384</v>
      </c>
      <c r="N238" t="s">
        <v>483</v>
      </c>
      <c r="O238" s="3">
        <v>0</v>
      </c>
      <c r="P238" s="3">
        <v>0</v>
      </c>
      <c r="Q238" s="3">
        <v>6.37</v>
      </c>
      <c r="R238" s="3">
        <v>0.82810000000000006</v>
      </c>
      <c r="S238" s="3">
        <v>0</v>
      </c>
      <c r="T238" s="3">
        <v>0</v>
      </c>
      <c r="U238" s="3">
        <v>7.1981000000000002</v>
      </c>
      <c r="V238" s="43" t="s">
        <v>482</v>
      </c>
      <c r="W238" t="s">
        <v>1</v>
      </c>
    </row>
    <row r="239" spans="5:23" x14ac:dyDescent="0.25">
      <c r="E239" t="s">
        <v>655</v>
      </c>
      <c r="F239" t="s">
        <v>663</v>
      </c>
      <c r="G239" t="s">
        <v>1</v>
      </c>
      <c r="H239" t="s">
        <v>0</v>
      </c>
      <c r="I239" t="s">
        <v>302</v>
      </c>
      <c r="J239" t="s">
        <v>303</v>
      </c>
      <c r="K239">
        <v>1383</v>
      </c>
      <c r="L239">
        <v>1383</v>
      </c>
      <c r="N239" t="s">
        <v>29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43"/>
      <c r="W239" t="s">
        <v>1</v>
      </c>
    </row>
    <row r="240" spans="5:23" x14ac:dyDescent="0.25">
      <c r="E240" t="s">
        <v>655</v>
      </c>
      <c r="F240" t="s">
        <v>663</v>
      </c>
      <c r="G240" t="s">
        <v>1</v>
      </c>
      <c r="H240" t="s">
        <v>0</v>
      </c>
      <c r="I240" t="s">
        <v>302</v>
      </c>
      <c r="J240" t="s">
        <v>303</v>
      </c>
      <c r="K240">
        <v>1382</v>
      </c>
      <c r="L240">
        <v>1382</v>
      </c>
      <c r="N240" t="s">
        <v>263</v>
      </c>
      <c r="O240" s="3">
        <v>0</v>
      </c>
      <c r="P240" s="3">
        <v>0</v>
      </c>
      <c r="Q240" s="3">
        <v>84.07</v>
      </c>
      <c r="R240" s="3">
        <v>10.9291</v>
      </c>
      <c r="S240" s="3">
        <v>0</v>
      </c>
      <c r="T240" s="3">
        <v>0</v>
      </c>
      <c r="U240" s="3">
        <v>94.999099999999999</v>
      </c>
      <c r="V240" s="43" t="s">
        <v>276</v>
      </c>
      <c r="W240" t="s">
        <v>1</v>
      </c>
    </row>
    <row r="241" spans="5:23" x14ac:dyDescent="0.25">
      <c r="E241" t="s">
        <v>655</v>
      </c>
      <c r="F241" t="s">
        <v>663</v>
      </c>
      <c r="G241" t="s">
        <v>1</v>
      </c>
      <c r="H241" t="s">
        <v>0</v>
      </c>
      <c r="I241" t="s">
        <v>302</v>
      </c>
      <c r="J241" t="s">
        <v>303</v>
      </c>
      <c r="K241">
        <v>1381</v>
      </c>
      <c r="L241">
        <v>1381</v>
      </c>
      <c r="N241" t="s">
        <v>91</v>
      </c>
      <c r="O241" s="3">
        <v>0</v>
      </c>
      <c r="P241" s="3">
        <v>0</v>
      </c>
      <c r="Q241" s="3">
        <v>421.6</v>
      </c>
      <c r="R241" s="3">
        <v>54.808000000000007</v>
      </c>
      <c r="S241" s="3">
        <v>0</v>
      </c>
      <c r="T241" s="3">
        <v>0</v>
      </c>
      <c r="U241" s="3">
        <v>476.40800000000002</v>
      </c>
      <c r="V241" s="43" t="s">
        <v>291</v>
      </c>
      <c r="W241" t="s">
        <v>1</v>
      </c>
    </row>
    <row r="242" spans="5:23" x14ac:dyDescent="0.25">
      <c r="E242" t="s">
        <v>655</v>
      </c>
      <c r="F242" t="s">
        <v>662</v>
      </c>
      <c r="G242" t="s">
        <v>1</v>
      </c>
      <c r="H242" t="s">
        <v>0</v>
      </c>
      <c r="I242" t="s">
        <v>302</v>
      </c>
      <c r="J242" t="s">
        <v>303</v>
      </c>
      <c r="K242">
        <v>1380</v>
      </c>
      <c r="L242">
        <v>1380</v>
      </c>
      <c r="N242" t="s">
        <v>29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43"/>
      <c r="W242" t="s">
        <v>1</v>
      </c>
    </row>
    <row r="243" spans="5:23" x14ac:dyDescent="0.25">
      <c r="E243" t="s">
        <v>655</v>
      </c>
      <c r="F243" t="s">
        <v>662</v>
      </c>
      <c r="G243" t="s">
        <v>1</v>
      </c>
      <c r="H243" t="s">
        <v>0</v>
      </c>
      <c r="I243" t="s">
        <v>302</v>
      </c>
      <c r="J243" t="s">
        <v>303</v>
      </c>
      <c r="K243">
        <v>1379</v>
      </c>
      <c r="L243">
        <v>1379</v>
      </c>
      <c r="N243" t="s">
        <v>90</v>
      </c>
      <c r="O243" s="3">
        <v>0</v>
      </c>
      <c r="P243" s="3">
        <v>0</v>
      </c>
      <c r="Q243" s="3">
        <v>185.84</v>
      </c>
      <c r="R243" s="3">
        <v>24.159200000000002</v>
      </c>
      <c r="S243" s="3">
        <v>0</v>
      </c>
      <c r="T243" s="3">
        <v>0</v>
      </c>
      <c r="U243" s="3">
        <v>209.9992</v>
      </c>
      <c r="V243" s="43" t="s">
        <v>273</v>
      </c>
      <c r="W243" t="s">
        <v>1</v>
      </c>
    </row>
    <row r="244" spans="5:23" x14ac:dyDescent="0.25">
      <c r="E244" t="s">
        <v>655</v>
      </c>
      <c r="F244" t="s">
        <v>662</v>
      </c>
      <c r="G244" t="s">
        <v>1</v>
      </c>
      <c r="H244" t="s">
        <v>0</v>
      </c>
      <c r="I244" t="s">
        <v>302</v>
      </c>
      <c r="J244" t="s">
        <v>303</v>
      </c>
      <c r="K244">
        <v>1378</v>
      </c>
      <c r="L244">
        <v>1378</v>
      </c>
      <c r="N244" t="s">
        <v>494</v>
      </c>
      <c r="O244" s="3">
        <v>0</v>
      </c>
      <c r="P244" s="3">
        <v>0</v>
      </c>
      <c r="Q244" s="3">
        <v>625.84</v>
      </c>
      <c r="R244" s="3">
        <v>81.359200000000001</v>
      </c>
      <c r="S244" s="3">
        <v>0</v>
      </c>
      <c r="T244" s="3">
        <v>0</v>
      </c>
      <c r="U244" s="3">
        <v>707.19920000000002</v>
      </c>
      <c r="V244" s="43" t="s">
        <v>493</v>
      </c>
      <c r="W244" t="s">
        <v>1</v>
      </c>
    </row>
    <row r="245" spans="5:23" x14ac:dyDescent="0.25">
      <c r="E245" t="s">
        <v>655</v>
      </c>
      <c r="F245" t="s">
        <v>662</v>
      </c>
      <c r="G245" t="s">
        <v>1</v>
      </c>
      <c r="H245" t="s">
        <v>0</v>
      </c>
      <c r="I245" t="s">
        <v>302</v>
      </c>
      <c r="J245" t="s">
        <v>303</v>
      </c>
      <c r="K245">
        <v>1377</v>
      </c>
      <c r="L245">
        <v>1377</v>
      </c>
      <c r="N245" t="s">
        <v>29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43"/>
      <c r="W245" t="s">
        <v>1</v>
      </c>
    </row>
    <row r="246" spans="5:23" x14ac:dyDescent="0.25">
      <c r="E246" t="s">
        <v>655</v>
      </c>
      <c r="F246" t="s">
        <v>662</v>
      </c>
      <c r="G246" t="s">
        <v>1</v>
      </c>
      <c r="H246" t="s">
        <v>0</v>
      </c>
      <c r="I246" t="s">
        <v>302</v>
      </c>
      <c r="J246" t="s">
        <v>303</v>
      </c>
      <c r="K246">
        <v>1376</v>
      </c>
      <c r="L246">
        <v>1376</v>
      </c>
      <c r="M246" t="s">
        <v>693</v>
      </c>
      <c r="N246" t="s">
        <v>694</v>
      </c>
      <c r="O246" s="3">
        <v>0</v>
      </c>
      <c r="P246" s="3">
        <v>0</v>
      </c>
      <c r="Q246" s="3">
        <v>218.05</v>
      </c>
      <c r="R246" s="3">
        <v>28.346500000000002</v>
      </c>
      <c r="S246" s="3">
        <v>0</v>
      </c>
      <c r="T246" s="3">
        <v>0</v>
      </c>
      <c r="U246" s="3">
        <v>246.3965</v>
      </c>
      <c r="V246" s="43"/>
      <c r="W246" t="s">
        <v>1</v>
      </c>
    </row>
    <row r="247" spans="5:23" x14ac:dyDescent="0.25">
      <c r="E247" t="s">
        <v>655</v>
      </c>
      <c r="F247" t="s">
        <v>662</v>
      </c>
      <c r="G247" t="s">
        <v>1</v>
      </c>
      <c r="H247" t="s">
        <v>0</v>
      </c>
      <c r="I247" t="s">
        <v>302</v>
      </c>
      <c r="J247" t="s">
        <v>303</v>
      </c>
      <c r="K247">
        <v>1375</v>
      </c>
      <c r="L247">
        <v>1375</v>
      </c>
      <c r="N247" t="s">
        <v>171</v>
      </c>
      <c r="O247" s="3">
        <v>0</v>
      </c>
      <c r="P247" s="3">
        <v>0</v>
      </c>
      <c r="Q247" s="3">
        <v>102.21</v>
      </c>
      <c r="R247" s="3">
        <v>13.2873</v>
      </c>
      <c r="S247" s="3">
        <v>0</v>
      </c>
      <c r="T247" s="3">
        <v>0</v>
      </c>
      <c r="U247" s="3">
        <v>115.4973</v>
      </c>
      <c r="V247" s="43" t="s">
        <v>286</v>
      </c>
      <c r="W247" t="s">
        <v>1</v>
      </c>
    </row>
    <row r="248" spans="5:23" x14ac:dyDescent="0.25">
      <c r="E248" t="s">
        <v>655</v>
      </c>
      <c r="F248" t="s">
        <v>662</v>
      </c>
      <c r="G248" t="s">
        <v>1</v>
      </c>
      <c r="H248" t="s">
        <v>0</v>
      </c>
      <c r="I248" t="s">
        <v>302</v>
      </c>
      <c r="J248" t="s">
        <v>303</v>
      </c>
      <c r="K248">
        <v>1374</v>
      </c>
      <c r="L248">
        <v>1374</v>
      </c>
      <c r="N248" t="s">
        <v>494</v>
      </c>
      <c r="O248" s="3">
        <v>0</v>
      </c>
      <c r="P248" s="3">
        <v>0</v>
      </c>
      <c r="Q248" s="3">
        <v>517.71</v>
      </c>
      <c r="R248" s="3">
        <v>67.302300000000002</v>
      </c>
      <c r="S248" s="3">
        <v>0</v>
      </c>
      <c r="T248" s="3">
        <v>0</v>
      </c>
      <c r="U248" s="3">
        <v>585.0123000000001</v>
      </c>
      <c r="V248" s="43" t="s">
        <v>493</v>
      </c>
      <c r="W248" t="s">
        <v>1</v>
      </c>
    </row>
    <row r="249" spans="5:23" x14ac:dyDescent="0.25">
      <c r="E249" t="s">
        <v>655</v>
      </c>
      <c r="F249" t="s">
        <v>662</v>
      </c>
      <c r="G249" t="s">
        <v>1</v>
      </c>
      <c r="H249" t="s">
        <v>0</v>
      </c>
      <c r="I249" t="s">
        <v>302</v>
      </c>
      <c r="J249" t="s">
        <v>303</v>
      </c>
      <c r="K249">
        <v>1373</v>
      </c>
      <c r="L249">
        <v>1373</v>
      </c>
      <c r="M249" t="s">
        <v>431</v>
      </c>
      <c r="N249" t="s">
        <v>432</v>
      </c>
      <c r="O249" s="3">
        <v>0</v>
      </c>
      <c r="P249" s="3">
        <v>0</v>
      </c>
      <c r="Q249" s="3">
        <v>83.98</v>
      </c>
      <c r="R249" s="3">
        <v>10.917400000000001</v>
      </c>
      <c r="S249" s="3">
        <v>0</v>
      </c>
      <c r="T249" s="3">
        <v>0</v>
      </c>
      <c r="U249" s="3">
        <v>94.897400000000005</v>
      </c>
      <c r="V249" s="43"/>
      <c r="W249" t="s">
        <v>1</v>
      </c>
    </row>
    <row r="250" spans="5:23" x14ac:dyDescent="0.25">
      <c r="E250" t="s">
        <v>655</v>
      </c>
      <c r="F250" t="s">
        <v>662</v>
      </c>
      <c r="G250" t="s">
        <v>1</v>
      </c>
      <c r="H250" t="s">
        <v>0</v>
      </c>
      <c r="I250" t="s">
        <v>302</v>
      </c>
      <c r="J250" t="s">
        <v>303</v>
      </c>
      <c r="K250">
        <v>1372</v>
      </c>
      <c r="L250">
        <v>1372</v>
      </c>
      <c r="N250" t="s">
        <v>494</v>
      </c>
      <c r="O250" s="3">
        <v>0</v>
      </c>
      <c r="P250" s="3">
        <v>0</v>
      </c>
      <c r="Q250" s="3">
        <v>489.38</v>
      </c>
      <c r="R250" s="3">
        <v>63.619399999999999</v>
      </c>
      <c r="S250" s="3">
        <v>0</v>
      </c>
      <c r="T250" s="3">
        <v>0</v>
      </c>
      <c r="U250" s="3">
        <v>552.99940000000004</v>
      </c>
      <c r="V250" s="43" t="s">
        <v>493</v>
      </c>
      <c r="W250" t="s">
        <v>1</v>
      </c>
    </row>
    <row r="251" spans="5:23" x14ac:dyDescent="0.25">
      <c r="E251" t="s">
        <v>655</v>
      </c>
      <c r="F251" t="s">
        <v>661</v>
      </c>
      <c r="G251" t="s">
        <v>1</v>
      </c>
      <c r="H251" t="s">
        <v>0</v>
      </c>
      <c r="I251" t="s">
        <v>302</v>
      </c>
      <c r="J251" t="s">
        <v>303</v>
      </c>
      <c r="K251">
        <v>1371</v>
      </c>
      <c r="L251">
        <v>1371</v>
      </c>
      <c r="N251" t="s">
        <v>132</v>
      </c>
      <c r="O251" s="3">
        <v>0</v>
      </c>
      <c r="P251" s="3">
        <v>0</v>
      </c>
      <c r="Q251" s="3">
        <v>55.84</v>
      </c>
      <c r="R251" s="3">
        <v>7.2592000000000008</v>
      </c>
      <c r="S251" s="3">
        <v>0</v>
      </c>
      <c r="T251" s="3">
        <v>0</v>
      </c>
      <c r="U251" s="3">
        <v>63.099200000000003</v>
      </c>
      <c r="V251" s="43" t="s">
        <v>692</v>
      </c>
      <c r="W251" t="s">
        <v>1</v>
      </c>
    </row>
    <row r="252" spans="5:23" x14ac:dyDescent="0.25">
      <c r="E252" t="s">
        <v>655</v>
      </c>
      <c r="F252" t="s">
        <v>661</v>
      </c>
      <c r="G252" t="s">
        <v>1</v>
      </c>
      <c r="H252" t="s">
        <v>0</v>
      </c>
      <c r="I252" t="s">
        <v>302</v>
      </c>
      <c r="J252" t="s">
        <v>303</v>
      </c>
      <c r="K252">
        <v>1370</v>
      </c>
      <c r="L252">
        <v>1370</v>
      </c>
      <c r="M252" t="s">
        <v>369</v>
      </c>
      <c r="N252" t="s">
        <v>370</v>
      </c>
      <c r="O252" s="3">
        <v>0</v>
      </c>
      <c r="P252" s="3">
        <v>0</v>
      </c>
      <c r="Q252" s="3">
        <v>153.52000000000001</v>
      </c>
      <c r="R252" s="3">
        <v>19.957600000000003</v>
      </c>
      <c r="S252" s="3">
        <v>0</v>
      </c>
      <c r="T252" s="3">
        <v>0</v>
      </c>
      <c r="U252" s="3">
        <v>173.47760000000002</v>
      </c>
      <c r="V252" s="43"/>
      <c r="W252" t="s">
        <v>1</v>
      </c>
    </row>
    <row r="253" spans="5:23" x14ac:dyDescent="0.25">
      <c r="E253" t="s">
        <v>655</v>
      </c>
      <c r="F253" t="s">
        <v>661</v>
      </c>
      <c r="G253" t="s">
        <v>1</v>
      </c>
      <c r="H253" t="s">
        <v>0</v>
      </c>
      <c r="I253" t="s">
        <v>302</v>
      </c>
      <c r="J253" t="s">
        <v>303</v>
      </c>
      <c r="K253">
        <v>1369</v>
      </c>
      <c r="L253">
        <v>1369</v>
      </c>
      <c r="N253" t="s">
        <v>176</v>
      </c>
      <c r="O253" s="3">
        <v>0</v>
      </c>
      <c r="P253" s="3">
        <v>0</v>
      </c>
      <c r="Q253" s="3">
        <v>522.69000000000005</v>
      </c>
      <c r="R253" s="3">
        <v>67.949700000000007</v>
      </c>
      <c r="S253" s="3">
        <v>0</v>
      </c>
      <c r="T253" s="3">
        <v>0</v>
      </c>
      <c r="U253" s="3">
        <v>590.63970000000006</v>
      </c>
      <c r="V253" s="43" t="s">
        <v>270</v>
      </c>
      <c r="W253" t="s">
        <v>1</v>
      </c>
    </row>
    <row r="254" spans="5:23" x14ac:dyDescent="0.25">
      <c r="E254" t="s">
        <v>655</v>
      </c>
      <c r="F254" t="s">
        <v>661</v>
      </c>
      <c r="G254" t="s">
        <v>1</v>
      </c>
      <c r="H254" t="s">
        <v>0</v>
      </c>
      <c r="I254" t="s">
        <v>302</v>
      </c>
      <c r="J254" t="s">
        <v>303</v>
      </c>
      <c r="K254">
        <v>1368</v>
      </c>
      <c r="L254">
        <v>1368</v>
      </c>
      <c r="N254" t="s">
        <v>494</v>
      </c>
      <c r="O254" s="3">
        <v>0</v>
      </c>
      <c r="P254" s="3">
        <v>0</v>
      </c>
      <c r="Q254" s="3">
        <v>61.06</v>
      </c>
      <c r="R254" s="3">
        <v>7.9378000000000002</v>
      </c>
      <c r="S254" s="3">
        <v>0</v>
      </c>
      <c r="T254" s="3">
        <v>0</v>
      </c>
      <c r="U254" s="3">
        <v>68.997799999999998</v>
      </c>
      <c r="V254" s="43" t="s">
        <v>493</v>
      </c>
      <c r="W254" t="s">
        <v>1</v>
      </c>
    </row>
    <row r="255" spans="5:23" x14ac:dyDescent="0.25">
      <c r="E255" t="s">
        <v>655</v>
      </c>
      <c r="F255" t="s">
        <v>661</v>
      </c>
      <c r="G255" t="s">
        <v>1</v>
      </c>
      <c r="H255" t="s">
        <v>0</v>
      </c>
      <c r="I255" t="s">
        <v>302</v>
      </c>
      <c r="J255" t="s">
        <v>303</v>
      </c>
      <c r="K255">
        <v>1367</v>
      </c>
      <c r="L255">
        <v>1367</v>
      </c>
      <c r="N255" t="s">
        <v>57</v>
      </c>
      <c r="O255" s="3">
        <v>0</v>
      </c>
      <c r="P255" s="3">
        <v>0</v>
      </c>
      <c r="Q255" s="3">
        <v>142.47999999999999</v>
      </c>
      <c r="R255" s="3">
        <v>18.522399999999998</v>
      </c>
      <c r="S255" s="3">
        <v>0</v>
      </c>
      <c r="T255" s="3">
        <v>0</v>
      </c>
      <c r="U255" s="3">
        <v>161.00239999999999</v>
      </c>
      <c r="V255" s="43" t="s">
        <v>528</v>
      </c>
      <c r="W255" t="s">
        <v>1</v>
      </c>
    </row>
    <row r="256" spans="5:23" x14ac:dyDescent="0.25">
      <c r="E256" t="s">
        <v>655</v>
      </c>
      <c r="F256" t="s">
        <v>660</v>
      </c>
      <c r="G256" t="s">
        <v>1</v>
      </c>
      <c r="H256" t="s">
        <v>0</v>
      </c>
      <c r="I256" t="s">
        <v>302</v>
      </c>
      <c r="J256" t="s">
        <v>303</v>
      </c>
      <c r="K256">
        <v>1366</v>
      </c>
      <c r="L256">
        <v>1366</v>
      </c>
      <c r="N256" t="s">
        <v>691</v>
      </c>
      <c r="O256" s="3">
        <v>0</v>
      </c>
      <c r="P256" s="3">
        <v>0</v>
      </c>
      <c r="Q256" s="3">
        <v>111.5</v>
      </c>
      <c r="R256" s="3">
        <v>14.495000000000001</v>
      </c>
      <c r="S256" s="3">
        <v>0</v>
      </c>
      <c r="T256" s="3">
        <v>0</v>
      </c>
      <c r="U256" s="3">
        <v>125.995</v>
      </c>
      <c r="V256" s="43" t="s">
        <v>690</v>
      </c>
      <c r="W256" t="s">
        <v>1</v>
      </c>
    </row>
    <row r="257" spans="5:23" x14ac:dyDescent="0.25">
      <c r="E257" t="s">
        <v>655</v>
      </c>
      <c r="F257" t="s">
        <v>660</v>
      </c>
      <c r="G257" t="s">
        <v>1</v>
      </c>
      <c r="H257" t="s">
        <v>0</v>
      </c>
      <c r="I257" t="s">
        <v>302</v>
      </c>
      <c r="J257" t="s">
        <v>303</v>
      </c>
      <c r="K257">
        <v>1365</v>
      </c>
      <c r="L257">
        <v>1365</v>
      </c>
      <c r="N257" t="s">
        <v>57</v>
      </c>
      <c r="O257" s="3">
        <v>0</v>
      </c>
      <c r="P257" s="3">
        <v>0</v>
      </c>
      <c r="Q257" s="3">
        <v>119.47</v>
      </c>
      <c r="R257" s="3">
        <v>15.5311</v>
      </c>
      <c r="S257" s="3">
        <v>0</v>
      </c>
      <c r="T257" s="3">
        <v>0</v>
      </c>
      <c r="U257" s="3">
        <v>135.00110000000001</v>
      </c>
      <c r="V257" s="43" t="s">
        <v>528</v>
      </c>
      <c r="W257" t="s">
        <v>1</v>
      </c>
    </row>
    <row r="258" spans="5:23" x14ac:dyDescent="0.25">
      <c r="E258" t="s">
        <v>655</v>
      </c>
      <c r="F258" t="s">
        <v>660</v>
      </c>
      <c r="G258" t="s">
        <v>1</v>
      </c>
      <c r="H258" t="s">
        <v>0</v>
      </c>
      <c r="I258" t="s">
        <v>302</v>
      </c>
      <c r="J258" t="s">
        <v>303</v>
      </c>
      <c r="K258">
        <v>1364</v>
      </c>
      <c r="L258">
        <v>1364</v>
      </c>
      <c r="N258" t="s">
        <v>611</v>
      </c>
      <c r="O258" s="3">
        <v>0</v>
      </c>
      <c r="P258" s="3">
        <v>0</v>
      </c>
      <c r="Q258" s="3">
        <v>88.5</v>
      </c>
      <c r="R258" s="3">
        <v>11.505000000000001</v>
      </c>
      <c r="S258" s="3">
        <v>0</v>
      </c>
      <c r="T258" s="3">
        <v>0</v>
      </c>
      <c r="U258" s="3">
        <v>100.005</v>
      </c>
      <c r="V258" s="43" t="s">
        <v>610</v>
      </c>
      <c r="W258" t="s">
        <v>1</v>
      </c>
    </row>
    <row r="259" spans="5:23" x14ac:dyDescent="0.25">
      <c r="E259" t="s">
        <v>655</v>
      </c>
      <c r="F259" t="s">
        <v>660</v>
      </c>
      <c r="G259" t="s">
        <v>1</v>
      </c>
      <c r="H259" t="s">
        <v>0</v>
      </c>
      <c r="I259" t="s">
        <v>302</v>
      </c>
      <c r="J259" t="s">
        <v>303</v>
      </c>
      <c r="K259">
        <v>1363</v>
      </c>
      <c r="L259">
        <v>1363</v>
      </c>
      <c r="N259" t="s">
        <v>414</v>
      </c>
      <c r="O259" s="3">
        <v>0</v>
      </c>
      <c r="P259" s="3">
        <v>0</v>
      </c>
      <c r="Q259" s="3">
        <v>183.18</v>
      </c>
      <c r="R259" s="3">
        <v>23.813400000000001</v>
      </c>
      <c r="S259" s="3">
        <v>0</v>
      </c>
      <c r="T259" s="3">
        <v>0</v>
      </c>
      <c r="U259" s="3">
        <v>206.99340000000001</v>
      </c>
      <c r="V259" s="43" t="s">
        <v>413</v>
      </c>
      <c r="W259" t="s">
        <v>1</v>
      </c>
    </row>
    <row r="260" spans="5:23" x14ac:dyDescent="0.25">
      <c r="E260" t="s">
        <v>655</v>
      </c>
      <c r="F260" t="s">
        <v>660</v>
      </c>
      <c r="G260" t="s">
        <v>1</v>
      </c>
      <c r="H260" t="s">
        <v>0</v>
      </c>
      <c r="I260" t="s">
        <v>302</v>
      </c>
      <c r="J260" t="s">
        <v>303</v>
      </c>
      <c r="K260">
        <v>1362</v>
      </c>
      <c r="L260">
        <v>1362</v>
      </c>
      <c r="N260" t="s">
        <v>90</v>
      </c>
      <c r="O260" s="3">
        <v>0</v>
      </c>
      <c r="P260" s="3">
        <v>0</v>
      </c>
      <c r="Q260" s="3">
        <v>451.58</v>
      </c>
      <c r="R260" s="3">
        <v>58.705399999999997</v>
      </c>
      <c r="S260" s="3">
        <v>0</v>
      </c>
      <c r="T260" s="3">
        <v>0</v>
      </c>
      <c r="U260" s="3">
        <v>510.28539999999998</v>
      </c>
      <c r="V260" s="43" t="s">
        <v>273</v>
      </c>
      <c r="W260" t="s">
        <v>1</v>
      </c>
    </row>
    <row r="261" spans="5:23" x14ac:dyDescent="0.25">
      <c r="E261" t="s">
        <v>655</v>
      </c>
      <c r="F261" t="s">
        <v>660</v>
      </c>
      <c r="G261" t="s">
        <v>1</v>
      </c>
      <c r="H261" t="s">
        <v>0</v>
      </c>
      <c r="I261" t="s">
        <v>302</v>
      </c>
      <c r="J261" t="s">
        <v>303</v>
      </c>
      <c r="K261">
        <v>1361</v>
      </c>
      <c r="L261">
        <v>1361</v>
      </c>
      <c r="N261" t="s">
        <v>689</v>
      </c>
      <c r="O261" s="3">
        <v>0</v>
      </c>
      <c r="P261" s="3">
        <v>0</v>
      </c>
      <c r="Q261" s="3">
        <v>26.55</v>
      </c>
      <c r="R261" s="3">
        <v>3.4515000000000002</v>
      </c>
      <c r="S261" s="3">
        <v>0</v>
      </c>
      <c r="T261" s="3">
        <v>0</v>
      </c>
      <c r="U261" s="3">
        <v>30.0015</v>
      </c>
      <c r="V261" s="43" t="s">
        <v>688</v>
      </c>
      <c r="W261" t="s">
        <v>1</v>
      </c>
    </row>
    <row r="262" spans="5:23" x14ac:dyDescent="0.25">
      <c r="E262" t="s">
        <v>655</v>
      </c>
      <c r="F262" t="s">
        <v>660</v>
      </c>
      <c r="G262" t="s">
        <v>1</v>
      </c>
      <c r="H262" t="s">
        <v>0</v>
      </c>
      <c r="I262" t="s">
        <v>302</v>
      </c>
      <c r="J262" t="s">
        <v>303</v>
      </c>
      <c r="K262">
        <v>1360</v>
      </c>
      <c r="L262">
        <v>1360</v>
      </c>
      <c r="N262" t="s">
        <v>624</v>
      </c>
      <c r="O262" s="3">
        <v>0</v>
      </c>
      <c r="P262" s="3">
        <v>0</v>
      </c>
      <c r="Q262" s="3">
        <v>198.49</v>
      </c>
      <c r="R262" s="3">
        <v>25.803700000000003</v>
      </c>
      <c r="S262" s="3">
        <v>0</v>
      </c>
      <c r="T262" s="3">
        <v>0</v>
      </c>
      <c r="U262" s="3">
        <v>224.2937</v>
      </c>
      <c r="V262" s="43" t="s">
        <v>623</v>
      </c>
      <c r="W262" t="s">
        <v>1</v>
      </c>
    </row>
    <row r="263" spans="5:23" x14ac:dyDescent="0.25">
      <c r="E263" t="s">
        <v>655</v>
      </c>
      <c r="F263" t="s">
        <v>660</v>
      </c>
      <c r="G263" t="s">
        <v>1</v>
      </c>
      <c r="H263" t="s">
        <v>0</v>
      </c>
      <c r="I263" t="s">
        <v>302</v>
      </c>
      <c r="J263" t="s">
        <v>303</v>
      </c>
      <c r="K263">
        <v>1359</v>
      </c>
      <c r="L263">
        <v>1359</v>
      </c>
      <c r="N263" t="s">
        <v>171</v>
      </c>
      <c r="O263" s="3">
        <v>0</v>
      </c>
      <c r="P263" s="3">
        <v>0</v>
      </c>
      <c r="Q263" s="3">
        <v>185.66</v>
      </c>
      <c r="R263" s="3">
        <v>24.1358</v>
      </c>
      <c r="S263" s="3">
        <v>0</v>
      </c>
      <c r="T263" s="3">
        <v>0</v>
      </c>
      <c r="U263" s="3">
        <v>209.79579999999999</v>
      </c>
      <c r="V263" s="43" t="s">
        <v>286</v>
      </c>
      <c r="W263" t="s">
        <v>1</v>
      </c>
    </row>
    <row r="264" spans="5:23" x14ac:dyDescent="0.25">
      <c r="E264" t="s">
        <v>655</v>
      </c>
      <c r="F264" t="s">
        <v>659</v>
      </c>
      <c r="G264" t="s">
        <v>1</v>
      </c>
      <c r="H264" t="s">
        <v>0</v>
      </c>
      <c r="I264" t="s">
        <v>302</v>
      </c>
      <c r="J264" t="s">
        <v>303</v>
      </c>
      <c r="K264">
        <v>1358</v>
      </c>
      <c r="L264">
        <v>1358</v>
      </c>
      <c r="N264" t="s">
        <v>89</v>
      </c>
      <c r="O264" s="3">
        <v>0</v>
      </c>
      <c r="P264" s="3">
        <v>0</v>
      </c>
      <c r="Q264" s="3">
        <v>18.579999999999998</v>
      </c>
      <c r="R264" s="3">
        <v>2.4154</v>
      </c>
      <c r="S264" s="3">
        <v>0</v>
      </c>
      <c r="T264" s="3">
        <v>0</v>
      </c>
      <c r="U264" s="3">
        <v>20.995399999999997</v>
      </c>
      <c r="V264" s="43" t="s">
        <v>274</v>
      </c>
      <c r="W264" t="s">
        <v>1</v>
      </c>
    </row>
    <row r="265" spans="5:23" x14ac:dyDescent="0.25">
      <c r="E265" t="s">
        <v>655</v>
      </c>
      <c r="F265" t="s">
        <v>659</v>
      </c>
      <c r="G265" t="s">
        <v>1</v>
      </c>
      <c r="H265" t="s">
        <v>0</v>
      </c>
      <c r="I265" t="s">
        <v>302</v>
      </c>
      <c r="J265" t="s">
        <v>303</v>
      </c>
      <c r="K265">
        <v>1357</v>
      </c>
      <c r="L265">
        <v>1357</v>
      </c>
      <c r="N265" t="s">
        <v>601</v>
      </c>
      <c r="O265" s="3">
        <v>0</v>
      </c>
      <c r="P265" s="3">
        <v>0</v>
      </c>
      <c r="Q265" s="3">
        <v>410.28</v>
      </c>
      <c r="R265" s="3">
        <v>53.336399999999998</v>
      </c>
      <c r="S265" s="3">
        <v>0</v>
      </c>
      <c r="T265" s="3">
        <v>0</v>
      </c>
      <c r="U265" s="3">
        <v>463.6164</v>
      </c>
      <c r="V265" s="43" t="s">
        <v>600</v>
      </c>
      <c r="W265" t="s">
        <v>1</v>
      </c>
    </row>
    <row r="266" spans="5:23" x14ac:dyDescent="0.25">
      <c r="E266" t="s">
        <v>655</v>
      </c>
      <c r="F266" t="s">
        <v>659</v>
      </c>
      <c r="G266" t="s">
        <v>1</v>
      </c>
      <c r="H266" t="s">
        <v>0</v>
      </c>
      <c r="I266" t="s">
        <v>302</v>
      </c>
      <c r="J266" t="s">
        <v>303</v>
      </c>
      <c r="K266">
        <v>1356</v>
      </c>
      <c r="L266">
        <v>1356</v>
      </c>
      <c r="N266" t="s">
        <v>333</v>
      </c>
      <c r="O266" s="3">
        <v>0</v>
      </c>
      <c r="P266" s="3">
        <v>0</v>
      </c>
      <c r="Q266" s="3">
        <v>119.47</v>
      </c>
      <c r="R266" s="3">
        <v>15.5311</v>
      </c>
      <c r="S266" s="3">
        <v>0</v>
      </c>
      <c r="T266" s="3">
        <v>0</v>
      </c>
      <c r="U266" s="3">
        <v>135.00110000000001</v>
      </c>
      <c r="V266" s="43" t="s">
        <v>332</v>
      </c>
      <c r="W266" t="s">
        <v>1</v>
      </c>
    </row>
    <row r="267" spans="5:23" x14ac:dyDescent="0.25">
      <c r="E267" t="s">
        <v>655</v>
      </c>
      <c r="F267" t="s">
        <v>659</v>
      </c>
      <c r="G267" t="s">
        <v>1</v>
      </c>
      <c r="H267" t="s">
        <v>0</v>
      </c>
      <c r="I267" t="s">
        <v>302</v>
      </c>
      <c r="J267" t="s">
        <v>303</v>
      </c>
      <c r="K267">
        <v>1355</v>
      </c>
      <c r="L267">
        <v>1355</v>
      </c>
      <c r="N267" t="s">
        <v>37</v>
      </c>
      <c r="O267" s="3">
        <v>0</v>
      </c>
      <c r="P267" s="3">
        <v>0</v>
      </c>
      <c r="Q267" s="3">
        <v>247.79</v>
      </c>
      <c r="R267" s="3">
        <v>32.212699999999998</v>
      </c>
      <c r="S267" s="3">
        <v>0</v>
      </c>
      <c r="T267" s="3">
        <v>0</v>
      </c>
      <c r="U267" s="3">
        <v>280.0027</v>
      </c>
      <c r="V267" s="43" t="s">
        <v>283</v>
      </c>
      <c r="W267" t="s">
        <v>1</v>
      </c>
    </row>
    <row r="268" spans="5:23" x14ac:dyDescent="0.25">
      <c r="E268" t="s">
        <v>655</v>
      </c>
      <c r="F268" t="s">
        <v>659</v>
      </c>
      <c r="G268" t="s">
        <v>1</v>
      </c>
      <c r="H268" t="s">
        <v>0</v>
      </c>
      <c r="I268" t="s">
        <v>302</v>
      </c>
      <c r="J268" t="s">
        <v>303</v>
      </c>
      <c r="K268">
        <v>1354</v>
      </c>
      <c r="L268">
        <v>1354</v>
      </c>
      <c r="N268" t="s">
        <v>29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43"/>
      <c r="W268" t="s">
        <v>1</v>
      </c>
    </row>
    <row r="269" spans="5:23" x14ac:dyDescent="0.25">
      <c r="E269" t="s">
        <v>655</v>
      </c>
      <c r="F269" t="s">
        <v>659</v>
      </c>
      <c r="G269" t="s">
        <v>1</v>
      </c>
      <c r="H269" t="s">
        <v>0</v>
      </c>
      <c r="I269" t="s">
        <v>302</v>
      </c>
      <c r="J269" t="s">
        <v>303</v>
      </c>
      <c r="K269">
        <v>1353</v>
      </c>
      <c r="L269">
        <v>1353</v>
      </c>
      <c r="N269" t="s">
        <v>414</v>
      </c>
      <c r="O269" s="3">
        <v>0</v>
      </c>
      <c r="P269" s="3">
        <v>0</v>
      </c>
      <c r="Q269" s="3">
        <v>194.69</v>
      </c>
      <c r="R269" s="3">
        <v>25.309699999999999</v>
      </c>
      <c r="S269" s="3">
        <v>0</v>
      </c>
      <c r="T269" s="3">
        <v>0</v>
      </c>
      <c r="U269" s="3">
        <v>219.99969999999999</v>
      </c>
      <c r="V269" s="43" t="s">
        <v>413</v>
      </c>
      <c r="W269" t="s">
        <v>1</v>
      </c>
    </row>
    <row r="270" spans="5:23" x14ac:dyDescent="0.25">
      <c r="E270" t="s">
        <v>655</v>
      </c>
      <c r="F270" t="s">
        <v>659</v>
      </c>
      <c r="G270" t="s">
        <v>1</v>
      </c>
      <c r="H270" t="s">
        <v>0</v>
      </c>
      <c r="I270" t="s">
        <v>302</v>
      </c>
      <c r="J270" t="s">
        <v>303</v>
      </c>
      <c r="K270">
        <v>1352</v>
      </c>
      <c r="L270">
        <v>1352</v>
      </c>
      <c r="N270" t="s">
        <v>494</v>
      </c>
      <c r="O270" s="3">
        <v>0</v>
      </c>
      <c r="P270" s="3">
        <v>0</v>
      </c>
      <c r="Q270" s="3">
        <v>104.43</v>
      </c>
      <c r="R270" s="3">
        <v>13.575900000000001</v>
      </c>
      <c r="S270" s="3">
        <v>0</v>
      </c>
      <c r="T270" s="3">
        <v>0</v>
      </c>
      <c r="U270" s="3">
        <v>118.00590000000001</v>
      </c>
      <c r="V270" s="43" t="s">
        <v>493</v>
      </c>
      <c r="W270" t="s">
        <v>1</v>
      </c>
    </row>
    <row r="271" spans="5:23" x14ac:dyDescent="0.25">
      <c r="E271" t="s">
        <v>655</v>
      </c>
      <c r="F271" t="s">
        <v>659</v>
      </c>
      <c r="G271" t="s">
        <v>1</v>
      </c>
      <c r="H271" t="s">
        <v>0</v>
      </c>
      <c r="I271" t="s">
        <v>302</v>
      </c>
      <c r="J271" t="s">
        <v>303</v>
      </c>
      <c r="K271">
        <v>1351</v>
      </c>
      <c r="L271">
        <v>1351</v>
      </c>
      <c r="N271" t="s">
        <v>601</v>
      </c>
      <c r="O271" s="3">
        <v>0</v>
      </c>
      <c r="P271" s="3">
        <v>0</v>
      </c>
      <c r="Q271" s="3">
        <v>399.12</v>
      </c>
      <c r="R271" s="3">
        <v>51.885600000000004</v>
      </c>
      <c r="S271" s="3">
        <v>0</v>
      </c>
      <c r="T271" s="3">
        <v>0</v>
      </c>
      <c r="U271" s="3">
        <v>451.00560000000002</v>
      </c>
      <c r="V271" s="43" t="s">
        <v>600</v>
      </c>
      <c r="W271" t="s">
        <v>1</v>
      </c>
    </row>
    <row r="272" spans="5:23" x14ac:dyDescent="0.25">
      <c r="E272" t="s">
        <v>655</v>
      </c>
      <c r="F272" t="s">
        <v>659</v>
      </c>
      <c r="G272" t="s">
        <v>1</v>
      </c>
      <c r="H272" t="s">
        <v>0</v>
      </c>
      <c r="I272" t="s">
        <v>302</v>
      </c>
      <c r="J272" t="s">
        <v>303</v>
      </c>
      <c r="K272">
        <v>1350</v>
      </c>
      <c r="L272">
        <v>1350</v>
      </c>
      <c r="N272" t="s">
        <v>187</v>
      </c>
      <c r="O272" s="3">
        <v>0</v>
      </c>
      <c r="P272" s="3">
        <v>0</v>
      </c>
      <c r="Q272" s="3">
        <v>428.14</v>
      </c>
      <c r="R272" s="3">
        <v>55.658200000000001</v>
      </c>
      <c r="S272" s="3">
        <v>0</v>
      </c>
      <c r="T272" s="3">
        <v>0</v>
      </c>
      <c r="U272" s="3">
        <v>483.79820000000001</v>
      </c>
      <c r="V272" s="43" t="s">
        <v>320</v>
      </c>
      <c r="W272" t="s">
        <v>1</v>
      </c>
    </row>
    <row r="273" spans="5:23" x14ac:dyDescent="0.25">
      <c r="E273" t="s">
        <v>655</v>
      </c>
      <c r="F273" t="s">
        <v>659</v>
      </c>
      <c r="G273" t="s">
        <v>1</v>
      </c>
      <c r="H273" t="s">
        <v>0</v>
      </c>
      <c r="I273" t="s">
        <v>302</v>
      </c>
      <c r="J273" t="s">
        <v>303</v>
      </c>
      <c r="K273">
        <v>1349</v>
      </c>
      <c r="L273">
        <v>1349</v>
      </c>
      <c r="N273" t="s">
        <v>453</v>
      </c>
      <c r="O273" s="3">
        <v>0</v>
      </c>
      <c r="P273" s="3">
        <v>0</v>
      </c>
      <c r="Q273" s="3">
        <v>508.58</v>
      </c>
      <c r="R273" s="3">
        <v>66.115399999999994</v>
      </c>
      <c r="S273" s="3">
        <v>0</v>
      </c>
      <c r="T273" s="3">
        <v>0</v>
      </c>
      <c r="U273" s="3">
        <v>574.69539999999995</v>
      </c>
      <c r="V273" s="43" t="s">
        <v>452</v>
      </c>
      <c r="W273" t="s">
        <v>1</v>
      </c>
    </row>
    <row r="274" spans="5:23" x14ac:dyDescent="0.25">
      <c r="E274" t="s">
        <v>655</v>
      </c>
      <c r="F274" t="s">
        <v>659</v>
      </c>
      <c r="G274" t="s">
        <v>1</v>
      </c>
      <c r="H274" t="s">
        <v>0</v>
      </c>
      <c r="I274" t="s">
        <v>302</v>
      </c>
      <c r="J274" t="s">
        <v>303</v>
      </c>
      <c r="K274">
        <v>1348</v>
      </c>
      <c r="L274">
        <v>1348</v>
      </c>
      <c r="N274" t="s">
        <v>90</v>
      </c>
      <c r="O274" s="3">
        <v>0</v>
      </c>
      <c r="P274" s="3">
        <v>0</v>
      </c>
      <c r="Q274" s="3">
        <v>273.27</v>
      </c>
      <c r="R274" s="3">
        <v>35.525100000000002</v>
      </c>
      <c r="S274" s="3">
        <v>0</v>
      </c>
      <c r="T274" s="3">
        <v>0</v>
      </c>
      <c r="U274" s="3">
        <v>308.79509999999999</v>
      </c>
      <c r="V274" s="43" t="s">
        <v>273</v>
      </c>
      <c r="W274" t="s">
        <v>1</v>
      </c>
    </row>
    <row r="275" spans="5:23" x14ac:dyDescent="0.25">
      <c r="E275" t="s">
        <v>655</v>
      </c>
      <c r="F275" t="s">
        <v>658</v>
      </c>
      <c r="G275" t="s">
        <v>1</v>
      </c>
      <c r="H275" t="s">
        <v>0</v>
      </c>
      <c r="I275" t="s">
        <v>302</v>
      </c>
      <c r="J275" t="s">
        <v>303</v>
      </c>
      <c r="K275">
        <v>1347</v>
      </c>
      <c r="L275">
        <v>1347</v>
      </c>
      <c r="N275" t="s">
        <v>57</v>
      </c>
      <c r="O275" s="3">
        <v>0</v>
      </c>
      <c r="P275" s="3">
        <v>0</v>
      </c>
      <c r="Q275" s="3">
        <v>119.47</v>
      </c>
      <c r="R275" s="3">
        <v>15.5311</v>
      </c>
      <c r="S275" s="3">
        <v>0</v>
      </c>
      <c r="T275" s="3">
        <v>0</v>
      </c>
      <c r="U275" s="3">
        <v>135.00110000000001</v>
      </c>
      <c r="V275" s="43" t="s">
        <v>528</v>
      </c>
      <c r="W275" t="s">
        <v>1</v>
      </c>
    </row>
    <row r="276" spans="5:23" x14ac:dyDescent="0.25">
      <c r="E276" t="s">
        <v>655</v>
      </c>
      <c r="F276" t="s">
        <v>658</v>
      </c>
      <c r="G276" t="s">
        <v>1</v>
      </c>
      <c r="H276" t="s">
        <v>0</v>
      </c>
      <c r="I276" t="s">
        <v>302</v>
      </c>
      <c r="J276" t="s">
        <v>303</v>
      </c>
      <c r="K276">
        <v>1346</v>
      </c>
      <c r="L276">
        <v>1346</v>
      </c>
      <c r="N276" t="s">
        <v>51</v>
      </c>
      <c r="O276" s="3">
        <v>0</v>
      </c>
      <c r="P276" s="3">
        <v>0</v>
      </c>
      <c r="Q276" s="3">
        <v>436.46</v>
      </c>
      <c r="R276" s="3">
        <v>56.739800000000002</v>
      </c>
      <c r="S276" s="3">
        <v>0</v>
      </c>
      <c r="T276" s="3">
        <v>0</v>
      </c>
      <c r="U276" s="3">
        <v>493.19979999999998</v>
      </c>
      <c r="V276" s="43" t="s">
        <v>288</v>
      </c>
      <c r="W276" t="s">
        <v>1</v>
      </c>
    </row>
    <row r="277" spans="5:23" x14ac:dyDescent="0.25">
      <c r="E277" t="s">
        <v>655</v>
      </c>
      <c r="F277" t="s">
        <v>658</v>
      </c>
      <c r="G277" t="s">
        <v>1</v>
      </c>
      <c r="H277" t="s">
        <v>0</v>
      </c>
      <c r="I277" t="s">
        <v>302</v>
      </c>
      <c r="J277" t="s">
        <v>303</v>
      </c>
      <c r="K277">
        <v>1345</v>
      </c>
      <c r="L277">
        <v>1345</v>
      </c>
      <c r="N277" t="s">
        <v>90</v>
      </c>
      <c r="O277" s="3">
        <v>0</v>
      </c>
      <c r="P277" s="3">
        <v>0</v>
      </c>
      <c r="Q277" s="3">
        <v>403.54</v>
      </c>
      <c r="R277" s="3">
        <v>52.460200000000007</v>
      </c>
      <c r="S277" s="3">
        <v>0</v>
      </c>
      <c r="T277" s="3">
        <v>0</v>
      </c>
      <c r="U277" s="3">
        <v>456.00020000000001</v>
      </c>
      <c r="V277" s="43" t="s">
        <v>273</v>
      </c>
      <c r="W277" t="s">
        <v>1</v>
      </c>
    </row>
    <row r="278" spans="5:23" x14ac:dyDescent="0.25">
      <c r="E278" t="s">
        <v>655</v>
      </c>
      <c r="F278" t="s">
        <v>658</v>
      </c>
      <c r="G278" t="s">
        <v>1</v>
      </c>
      <c r="H278" t="s">
        <v>0</v>
      </c>
      <c r="I278" t="s">
        <v>302</v>
      </c>
      <c r="J278" t="s">
        <v>303</v>
      </c>
      <c r="K278">
        <v>1344</v>
      </c>
      <c r="L278">
        <v>1344</v>
      </c>
      <c r="N278" t="s">
        <v>187</v>
      </c>
      <c r="O278" s="3">
        <v>0</v>
      </c>
      <c r="P278" s="3">
        <v>0</v>
      </c>
      <c r="Q278" s="3">
        <v>965.98</v>
      </c>
      <c r="R278" s="3">
        <v>125.57740000000001</v>
      </c>
      <c r="S278" s="3">
        <v>0</v>
      </c>
      <c r="T278" s="3">
        <v>0</v>
      </c>
      <c r="U278" s="3">
        <v>1091.5574000000001</v>
      </c>
      <c r="V278" s="43" t="s">
        <v>320</v>
      </c>
      <c r="W278" t="s">
        <v>1</v>
      </c>
    </row>
    <row r="279" spans="5:23" x14ac:dyDescent="0.25">
      <c r="E279" t="s">
        <v>655</v>
      </c>
      <c r="F279" t="s">
        <v>658</v>
      </c>
      <c r="G279" t="s">
        <v>1</v>
      </c>
      <c r="H279" t="s">
        <v>0</v>
      </c>
      <c r="I279" t="s">
        <v>302</v>
      </c>
      <c r="J279" t="s">
        <v>303</v>
      </c>
      <c r="K279">
        <v>1343</v>
      </c>
      <c r="L279">
        <v>1343</v>
      </c>
      <c r="N279" t="s">
        <v>687</v>
      </c>
      <c r="O279" s="3">
        <v>0</v>
      </c>
      <c r="P279" s="3">
        <v>0</v>
      </c>
      <c r="Q279" s="3">
        <v>22.12</v>
      </c>
      <c r="R279" s="3">
        <v>2.8756000000000004</v>
      </c>
      <c r="S279" s="3">
        <v>0</v>
      </c>
      <c r="T279" s="3">
        <v>0</v>
      </c>
      <c r="U279" s="3">
        <v>24.995600000000003</v>
      </c>
      <c r="V279" s="43" t="s">
        <v>686</v>
      </c>
      <c r="W279" t="s">
        <v>1</v>
      </c>
    </row>
    <row r="280" spans="5:23" x14ac:dyDescent="0.25">
      <c r="E280" t="s">
        <v>655</v>
      </c>
      <c r="F280" t="s">
        <v>658</v>
      </c>
      <c r="G280" t="s">
        <v>1</v>
      </c>
      <c r="H280" t="s">
        <v>0</v>
      </c>
      <c r="I280" t="s">
        <v>302</v>
      </c>
      <c r="J280" t="s">
        <v>303</v>
      </c>
      <c r="K280">
        <v>1342</v>
      </c>
      <c r="L280">
        <v>1342</v>
      </c>
      <c r="N280" t="s">
        <v>153</v>
      </c>
      <c r="O280" s="3">
        <v>0</v>
      </c>
      <c r="P280" s="3">
        <v>0</v>
      </c>
      <c r="Q280" s="3">
        <v>384.95</v>
      </c>
      <c r="R280" s="3">
        <v>50.043500000000002</v>
      </c>
      <c r="S280" s="3">
        <v>0</v>
      </c>
      <c r="T280" s="3">
        <v>0</v>
      </c>
      <c r="U280" s="3">
        <v>434.99349999999998</v>
      </c>
      <c r="V280" s="43" t="s">
        <v>492</v>
      </c>
      <c r="W280" t="s">
        <v>1</v>
      </c>
    </row>
    <row r="281" spans="5:23" x14ac:dyDescent="0.25">
      <c r="E281" t="s">
        <v>655</v>
      </c>
      <c r="F281" t="s">
        <v>658</v>
      </c>
      <c r="G281" t="s">
        <v>1</v>
      </c>
      <c r="H281" t="s">
        <v>0</v>
      </c>
      <c r="I281" t="s">
        <v>302</v>
      </c>
      <c r="J281" t="s">
        <v>303</v>
      </c>
      <c r="K281">
        <v>1341</v>
      </c>
      <c r="L281">
        <v>1341</v>
      </c>
      <c r="N281" t="s">
        <v>171</v>
      </c>
      <c r="O281" s="3">
        <v>0</v>
      </c>
      <c r="P281" s="3">
        <v>0</v>
      </c>
      <c r="Q281" s="3">
        <v>104.07</v>
      </c>
      <c r="R281" s="3">
        <v>13.5291</v>
      </c>
      <c r="S281" s="3">
        <v>0</v>
      </c>
      <c r="T281" s="3">
        <v>0</v>
      </c>
      <c r="U281" s="3">
        <v>117.59909999999999</v>
      </c>
      <c r="V281" s="43" t="s">
        <v>286</v>
      </c>
      <c r="W281" t="s">
        <v>1</v>
      </c>
    </row>
    <row r="282" spans="5:23" x14ac:dyDescent="0.25">
      <c r="E282" t="s">
        <v>655</v>
      </c>
      <c r="F282" t="s">
        <v>658</v>
      </c>
      <c r="G282" t="s">
        <v>1</v>
      </c>
      <c r="H282" t="s">
        <v>0</v>
      </c>
      <c r="I282" t="s">
        <v>302</v>
      </c>
      <c r="J282" t="s">
        <v>303</v>
      </c>
      <c r="K282">
        <v>1340</v>
      </c>
      <c r="L282">
        <v>1340</v>
      </c>
      <c r="N282" t="s">
        <v>57</v>
      </c>
      <c r="O282" s="3">
        <v>0</v>
      </c>
      <c r="P282" s="3">
        <v>0</v>
      </c>
      <c r="Q282" s="3">
        <v>178.65</v>
      </c>
      <c r="R282" s="3">
        <v>23.224500000000003</v>
      </c>
      <c r="S282" s="3">
        <v>0</v>
      </c>
      <c r="T282" s="3">
        <v>0</v>
      </c>
      <c r="U282" s="3">
        <v>201.87450000000001</v>
      </c>
      <c r="V282" s="43" t="s">
        <v>528</v>
      </c>
      <c r="W282" t="s">
        <v>1</v>
      </c>
    </row>
    <row r="283" spans="5:23" x14ac:dyDescent="0.25">
      <c r="E283" t="s">
        <v>655</v>
      </c>
      <c r="F283" t="s">
        <v>658</v>
      </c>
      <c r="G283" t="s">
        <v>1</v>
      </c>
      <c r="H283" t="s">
        <v>0</v>
      </c>
      <c r="I283" t="s">
        <v>302</v>
      </c>
      <c r="J283" t="s">
        <v>303</v>
      </c>
      <c r="K283">
        <v>1339</v>
      </c>
      <c r="L283">
        <v>1339</v>
      </c>
      <c r="N283" t="s">
        <v>145</v>
      </c>
      <c r="O283" s="3">
        <v>0</v>
      </c>
      <c r="P283" s="3">
        <v>0</v>
      </c>
      <c r="Q283" s="3">
        <v>231.86</v>
      </c>
      <c r="R283" s="3">
        <v>30.141800000000003</v>
      </c>
      <c r="S283" s="3">
        <v>0</v>
      </c>
      <c r="T283" s="3">
        <v>0</v>
      </c>
      <c r="U283" s="3">
        <v>262.0018</v>
      </c>
      <c r="V283" s="43" t="s">
        <v>685</v>
      </c>
      <c r="W283" t="s">
        <v>1</v>
      </c>
    </row>
    <row r="284" spans="5:23" x14ac:dyDescent="0.25">
      <c r="E284" t="s">
        <v>655</v>
      </c>
      <c r="F284" t="s">
        <v>658</v>
      </c>
      <c r="G284" t="s">
        <v>1</v>
      </c>
      <c r="H284" t="s">
        <v>0</v>
      </c>
      <c r="I284" t="s">
        <v>302</v>
      </c>
      <c r="J284" t="s">
        <v>303</v>
      </c>
      <c r="K284">
        <v>1338</v>
      </c>
      <c r="L284">
        <v>1338</v>
      </c>
      <c r="N284" t="s">
        <v>176</v>
      </c>
      <c r="O284" s="3">
        <v>0</v>
      </c>
      <c r="P284" s="3">
        <v>0</v>
      </c>
      <c r="Q284" s="3">
        <v>885.63</v>
      </c>
      <c r="R284" s="3">
        <v>115.1319</v>
      </c>
      <c r="S284" s="3">
        <v>0</v>
      </c>
      <c r="T284" s="3">
        <v>0</v>
      </c>
      <c r="U284" s="3">
        <v>1000.7619</v>
      </c>
      <c r="V284" s="43" t="s">
        <v>270</v>
      </c>
      <c r="W284" t="s">
        <v>1</v>
      </c>
    </row>
    <row r="285" spans="5:23" x14ac:dyDescent="0.25">
      <c r="E285" t="s">
        <v>595</v>
      </c>
      <c r="F285" t="s">
        <v>636</v>
      </c>
      <c r="G285" t="s">
        <v>1</v>
      </c>
      <c r="H285" t="s">
        <v>0</v>
      </c>
      <c r="I285" t="s">
        <v>302</v>
      </c>
      <c r="J285" t="s">
        <v>303</v>
      </c>
      <c r="K285">
        <v>1337</v>
      </c>
      <c r="L285">
        <v>1337</v>
      </c>
      <c r="N285" t="s">
        <v>91</v>
      </c>
      <c r="O285" s="3">
        <v>0</v>
      </c>
      <c r="P285" s="3">
        <v>0</v>
      </c>
      <c r="Q285" s="3">
        <v>468.15</v>
      </c>
      <c r="R285" s="3">
        <v>60.859499999999997</v>
      </c>
      <c r="S285" s="3">
        <v>0</v>
      </c>
      <c r="T285" s="3">
        <v>0</v>
      </c>
      <c r="U285" s="3">
        <v>529.0095</v>
      </c>
      <c r="V285" s="43" t="s">
        <v>291</v>
      </c>
      <c r="W285" t="s">
        <v>1</v>
      </c>
    </row>
    <row r="286" spans="5:23" x14ac:dyDescent="0.25">
      <c r="E286" t="s">
        <v>595</v>
      </c>
      <c r="F286" t="s">
        <v>636</v>
      </c>
      <c r="G286" t="s">
        <v>1</v>
      </c>
      <c r="H286" t="s">
        <v>0</v>
      </c>
      <c r="I286" t="s">
        <v>302</v>
      </c>
      <c r="J286" t="s">
        <v>303</v>
      </c>
      <c r="K286">
        <v>1336</v>
      </c>
      <c r="L286">
        <v>1336</v>
      </c>
      <c r="M286" t="s">
        <v>443</v>
      </c>
      <c r="N286" t="s">
        <v>444</v>
      </c>
      <c r="O286" s="3">
        <v>0</v>
      </c>
      <c r="P286" s="3">
        <v>0</v>
      </c>
      <c r="Q286" s="3">
        <v>1416.41</v>
      </c>
      <c r="R286" s="3">
        <v>184.13330000000002</v>
      </c>
      <c r="S286" s="3">
        <v>0</v>
      </c>
      <c r="T286" s="3">
        <v>0</v>
      </c>
      <c r="U286" s="3">
        <v>1600.5433</v>
      </c>
      <c r="V286" s="43"/>
      <c r="W286" t="s">
        <v>1</v>
      </c>
    </row>
    <row r="287" spans="5:23" x14ac:dyDescent="0.25">
      <c r="E287" t="s">
        <v>595</v>
      </c>
      <c r="F287" t="s">
        <v>636</v>
      </c>
      <c r="G287" t="s">
        <v>1</v>
      </c>
      <c r="H287" t="s">
        <v>0</v>
      </c>
      <c r="I287" t="s">
        <v>302</v>
      </c>
      <c r="J287" t="s">
        <v>303</v>
      </c>
      <c r="K287">
        <v>1335</v>
      </c>
      <c r="L287">
        <v>1335</v>
      </c>
      <c r="N287" t="s">
        <v>38</v>
      </c>
      <c r="O287" s="3">
        <v>0</v>
      </c>
      <c r="P287" s="3">
        <v>0</v>
      </c>
      <c r="Q287" s="3">
        <v>144.69</v>
      </c>
      <c r="R287" s="3">
        <v>18.809699999999999</v>
      </c>
      <c r="S287" s="3">
        <v>0</v>
      </c>
      <c r="T287" s="3">
        <v>0</v>
      </c>
      <c r="U287" s="3">
        <v>163.49969999999999</v>
      </c>
      <c r="V287" s="43" t="s">
        <v>635</v>
      </c>
      <c r="W287" t="s">
        <v>1</v>
      </c>
    </row>
    <row r="288" spans="5:23" x14ac:dyDescent="0.25">
      <c r="E288" t="s">
        <v>595</v>
      </c>
      <c r="F288" t="s">
        <v>636</v>
      </c>
      <c r="G288" t="s">
        <v>1</v>
      </c>
      <c r="H288" t="s">
        <v>0</v>
      </c>
      <c r="I288" t="s">
        <v>302</v>
      </c>
      <c r="J288" t="s">
        <v>303</v>
      </c>
      <c r="K288">
        <v>1334</v>
      </c>
      <c r="L288">
        <v>1334</v>
      </c>
      <c r="N288" t="s">
        <v>414</v>
      </c>
      <c r="O288" s="3">
        <v>0</v>
      </c>
      <c r="P288" s="3">
        <v>0</v>
      </c>
      <c r="Q288" s="3">
        <v>194.69</v>
      </c>
      <c r="R288" s="3">
        <v>25.309699999999999</v>
      </c>
      <c r="S288" s="3">
        <v>0</v>
      </c>
      <c r="T288" s="3">
        <v>0</v>
      </c>
      <c r="U288" s="3">
        <v>219.99969999999999</v>
      </c>
      <c r="V288" s="43" t="s">
        <v>413</v>
      </c>
      <c r="W288" t="s">
        <v>1</v>
      </c>
    </row>
    <row r="289" spans="5:23" x14ac:dyDescent="0.25">
      <c r="E289" t="s">
        <v>595</v>
      </c>
      <c r="F289" t="s">
        <v>636</v>
      </c>
      <c r="G289" t="s">
        <v>1</v>
      </c>
      <c r="H289" t="s">
        <v>0</v>
      </c>
      <c r="I289" t="s">
        <v>302</v>
      </c>
      <c r="J289" t="s">
        <v>303</v>
      </c>
      <c r="K289">
        <v>1333</v>
      </c>
      <c r="L289">
        <v>1333</v>
      </c>
      <c r="N289" t="s">
        <v>29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43"/>
      <c r="W289" t="s">
        <v>1</v>
      </c>
    </row>
    <row r="290" spans="5:23" x14ac:dyDescent="0.25">
      <c r="E290" t="s">
        <v>595</v>
      </c>
      <c r="F290" t="s">
        <v>636</v>
      </c>
      <c r="G290" t="s">
        <v>1</v>
      </c>
      <c r="H290" t="s">
        <v>0</v>
      </c>
      <c r="I290" t="s">
        <v>302</v>
      </c>
      <c r="J290" t="s">
        <v>303</v>
      </c>
      <c r="K290">
        <v>1332</v>
      </c>
      <c r="L290">
        <v>1332</v>
      </c>
      <c r="N290" t="s">
        <v>90</v>
      </c>
      <c r="O290" s="3">
        <v>0</v>
      </c>
      <c r="P290" s="3">
        <v>0</v>
      </c>
      <c r="Q290" s="3">
        <v>683.5</v>
      </c>
      <c r="R290" s="3">
        <v>88.855000000000004</v>
      </c>
      <c r="S290" s="3">
        <v>0</v>
      </c>
      <c r="T290" s="3">
        <v>0</v>
      </c>
      <c r="U290" s="3">
        <v>772.35500000000002</v>
      </c>
      <c r="V290" s="43" t="s">
        <v>273</v>
      </c>
      <c r="W290" t="s">
        <v>1</v>
      </c>
    </row>
    <row r="291" spans="5:23" x14ac:dyDescent="0.25">
      <c r="E291" t="s">
        <v>595</v>
      </c>
      <c r="F291" t="s">
        <v>632</v>
      </c>
      <c r="G291" t="s">
        <v>1</v>
      </c>
      <c r="H291" t="s">
        <v>0</v>
      </c>
      <c r="I291" t="s">
        <v>302</v>
      </c>
      <c r="J291" t="s">
        <v>303</v>
      </c>
      <c r="K291">
        <v>1331</v>
      </c>
      <c r="L291">
        <v>1331</v>
      </c>
      <c r="N291" t="s">
        <v>38</v>
      </c>
      <c r="O291" s="3">
        <v>0</v>
      </c>
      <c r="P291" s="3">
        <v>0</v>
      </c>
      <c r="Q291" s="3">
        <v>169.91</v>
      </c>
      <c r="R291" s="3">
        <v>22.0883</v>
      </c>
      <c r="S291" s="3">
        <v>0</v>
      </c>
      <c r="T291" s="3">
        <v>0</v>
      </c>
      <c r="U291" s="3">
        <v>191.9983</v>
      </c>
      <c r="V291" s="43" t="s">
        <v>635</v>
      </c>
      <c r="W291" t="s">
        <v>1</v>
      </c>
    </row>
    <row r="292" spans="5:23" x14ac:dyDescent="0.25">
      <c r="E292" t="s">
        <v>595</v>
      </c>
      <c r="F292" t="s">
        <v>632</v>
      </c>
      <c r="G292" t="s">
        <v>1</v>
      </c>
      <c r="H292" t="s">
        <v>0</v>
      </c>
      <c r="I292" t="s">
        <v>302</v>
      </c>
      <c r="J292" t="s">
        <v>303</v>
      </c>
      <c r="K292">
        <v>1330</v>
      </c>
      <c r="L292">
        <v>1330</v>
      </c>
      <c r="N292" t="s">
        <v>233</v>
      </c>
      <c r="O292" s="3">
        <v>0</v>
      </c>
      <c r="P292" s="3">
        <v>0</v>
      </c>
      <c r="Q292" s="3">
        <v>119.47</v>
      </c>
      <c r="R292" s="3">
        <v>15.5311</v>
      </c>
      <c r="S292" s="3">
        <v>0</v>
      </c>
      <c r="T292" s="3">
        <v>0</v>
      </c>
      <c r="U292" s="3">
        <v>135.00110000000001</v>
      </c>
      <c r="V292" s="43" t="s">
        <v>275</v>
      </c>
      <c r="W292" t="s">
        <v>1</v>
      </c>
    </row>
    <row r="293" spans="5:23" x14ac:dyDescent="0.25">
      <c r="E293" t="s">
        <v>595</v>
      </c>
      <c r="F293" t="s">
        <v>632</v>
      </c>
      <c r="G293" t="s">
        <v>1</v>
      </c>
      <c r="H293" t="s">
        <v>0</v>
      </c>
      <c r="I293" t="s">
        <v>302</v>
      </c>
      <c r="J293" t="s">
        <v>303</v>
      </c>
      <c r="K293">
        <v>1329</v>
      </c>
      <c r="L293">
        <v>1329</v>
      </c>
      <c r="N293" t="s">
        <v>57</v>
      </c>
      <c r="O293" s="3">
        <v>0</v>
      </c>
      <c r="P293" s="3">
        <v>0</v>
      </c>
      <c r="Q293" s="3">
        <v>66.28</v>
      </c>
      <c r="R293" s="3">
        <v>8.6164000000000005</v>
      </c>
      <c r="S293" s="3">
        <v>0</v>
      </c>
      <c r="T293" s="3">
        <v>0</v>
      </c>
      <c r="U293" s="3">
        <v>74.8964</v>
      </c>
      <c r="V293" s="43" t="s">
        <v>528</v>
      </c>
      <c r="W293" t="s">
        <v>1</v>
      </c>
    </row>
    <row r="294" spans="5:23" x14ac:dyDescent="0.25">
      <c r="E294" t="s">
        <v>595</v>
      </c>
      <c r="F294" t="s">
        <v>632</v>
      </c>
      <c r="G294" t="s">
        <v>1</v>
      </c>
      <c r="H294" t="s">
        <v>0</v>
      </c>
      <c r="I294" t="s">
        <v>302</v>
      </c>
      <c r="J294" t="s">
        <v>303</v>
      </c>
      <c r="K294">
        <v>1328</v>
      </c>
      <c r="L294">
        <v>1328</v>
      </c>
      <c r="N294" t="s">
        <v>29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43"/>
      <c r="W294" t="s">
        <v>1</v>
      </c>
    </row>
    <row r="295" spans="5:23" x14ac:dyDescent="0.25">
      <c r="E295" t="s">
        <v>595</v>
      </c>
      <c r="F295" t="s">
        <v>632</v>
      </c>
      <c r="G295" t="s">
        <v>1</v>
      </c>
      <c r="H295" t="s">
        <v>0</v>
      </c>
      <c r="I295" t="s">
        <v>302</v>
      </c>
      <c r="J295" t="s">
        <v>303</v>
      </c>
      <c r="K295">
        <v>1327</v>
      </c>
      <c r="L295">
        <v>1327</v>
      </c>
      <c r="N295" t="s">
        <v>90</v>
      </c>
      <c r="O295" s="3">
        <v>0</v>
      </c>
      <c r="P295" s="3">
        <v>0</v>
      </c>
      <c r="Q295" s="3">
        <v>333.4</v>
      </c>
      <c r="R295" s="3">
        <v>43.341999999999999</v>
      </c>
      <c r="S295" s="3">
        <v>0</v>
      </c>
      <c r="T295" s="3">
        <v>0</v>
      </c>
      <c r="U295" s="3">
        <v>376.74199999999996</v>
      </c>
      <c r="V295" s="43" t="s">
        <v>273</v>
      </c>
      <c r="W295" t="s">
        <v>1</v>
      </c>
    </row>
    <row r="296" spans="5:23" x14ac:dyDescent="0.25">
      <c r="E296" t="s">
        <v>595</v>
      </c>
      <c r="F296" t="s">
        <v>632</v>
      </c>
      <c r="G296" t="s">
        <v>1</v>
      </c>
      <c r="H296" t="s">
        <v>0</v>
      </c>
      <c r="I296" t="s">
        <v>302</v>
      </c>
      <c r="J296" t="s">
        <v>303</v>
      </c>
      <c r="K296">
        <v>1326</v>
      </c>
      <c r="L296">
        <v>1326</v>
      </c>
      <c r="N296" t="s">
        <v>171</v>
      </c>
      <c r="O296" s="3">
        <v>0</v>
      </c>
      <c r="P296" s="3">
        <v>0</v>
      </c>
      <c r="Q296" s="3">
        <v>103.53</v>
      </c>
      <c r="R296" s="3">
        <v>13.4589</v>
      </c>
      <c r="S296" s="3">
        <v>0</v>
      </c>
      <c r="T296" s="3">
        <v>0</v>
      </c>
      <c r="U296" s="3">
        <v>116.9889</v>
      </c>
      <c r="V296" s="43" t="s">
        <v>286</v>
      </c>
      <c r="W296" t="s">
        <v>1</v>
      </c>
    </row>
    <row r="297" spans="5:23" x14ac:dyDescent="0.25">
      <c r="E297" t="s">
        <v>595</v>
      </c>
      <c r="F297" t="s">
        <v>632</v>
      </c>
      <c r="G297" t="s">
        <v>1</v>
      </c>
      <c r="H297" t="s">
        <v>0</v>
      </c>
      <c r="I297" t="s">
        <v>302</v>
      </c>
      <c r="J297" t="s">
        <v>303</v>
      </c>
      <c r="K297">
        <v>1325</v>
      </c>
      <c r="L297">
        <v>1325</v>
      </c>
      <c r="N297" t="s">
        <v>601</v>
      </c>
      <c r="O297" s="3">
        <v>0</v>
      </c>
      <c r="P297" s="3">
        <v>0</v>
      </c>
      <c r="Q297" s="3">
        <v>424.55</v>
      </c>
      <c r="R297" s="3">
        <v>55.191500000000005</v>
      </c>
      <c r="S297" s="3">
        <v>0</v>
      </c>
      <c r="T297" s="3">
        <v>0</v>
      </c>
      <c r="U297" s="3">
        <v>479.74150000000003</v>
      </c>
      <c r="V297" s="43" t="s">
        <v>600</v>
      </c>
      <c r="W297" t="s">
        <v>1</v>
      </c>
    </row>
    <row r="298" spans="5:23" x14ac:dyDescent="0.25">
      <c r="E298" t="s">
        <v>595</v>
      </c>
      <c r="F298" t="s">
        <v>632</v>
      </c>
      <c r="G298" t="s">
        <v>1</v>
      </c>
      <c r="H298" t="s">
        <v>0</v>
      </c>
      <c r="I298" t="s">
        <v>302</v>
      </c>
      <c r="J298" t="s">
        <v>303</v>
      </c>
      <c r="K298">
        <v>1324</v>
      </c>
      <c r="L298">
        <v>1324</v>
      </c>
      <c r="N298" t="s">
        <v>57</v>
      </c>
      <c r="O298" s="3">
        <v>0</v>
      </c>
      <c r="P298" s="3">
        <v>0</v>
      </c>
      <c r="Q298" s="3">
        <v>80.61</v>
      </c>
      <c r="R298" s="3">
        <v>10.4793</v>
      </c>
      <c r="S298" s="3">
        <v>0</v>
      </c>
      <c r="T298" s="3">
        <v>0</v>
      </c>
      <c r="U298" s="3">
        <v>91.089299999999994</v>
      </c>
      <c r="V298" s="43" t="s">
        <v>528</v>
      </c>
      <c r="W298" t="s">
        <v>1</v>
      </c>
    </row>
    <row r="299" spans="5:23" x14ac:dyDescent="0.25">
      <c r="E299" t="s">
        <v>595</v>
      </c>
      <c r="F299" t="s">
        <v>632</v>
      </c>
      <c r="G299" t="s">
        <v>1</v>
      </c>
      <c r="H299" t="s">
        <v>0</v>
      </c>
      <c r="I299" t="s">
        <v>302</v>
      </c>
      <c r="J299" t="s">
        <v>303</v>
      </c>
      <c r="K299">
        <v>1323</v>
      </c>
      <c r="L299">
        <v>1323</v>
      </c>
      <c r="M299" t="s">
        <v>633</v>
      </c>
      <c r="N299" t="s">
        <v>634</v>
      </c>
      <c r="O299" s="3">
        <v>0</v>
      </c>
      <c r="P299" s="3">
        <v>0</v>
      </c>
      <c r="Q299" s="3">
        <v>30.18</v>
      </c>
      <c r="R299" s="3">
        <v>3.9234</v>
      </c>
      <c r="S299" s="3">
        <v>0</v>
      </c>
      <c r="T299" s="3">
        <v>0</v>
      </c>
      <c r="U299" s="3">
        <v>34.103400000000001</v>
      </c>
      <c r="V299" s="43"/>
      <c r="W299" t="s">
        <v>1</v>
      </c>
    </row>
    <row r="300" spans="5:23" x14ac:dyDescent="0.25">
      <c r="E300" t="s">
        <v>595</v>
      </c>
      <c r="F300" t="s">
        <v>632</v>
      </c>
      <c r="G300" t="s">
        <v>1</v>
      </c>
      <c r="H300" t="s">
        <v>0</v>
      </c>
      <c r="I300" t="s">
        <v>302</v>
      </c>
      <c r="J300" t="s">
        <v>303</v>
      </c>
      <c r="K300">
        <v>1322</v>
      </c>
      <c r="L300">
        <v>1322</v>
      </c>
      <c r="N300" t="s">
        <v>233</v>
      </c>
      <c r="O300" s="3">
        <v>0</v>
      </c>
      <c r="P300" s="3">
        <v>0</v>
      </c>
      <c r="Q300" s="3">
        <v>399.34</v>
      </c>
      <c r="R300" s="3">
        <v>51.914200000000001</v>
      </c>
      <c r="S300" s="3">
        <v>0</v>
      </c>
      <c r="T300" s="3">
        <v>0</v>
      </c>
      <c r="U300" s="3">
        <v>451.25419999999997</v>
      </c>
      <c r="V300" s="43" t="s">
        <v>275</v>
      </c>
      <c r="W300" t="s">
        <v>1</v>
      </c>
    </row>
    <row r="301" spans="5:23" x14ac:dyDescent="0.25">
      <c r="E301" t="s">
        <v>595</v>
      </c>
      <c r="F301" t="s">
        <v>629</v>
      </c>
      <c r="G301" t="s">
        <v>1</v>
      </c>
      <c r="H301" t="s">
        <v>0</v>
      </c>
      <c r="I301" t="s">
        <v>302</v>
      </c>
      <c r="J301" t="s">
        <v>303</v>
      </c>
      <c r="K301">
        <v>1321</v>
      </c>
      <c r="L301">
        <v>1321</v>
      </c>
      <c r="M301" t="s">
        <v>369</v>
      </c>
      <c r="N301" t="s">
        <v>370</v>
      </c>
      <c r="O301" s="3">
        <v>0</v>
      </c>
      <c r="P301" s="3">
        <v>0</v>
      </c>
      <c r="Q301" s="3">
        <v>57.52</v>
      </c>
      <c r="R301" s="3">
        <v>7.4776000000000007</v>
      </c>
      <c r="S301" s="3">
        <v>0</v>
      </c>
      <c r="T301" s="3">
        <v>0</v>
      </c>
      <c r="U301" s="3">
        <v>64.997600000000006</v>
      </c>
      <c r="V301" s="43"/>
      <c r="W301" t="s">
        <v>1</v>
      </c>
    </row>
    <row r="302" spans="5:23" x14ac:dyDescent="0.25">
      <c r="E302" t="s">
        <v>595</v>
      </c>
      <c r="F302" t="s">
        <v>629</v>
      </c>
      <c r="G302" t="s">
        <v>1</v>
      </c>
      <c r="H302" t="s">
        <v>0</v>
      </c>
      <c r="I302" t="s">
        <v>302</v>
      </c>
      <c r="J302" t="s">
        <v>303</v>
      </c>
      <c r="K302">
        <v>1320</v>
      </c>
      <c r="L302">
        <v>1320</v>
      </c>
      <c r="N302" t="s">
        <v>90</v>
      </c>
      <c r="O302" s="3">
        <v>0</v>
      </c>
      <c r="P302" s="3">
        <v>0</v>
      </c>
      <c r="Q302" s="3">
        <v>329.21</v>
      </c>
      <c r="R302" s="3">
        <v>42.7973</v>
      </c>
      <c r="S302" s="3">
        <v>0</v>
      </c>
      <c r="T302" s="3">
        <v>0</v>
      </c>
      <c r="U302" s="3">
        <v>372.00729999999999</v>
      </c>
      <c r="V302" s="43" t="s">
        <v>273</v>
      </c>
      <c r="W302" t="s">
        <v>1</v>
      </c>
    </row>
    <row r="303" spans="5:23" x14ac:dyDescent="0.25">
      <c r="E303" t="s">
        <v>595</v>
      </c>
      <c r="F303" t="s">
        <v>629</v>
      </c>
      <c r="G303" t="s">
        <v>1</v>
      </c>
      <c r="H303" t="s">
        <v>0</v>
      </c>
      <c r="I303" t="s">
        <v>302</v>
      </c>
      <c r="J303" t="s">
        <v>303</v>
      </c>
      <c r="K303">
        <v>1319</v>
      </c>
      <c r="L303">
        <v>1319</v>
      </c>
      <c r="N303" t="s">
        <v>494</v>
      </c>
      <c r="O303" s="3">
        <v>0</v>
      </c>
      <c r="P303" s="3">
        <v>0</v>
      </c>
      <c r="Q303" s="3">
        <v>77.650000000000006</v>
      </c>
      <c r="R303" s="3">
        <v>10.094500000000002</v>
      </c>
      <c r="S303" s="3">
        <v>0</v>
      </c>
      <c r="T303" s="3">
        <v>0</v>
      </c>
      <c r="U303" s="3">
        <v>87.744500000000002</v>
      </c>
      <c r="V303" s="43" t="s">
        <v>493</v>
      </c>
      <c r="W303" t="s">
        <v>1</v>
      </c>
    </row>
    <row r="304" spans="5:23" x14ac:dyDescent="0.25">
      <c r="E304" t="s">
        <v>595</v>
      </c>
      <c r="F304" t="s">
        <v>629</v>
      </c>
      <c r="G304" t="s">
        <v>1</v>
      </c>
      <c r="H304" t="s">
        <v>0</v>
      </c>
      <c r="I304" t="s">
        <v>302</v>
      </c>
      <c r="J304" t="s">
        <v>303</v>
      </c>
      <c r="K304">
        <v>1318</v>
      </c>
      <c r="L304">
        <v>1318</v>
      </c>
      <c r="N304" t="s">
        <v>631</v>
      </c>
      <c r="O304" s="3">
        <v>0</v>
      </c>
      <c r="P304" s="3">
        <v>0</v>
      </c>
      <c r="Q304" s="3">
        <v>351.59</v>
      </c>
      <c r="R304" s="3">
        <v>45.706699999999998</v>
      </c>
      <c r="S304" s="3">
        <v>0</v>
      </c>
      <c r="T304" s="3">
        <v>0</v>
      </c>
      <c r="U304" s="3">
        <v>397.29669999999999</v>
      </c>
      <c r="V304" s="43" t="s">
        <v>630</v>
      </c>
      <c r="W304" t="s">
        <v>1</v>
      </c>
    </row>
    <row r="305" spans="5:23" x14ac:dyDescent="0.25">
      <c r="E305" t="s">
        <v>595</v>
      </c>
      <c r="F305" t="s">
        <v>629</v>
      </c>
      <c r="G305" t="s">
        <v>1</v>
      </c>
      <c r="H305" t="s">
        <v>0</v>
      </c>
      <c r="I305" t="s">
        <v>302</v>
      </c>
      <c r="J305" t="s">
        <v>303</v>
      </c>
      <c r="K305">
        <v>1317</v>
      </c>
      <c r="L305">
        <v>1317</v>
      </c>
      <c r="N305" t="s">
        <v>29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43"/>
      <c r="W305" t="s">
        <v>1</v>
      </c>
    </row>
    <row r="306" spans="5:23" x14ac:dyDescent="0.25">
      <c r="E306" t="s">
        <v>595</v>
      </c>
      <c r="F306" t="s">
        <v>628</v>
      </c>
      <c r="G306" t="s">
        <v>1</v>
      </c>
      <c r="H306" t="s">
        <v>0</v>
      </c>
      <c r="I306" t="s">
        <v>302</v>
      </c>
      <c r="J306" t="s">
        <v>303</v>
      </c>
      <c r="K306">
        <v>1316</v>
      </c>
      <c r="L306">
        <v>1316</v>
      </c>
      <c r="N306" t="s">
        <v>29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43"/>
      <c r="W306" t="s">
        <v>1</v>
      </c>
    </row>
    <row r="307" spans="5:23" x14ac:dyDescent="0.25">
      <c r="E307" t="s">
        <v>595</v>
      </c>
      <c r="F307" t="s">
        <v>628</v>
      </c>
      <c r="G307" t="s">
        <v>1</v>
      </c>
      <c r="H307" t="s">
        <v>0</v>
      </c>
      <c r="I307" t="s">
        <v>302</v>
      </c>
      <c r="J307" t="s">
        <v>303</v>
      </c>
      <c r="K307">
        <v>1315</v>
      </c>
      <c r="L307">
        <v>1315</v>
      </c>
      <c r="N307" t="s">
        <v>89</v>
      </c>
      <c r="O307" s="3">
        <v>0</v>
      </c>
      <c r="P307" s="3">
        <v>0</v>
      </c>
      <c r="Q307" s="3">
        <v>102.88</v>
      </c>
      <c r="R307" s="3">
        <v>13.3744</v>
      </c>
      <c r="S307" s="3">
        <v>0</v>
      </c>
      <c r="T307" s="3">
        <v>0</v>
      </c>
      <c r="U307" s="3">
        <v>116.25439999999999</v>
      </c>
      <c r="V307" s="43" t="s">
        <v>274</v>
      </c>
      <c r="W307" t="s">
        <v>1</v>
      </c>
    </row>
    <row r="308" spans="5:23" x14ac:dyDescent="0.25">
      <c r="E308" t="s">
        <v>595</v>
      </c>
      <c r="F308" t="s">
        <v>628</v>
      </c>
      <c r="G308" t="s">
        <v>1</v>
      </c>
      <c r="H308" t="s">
        <v>0</v>
      </c>
      <c r="I308" t="s">
        <v>302</v>
      </c>
      <c r="J308" t="s">
        <v>303</v>
      </c>
      <c r="K308">
        <v>1314</v>
      </c>
      <c r="L308">
        <v>1314</v>
      </c>
      <c r="N308" t="s">
        <v>29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43"/>
      <c r="W308" t="s">
        <v>1</v>
      </c>
    </row>
    <row r="309" spans="5:23" x14ac:dyDescent="0.25">
      <c r="E309" t="s">
        <v>595</v>
      </c>
      <c r="F309" t="s">
        <v>628</v>
      </c>
      <c r="G309" t="s">
        <v>1</v>
      </c>
      <c r="H309" t="s">
        <v>0</v>
      </c>
      <c r="I309" t="s">
        <v>302</v>
      </c>
      <c r="J309" t="s">
        <v>303</v>
      </c>
      <c r="K309">
        <v>1313</v>
      </c>
      <c r="L309">
        <v>1313</v>
      </c>
      <c r="N309" t="s">
        <v>414</v>
      </c>
      <c r="O309" s="3">
        <v>0</v>
      </c>
      <c r="P309" s="3">
        <v>0</v>
      </c>
      <c r="Q309" s="3">
        <v>195.57</v>
      </c>
      <c r="R309" s="3">
        <v>25.424099999999999</v>
      </c>
      <c r="S309" s="3">
        <v>0</v>
      </c>
      <c r="T309" s="3">
        <v>0</v>
      </c>
      <c r="U309" s="3">
        <v>220.9941</v>
      </c>
      <c r="V309" s="43" t="s">
        <v>413</v>
      </c>
      <c r="W309" t="s">
        <v>1</v>
      </c>
    </row>
    <row r="310" spans="5:23" x14ac:dyDescent="0.25">
      <c r="E310" t="s">
        <v>595</v>
      </c>
      <c r="F310" t="s">
        <v>628</v>
      </c>
      <c r="G310" t="s">
        <v>1</v>
      </c>
      <c r="H310" t="s">
        <v>0</v>
      </c>
      <c r="I310" t="s">
        <v>302</v>
      </c>
      <c r="J310" t="s">
        <v>303</v>
      </c>
      <c r="K310">
        <v>1312</v>
      </c>
      <c r="L310">
        <v>1312</v>
      </c>
      <c r="N310" t="s">
        <v>57</v>
      </c>
      <c r="O310" s="3">
        <v>0</v>
      </c>
      <c r="P310" s="3">
        <v>0</v>
      </c>
      <c r="Q310" s="3">
        <v>394.69</v>
      </c>
      <c r="R310" s="3">
        <v>51.309699999999999</v>
      </c>
      <c r="S310" s="3">
        <v>0</v>
      </c>
      <c r="T310" s="3">
        <v>0</v>
      </c>
      <c r="U310" s="3">
        <v>445.99970000000002</v>
      </c>
      <c r="V310" s="43" t="s">
        <v>528</v>
      </c>
      <c r="W310" t="s">
        <v>1</v>
      </c>
    </row>
    <row r="311" spans="5:23" x14ac:dyDescent="0.25">
      <c r="E311" t="s">
        <v>595</v>
      </c>
      <c r="F311" t="s">
        <v>628</v>
      </c>
      <c r="G311" t="s">
        <v>1</v>
      </c>
      <c r="H311" t="s">
        <v>0</v>
      </c>
      <c r="I311" t="s">
        <v>302</v>
      </c>
      <c r="J311" t="s">
        <v>303</v>
      </c>
      <c r="K311">
        <v>1311</v>
      </c>
      <c r="L311">
        <v>1311</v>
      </c>
      <c r="N311" t="s">
        <v>176</v>
      </c>
      <c r="O311" s="3">
        <v>0</v>
      </c>
      <c r="P311" s="3">
        <v>0</v>
      </c>
      <c r="Q311" s="3">
        <v>676.99</v>
      </c>
      <c r="R311" s="3">
        <v>88.008700000000005</v>
      </c>
      <c r="S311" s="3">
        <v>0</v>
      </c>
      <c r="T311" s="3">
        <v>0</v>
      </c>
      <c r="U311" s="3">
        <v>764.99869999999999</v>
      </c>
      <c r="V311" s="43" t="s">
        <v>270</v>
      </c>
      <c r="W311" t="s">
        <v>1</v>
      </c>
    </row>
    <row r="312" spans="5:23" x14ac:dyDescent="0.25">
      <c r="E312" t="s">
        <v>595</v>
      </c>
      <c r="F312" t="s">
        <v>628</v>
      </c>
      <c r="G312" t="s">
        <v>1</v>
      </c>
      <c r="H312" t="s">
        <v>0</v>
      </c>
      <c r="I312" t="s">
        <v>302</v>
      </c>
      <c r="J312" t="s">
        <v>303</v>
      </c>
      <c r="K312">
        <v>1310</v>
      </c>
      <c r="L312">
        <v>1310</v>
      </c>
      <c r="N312" t="s">
        <v>153</v>
      </c>
      <c r="O312" s="3">
        <v>0</v>
      </c>
      <c r="P312" s="3">
        <v>0</v>
      </c>
      <c r="Q312" s="3">
        <v>176.1</v>
      </c>
      <c r="R312" s="3">
        <v>22.893000000000001</v>
      </c>
      <c r="S312" s="3">
        <v>0</v>
      </c>
      <c r="T312" s="3">
        <v>0</v>
      </c>
      <c r="U312" s="3">
        <v>198.99299999999999</v>
      </c>
      <c r="V312" s="43" t="s">
        <v>492</v>
      </c>
      <c r="W312" t="s">
        <v>1</v>
      </c>
    </row>
    <row r="313" spans="5:23" x14ac:dyDescent="0.25">
      <c r="E313" t="s">
        <v>595</v>
      </c>
      <c r="F313" t="s">
        <v>628</v>
      </c>
      <c r="G313" t="s">
        <v>1</v>
      </c>
      <c r="H313" t="s">
        <v>0</v>
      </c>
      <c r="I313" t="s">
        <v>302</v>
      </c>
      <c r="J313" t="s">
        <v>303</v>
      </c>
      <c r="K313">
        <v>1309</v>
      </c>
      <c r="L313">
        <v>1309</v>
      </c>
      <c r="N313" t="s">
        <v>57</v>
      </c>
      <c r="O313" s="3">
        <v>0</v>
      </c>
      <c r="P313" s="3">
        <v>0</v>
      </c>
      <c r="Q313" s="3">
        <v>142.47</v>
      </c>
      <c r="R313" s="3">
        <v>18.521100000000001</v>
      </c>
      <c r="S313" s="3">
        <v>0</v>
      </c>
      <c r="T313" s="3">
        <v>0</v>
      </c>
      <c r="U313" s="3">
        <v>160.99109999999999</v>
      </c>
      <c r="V313" s="43" t="s">
        <v>528</v>
      </c>
      <c r="W313" t="s">
        <v>1</v>
      </c>
    </row>
    <row r="314" spans="5:23" x14ac:dyDescent="0.25">
      <c r="E314" t="s">
        <v>595</v>
      </c>
      <c r="F314" t="s">
        <v>625</v>
      </c>
      <c r="G314" t="s">
        <v>1</v>
      </c>
      <c r="H314" t="s">
        <v>0</v>
      </c>
      <c r="I314" t="s">
        <v>302</v>
      </c>
      <c r="J314" t="s">
        <v>303</v>
      </c>
      <c r="K314">
        <v>1308</v>
      </c>
      <c r="L314">
        <v>1308</v>
      </c>
      <c r="N314" t="s">
        <v>171</v>
      </c>
      <c r="O314" s="3">
        <v>0</v>
      </c>
      <c r="P314" s="3">
        <v>0</v>
      </c>
      <c r="Q314" s="3">
        <v>101.33</v>
      </c>
      <c r="R314" s="3">
        <v>13.1729</v>
      </c>
      <c r="S314" s="3">
        <v>0</v>
      </c>
      <c r="T314" s="3">
        <v>0</v>
      </c>
      <c r="U314" s="3">
        <v>114.5029</v>
      </c>
      <c r="V314" s="43" t="s">
        <v>286</v>
      </c>
      <c r="W314" t="s">
        <v>1</v>
      </c>
    </row>
    <row r="315" spans="5:23" x14ac:dyDescent="0.25">
      <c r="E315" t="s">
        <v>595</v>
      </c>
      <c r="F315" t="s">
        <v>625</v>
      </c>
      <c r="G315" t="s">
        <v>1</v>
      </c>
      <c r="H315" t="s">
        <v>0</v>
      </c>
      <c r="I315" t="s">
        <v>302</v>
      </c>
      <c r="J315" t="s">
        <v>303</v>
      </c>
      <c r="K315">
        <v>1307</v>
      </c>
      <c r="L315">
        <v>1307</v>
      </c>
      <c r="N315" t="s">
        <v>176</v>
      </c>
      <c r="O315" s="3">
        <v>0</v>
      </c>
      <c r="P315" s="3">
        <v>0</v>
      </c>
      <c r="Q315" s="3">
        <v>710.61</v>
      </c>
      <c r="R315" s="3">
        <v>92.379300000000001</v>
      </c>
      <c r="S315" s="3">
        <v>0</v>
      </c>
      <c r="T315" s="3">
        <v>0</v>
      </c>
      <c r="U315" s="3">
        <v>802.98929999999996</v>
      </c>
      <c r="V315" s="43" t="s">
        <v>270</v>
      </c>
      <c r="W315" t="s">
        <v>1</v>
      </c>
    </row>
    <row r="316" spans="5:23" x14ac:dyDescent="0.25">
      <c r="E316" t="s">
        <v>595</v>
      </c>
      <c r="F316" t="s">
        <v>625</v>
      </c>
      <c r="G316" t="s">
        <v>1</v>
      </c>
      <c r="H316" t="s">
        <v>0</v>
      </c>
      <c r="I316" t="s">
        <v>302</v>
      </c>
      <c r="J316" t="s">
        <v>303</v>
      </c>
      <c r="K316">
        <v>1306</v>
      </c>
      <c r="L316">
        <v>1306</v>
      </c>
      <c r="N316" t="s">
        <v>91</v>
      </c>
      <c r="O316" s="3">
        <v>0</v>
      </c>
      <c r="P316" s="3">
        <v>0</v>
      </c>
      <c r="Q316" s="3">
        <v>479.65</v>
      </c>
      <c r="R316" s="3">
        <v>62.354500000000002</v>
      </c>
      <c r="S316" s="3">
        <v>0</v>
      </c>
      <c r="T316" s="3">
        <v>0</v>
      </c>
      <c r="U316" s="3">
        <v>542.00450000000001</v>
      </c>
      <c r="V316" s="43" t="s">
        <v>291</v>
      </c>
      <c r="W316" t="s">
        <v>1</v>
      </c>
    </row>
    <row r="317" spans="5:23" x14ac:dyDescent="0.25">
      <c r="E317" t="s">
        <v>595</v>
      </c>
      <c r="F317" t="s">
        <v>625</v>
      </c>
      <c r="G317" t="s">
        <v>1</v>
      </c>
      <c r="H317" t="s">
        <v>0</v>
      </c>
      <c r="I317" t="s">
        <v>302</v>
      </c>
      <c r="J317" t="s">
        <v>303</v>
      </c>
      <c r="K317">
        <v>1305</v>
      </c>
      <c r="L317">
        <v>1305</v>
      </c>
      <c r="N317" t="s">
        <v>51</v>
      </c>
      <c r="O317" s="3">
        <v>0</v>
      </c>
      <c r="P317" s="3">
        <v>0</v>
      </c>
      <c r="Q317" s="3">
        <v>419.47</v>
      </c>
      <c r="R317" s="3">
        <v>54.531100000000002</v>
      </c>
      <c r="S317" s="3">
        <v>0</v>
      </c>
      <c r="T317" s="3">
        <v>0</v>
      </c>
      <c r="U317" s="3">
        <v>474.00110000000001</v>
      </c>
      <c r="V317" s="43" t="s">
        <v>288</v>
      </c>
      <c r="W317" t="s">
        <v>1</v>
      </c>
    </row>
    <row r="318" spans="5:23" x14ac:dyDescent="0.25">
      <c r="E318" t="s">
        <v>595</v>
      </c>
      <c r="F318" t="s">
        <v>625</v>
      </c>
      <c r="G318" t="s">
        <v>1</v>
      </c>
      <c r="H318" t="s">
        <v>0</v>
      </c>
      <c r="I318" t="s">
        <v>302</v>
      </c>
      <c r="J318" t="s">
        <v>303</v>
      </c>
      <c r="K318">
        <v>1304</v>
      </c>
      <c r="L318">
        <v>1304</v>
      </c>
      <c r="M318" t="s">
        <v>626</v>
      </c>
      <c r="N318" t="s">
        <v>627</v>
      </c>
      <c r="O318" s="3">
        <v>0</v>
      </c>
      <c r="P318" s="3">
        <v>0</v>
      </c>
      <c r="Q318" s="3">
        <v>33.409999999999997</v>
      </c>
      <c r="R318" s="3">
        <v>4.3432999999999993</v>
      </c>
      <c r="S318" s="3">
        <v>0</v>
      </c>
      <c r="T318" s="3">
        <v>0</v>
      </c>
      <c r="U318" s="3">
        <v>37.753299999999996</v>
      </c>
      <c r="V318" s="43"/>
      <c r="W318" t="s">
        <v>1</v>
      </c>
    </row>
    <row r="319" spans="5:23" x14ac:dyDescent="0.25">
      <c r="E319" t="s">
        <v>595</v>
      </c>
      <c r="F319" t="s">
        <v>625</v>
      </c>
      <c r="G319" t="s">
        <v>1</v>
      </c>
      <c r="H319" t="s">
        <v>0</v>
      </c>
      <c r="I319" t="s">
        <v>302</v>
      </c>
      <c r="J319" t="s">
        <v>303</v>
      </c>
      <c r="K319">
        <v>1303</v>
      </c>
      <c r="L319">
        <v>1303</v>
      </c>
      <c r="N319" t="s">
        <v>611</v>
      </c>
      <c r="O319" s="3">
        <v>0</v>
      </c>
      <c r="P319" s="3">
        <v>0</v>
      </c>
      <c r="Q319" s="3">
        <v>185.84</v>
      </c>
      <c r="R319" s="3">
        <v>24.159200000000002</v>
      </c>
      <c r="S319" s="3">
        <v>0</v>
      </c>
      <c r="T319" s="3">
        <v>0</v>
      </c>
      <c r="U319" s="3">
        <v>209.9992</v>
      </c>
      <c r="V319" s="43" t="s">
        <v>610</v>
      </c>
      <c r="W319" t="s">
        <v>1</v>
      </c>
    </row>
    <row r="320" spans="5:23" x14ac:dyDescent="0.25">
      <c r="E320" t="s">
        <v>595</v>
      </c>
      <c r="F320" t="s">
        <v>625</v>
      </c>
      <c r="G320" t="s">
        <v>1</v>
      </c>
      <c r="H320" t="s">
        <v>0</v>
      </c>
      <c r="I320" t="s">
        <v>302</v>
      </c>
      <c r="J320" t="s">
        <v>303</v>
      </c>
      <c r="K320">
        <v>1302</v>
      </c>
      <c r="L320">
        <v>1302</v>
      </c>
      <c r="N320" t="s">
        <v>29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43"/>
      <c r="W320" t="s">
        <v>1</v>
      </c>
    </row>
    <row r="321" spans="5:23" x14ac:dyDescent="0.25">
      <c r="E321" t="s">
        <v>595</v>
      </c>
      <c r="F321" t="s">
        <v>625</v>
      </c>
      <c r="G321" t="s">
        <v>1</v>
      </c>
      <c r="H321" t="s">
        <v>0</v>
      </c>
      <c r="I321" t="s">
        <v>302</v>
      </c>
      <c r="J321" t="s">
        <v>303</v>
      </c>
      <c r="K321">
        <v>1301</v>
      </c>
      <c r="L321">
        <v>1301</v>
      </c>
      <c r="N321" t="s">
        <v>176</v>
      </c>
      <c r="O321" s="3">
        <v>0</v>
      </c>
      <c r="P321" s="3">
        <v>0</v>
      </c>
      <c r="Q321" s="3">
        <v>676.99</v>
      </c>
      <c r="R321" s="3">
        <v>88.008700000000005</v>
      </c>
      <c r="S321" s="3">
        <v>0</v>
      </c>
      <c r="T321" s="3">
        <v>0</v>
      </c>
      <c r="U321" s="3">
        <v>764.99869999999999</v>
      </c>
      <c r="V321" s="43" t="s">
        <v>270</v>
      </c>
      <c r="W321" t="s">
        <v>1</v>
      </c>
    </row>
    <row r="322" spans="5:23" x14ac:dyDescent="0.25">
      <c r="E322" t="s">
        <v>595</v>
      </c>
      <c r="F322" t="s">
        <v>625</v>
      </c>
      <c r="G322" t="s">
        <v>1</v>
      </c>
      <c r="H322" t="s">
        <v>0</v>
      </c>
      <c r="I322" t="s">
        <v>302</v>
      </c>
      <c r="J322" t="s">
        <v>303</v>
      </c>
      <c r="K322">
        <v>1300</v>
      </c>
      <c r="L322">
        <v>1300</v>
      </c>
      <c r="N322" t="s">
        <v>360</v>
      </c>
      <c r="O322" s="3">
        <v>0</v>
      </c>
      <c r="P322" s="3">
        <v>0</v>
      </c>
      <c r="Q322" s="3">
        <v>443.36</v>
      </c>
      <c r="R322" s="3">
        <v>57.636800000000001</v>
      </c>
      <c r="S322" s="3">
        <v>0</v>
      </c>
      <c r="T322" s="3">
        <v>0</v>
      </c>
      <c r="U322" s="3">
        <v>500.99680000000001</v>
      </c>
      <c r="V322" s="43" t="s">
        <v>359</v>
      </c>
      <c r="W322" t="s">
        <v>1</v>
      </c>
    </row>
    <row r="323" spans="5:23" x14ac:dyDescent="0.25">
      <c r="E323" t="s">
        <v>595</v>
      </c>
      <c r="F323" t="s">
        <v>622</v>
      </c>
      <c r="G323" t="s">
        <v>1</v>
      </c>
      <c r="H323" t="s">
        <v>0</v>
      </c>
      <c r="I323" t="s">
        <v>302</v>
      </c>
      <c r="J323" t="s">
        <v>303</v>
      </c>
      <c r="K323">
        <v>1299</v>
      </c>
      <c r="L323">
        <v>1299</v>
      </c>
      <c r="N323" t="s">
        <v>414</v>
      </c>
      <c r="O323" s="3">
        <v>0</v>
      </c>
      <c r="P323" s="3">
        <v>0</v>
      </c>
      <c r="Q323" s="3">
        <v>221.24</v>
      </c>
      <c r="R323" s="3">
        <v>28.761200000000002</v>
      </c>
      <c r="S323" s="3">
        <v>0</v>
      </c>
      <c r="T323" s="3">
        <v>0</v>
      </c>
      <c r="U323" s="3">
        <v>250.00120000000001</v>
      </c>
      <c r="V323" s="43" t="s">
        <v>413</v>
      </c>
      <c r="W323" t="s">
        <v>1</v>
      </c>
    </row>
    <row r="324" spans="5:23" x14ac:dyDescent="0.25">
      <c r="E324" t="s">
        <v>595</v>
      </c>
      <c r="F324" t="s">
        <v>622</v>
      </c>
      <c r="G324" t="s">
        <v>1</v>
      </c>
      <c r="H324" t="s">
        <v>0</v>
      </c>
      <c r="I324" t="s">
        <v>302</v>
      </c>
      <c r="J324" t="s">
        <v>303</v>
      </c>
      <c r="K324">
        <v>1298</v>
      </c>
      <c r="L324">
        <v>1298</v>
      </c>
      <c r="N324" t="s">
        <v>90</v>
      </c>
      <c r="O324" s="3">
        <v>0</v>
      </c>
      <c r="P324" s="3">
        <v>0</v>
      </c>
      <c r="Q324" s="3">
        <v>244.25</v>
      </c>
      <c r="R324" s="3">
        <v>31.752500000000001</v>
      </c>
      <c r="S324" s="3">
        <v>0</v>
      </c>
      <c r="T324" s="3">
        <v>0</v>
      </c>
      <c r="U324" s="3">
        <v>276.0025</v>
      </c>
      <c r="V324" s="43" t="s">
        <v>273</v>
      </c>
      <c r="W324" t="s">
        <v>1</v>
      </c>
    </row>
    <row r="325" spans="5:23" x14ac:dyDescent="0.25">
      <c r="E325" t="s">
        <v>595</v>
      </c>
      <c r="F325" t="s">
        <v>622</v>
      </c>
      <c r="G325" t="s">
        <v>1</v>
      </c>
      <c r="H325" t="s">
        <v>0</v>
      </c>
      <c r="I325" t="s">
        <v>302</v>
      </c>
      <c r="J325" t="s">
        <v>303</v>
      </c>
      <c r="K325">
        <v>1297</v>
      </c>
      <c r="L325">
        <v>1297</v>
      </c>
      <c r="N325" t="s">
        <v>481</v>
      </c>
      <c r="O325" s="3">
        <v>0</v>
      </c>
      <c r="P325" s="3">
        <v>0</v>
      </c>
      <c r="Q325" s="3">
        <v>151.77000000000001</v>
      </c>
      <c r="R325" s="3">
        <v>19.730100000000004</v>
      </c>
      <c r="S325" s="3">
        <v>0</v>
      </c>
      <c r="T325" s="3">
        <v>0</v>
      </c>
      <c r="U325" s="3">
        <v>171.5001</v>
      </c>
      <c r="V325" s="43" t="s">
        <v>480</v>
      </c>
      <c r="W325" t="s">
        <v>1</v>
      </c>
    </row>
    <row r="326" spans="5:23" x14ac:dyDescent="0.25">
      <c r="E326" t="s">
        <v>595</v>
      </c>
      <c r="F326" t="s">
        <v>622</v>
      </c>
      <c r="G326" t="s">
        <v>1</v>
      </c>
      <c r="H326" t="s">
        <v>0</v>
      </c>
      <c r="I326" t="s">
        <v>302</v>
      </c>
      <c r="J326" t="s">
        <v>303</v>
      </c>
      <c r="K326">
        <v>1296</v>
      </c>
      <c r="L326">
        <v>1296</v>
      </c>
      <c r="N326" t="s">
        <v>624</v>
      </c>
      <c r="O326" s="3">
        <v>0</v>
      </c>
      <c r="P326" s="3">
        <v>0</v>
      </c>
      <c r="Q326" s="3">
        <v>506.37</v>
      </c>
      <c r="R326" s="3">
        <v>65.828100000000006</v>
      </c>
      <c r="S326" s="3">
        <v>0</v>
      </c>
      <c r="T326" s="3">
        <v>0</v>
      </c>
      <c r="U326" s="3">
        <v>572.19810000000007</v>
      </c>
      <c r="V326" s="43" t="s">
        <v>623</v>
      </c>
      <c r="W326" t="s">
        <v>1</v>
      </c>
    </row>
    <row r="327" spans="5:23" x14ac:dyDescent="0.25">
      <c r="E327" t="s">
        <v>595</v>
      </c>
      <c r="F327" t="s">
        <v>622</v>
      </c>
      <c r="G327" t="s">
        <v>1</v>
      </c>
      <c r="H327" t="s">
        <v>0</v>
      </c>
      <c r="I327" t="s">
        <v>302</v>
      </c>
      <c r="J327" t="s">
        <v>303</v>
      </c>
      <c r="K327">
        <v>1295</v>
      </c>
      <c r="L327">
        <v>1295</v>
      </c>
      <c r="N327" t="s">
        <v>248</v>
      </c>
      <c r="O327" s="3">
        <v>0</v>
      </c>
      <c r="P327" s="3">
        <v>0</v>
      </c>
      <c r="Q327" s="3">
        <v>329.65</v>
      </c>
      <c r="R327" s="3">
        <v>42.854500000000002</v>
      </c>
      <c r="S327" s="3">
        <v>0</v>
      </c>
      <c r="T327" s="3">
        <v>0</v>
      </c>
      <c r="U327" s="3">
        <v>372.50450000000001</v>
      </c>
      <c r="V327" s="43" t="s">
        <v>472</v>
      </c>
      <c r="W327" t="s">
        <v>1</v>
      </c>
    </row>
    <row r="328" spans="5:23" x14ac:dyDescent="0.25">
      <c r="E328" t="s">
        <v>595</v>
      </c>
      <c r="F328" t="s">
        <v>622</v>
      </c>
      <c r="G328" t="s">
        <v>1</v>
      </c>
      <c r="H328" t="s">
        <v>0</v>
      </c>
      <c r="I328" t="s">
        <v>302</v>
      </c>
      <c r="J328" t="s">
        <v>303</v>
      </c>
      <c r="K328">
        <v>1294</v>
      </c>
      <c r="L328">
        <v>1294</v>
      </c>
      <c r="N328" t="s">
        <v>494</v>
      </c>
      <c r="O328" s="3">
        <v>0</v>
      </c>
      <c r="P328" s="3">
        <v>0</v>
      </c>
      <c r="Q328" s="3">
        <v>495.58</v>
      </c>
      <c r="R328" s="3">
        <v>64.425399999999996</v>
      </c>
      <c r="S328" s="3">
        <v>0</v>
      </c>
      <c r="T328" s="3">
        <v>0</v>
      </c>
      <c r="U328" s="3">
        <v>560.00540000000001</v>
      </c>
      <c r="V328" s="43" t="s">
        <v>493</v>
      </c>
      <c r="W328" t="s">
        <v>1</v>
      </c>
    </row>
    <row r="329" spans="5:23" x14ac:dyDescent="0.25">
      <c r="E329" t="s">
        <v>595</v>
      </c>
      <c r="F329" t="s">
        <v>622</v>
      </c>
      <c r="G329" t="s">
        <v>1</v>
      </c>
      <c r="H329" t="s">
        <v>0</v>
      </c>
      <c r="I329" t="s">
        <v>302</v>
      </c>
      <c r="J329" t="s">
        <v>303</v>
      </c>
      <c r="K329">
        <v>1293</v>
      </c>
      <c r="L329">
        <v>1293</v>
      </c>
      <c r="N329" t="s">
        <v>91</v>
      </c>
      <c r="O329" s="3">
        <v>0</v>
      </c>
      <c r="P329" s="3">
        <v>0</v>
      </c>
      <c r="Q329" s="3">
        <v>435.4</v>
      </c>
      <c r="R329" s="3">
        <v>56.601999999999997</v>
      </c>
      <c r="S329" s="3">
        <v>0</v>
      </c>
      <c r="T329" s="3">
        <v>0</v>
      </c>
      <c r="U329" s="3">
        <v>492.00199999999995</v>
      </c>
      <c r="V329" s="43" t="s">
        <v>291</v>
      </c>
      <c r="W329" t="s">
        <v>1</v>
      </c>
    </row>
    <row r="330" spans="5:23" x14ac:dyDescent="0.25">
      <c r="E330" t="s">
        <v>595</v>
      </c>
      <c r="F330" t="s">
        <v>621</v>
      </c>
      <c r="G330" t="s">
        <v>1</v>
      </c>
      <c r="H330" t="s">
        <v>0</v>
      </c>
      <c r="I330" t="s">
        <v>302</v>
      </c>
      <c r="J330" t="s">
        <v>303</v>
      </c>
      <c r="K330">
        <v>1292</v>
      </c>
      <c r="L330">
        <v>1292</v>
      </c>
      <c r="N330" t="s">
        <v>90</v>
      </c>
      <c r="O330" s="3">
        <v>0</v>
      </c>
      <c r="P330" s="3">
        <v>0</v>
      </c>
      <c r="Q330" s="3">
        <v>149.96</v>
      </c>
      <c r="R330" s="3">
        <v>19.494800000000001</v>
      </c>
      <c r="S330" s="3">
        <v>0</v>
      </c>
      <c r="T330" s="3">
        <v>0</v>
      </c>
      <c r="U330" s="3">
        <v>169.45480000000001</v>
      </c>
      <c r="V330" s="43" t="s">
        <v>273</v>
      </c>
      <c r="W330" t="s">
        <v>1</v>
      </c>
    </row>
    <row r="331" spans="5:23" x14ac:dyDescent="0.25">
      <c r="E331" t="s">
        <v>595</v>
      </c>
      <c r="F331" t="s">
        <v>621</v>
      </c>
      <c r="G331" t="s">
        <v>1</v>
      </c>
      <c r="H331" t="s">
        <v>0</v>
      </c>
      <c r="I331" t="s">
        <v>302</v>
      </c>
      <c r="J331" t="s">
        <v>303</v>
      </c>
      <c r="K331">
        <v>1291</v>
      </c>
      <c r="L331">
        <v>1291</v>
      </c>
      <c r="N331" t="s">
        <v>89</v>
      </c>
      <c r="O331" s="3">
        <v>0</v>
      </c>
      <c r="P331" s="3">
        <v>0</v>
      </c>
      <c r="Q331" s="3">
        <v>31.99</v>
      </c>
      <c r="R331" s="3">
        <v>4.1586999999999996</v>
      </c>
      <c r="S331" s="3">
        <v>0</v>
      </c>
      <c r="T331" s="3">
        <v>0</v>
      </c>
      <c r="U331" s="3">
        <v>36.148699999999998</v>
      </c>
      <c r="V331" s="43" t="s">
        <v>274</v>
      </c>
      <c r="W331" t="s">
        <v>1</v>
      </c>
    </row>
    <row r="332" spans="5:23" x14ac:dyDescent="0.25">
      <c r="E332" t="s">
        <v>595</v>
      </c>
      <c r="F332" t="s">
        <v>621</v>
      </c>
      <c r="G332" t="s">
        <v>1</v>
      </c>
      <c r="H332" t="s">
        <v>0</v>
      </c>
      <c r="I332" t="s">
        <v>302</v>
      </c>
      <c r="J332" t="s">
        <v>303</v>
      </c>
      <c r="K332">
        <v>1290</v>
      </c>
      <c r="L332">
        <v>1290</v>
      </c>
      <c r="M332" t="s">
        <v>443</v>
      </c>
      <c r="N332" t="s">
        <v>444</v>
      </c>
      <c r="O332" s="3">
        <v>0</v>
      </c>
      <c r="P332" s="3">
        <v>0</v>
      </c>
      <c r="Q332" s="3">
        <v>53.98</v>
      </c>
      <c r="R332" s="3">
        <v>7.0173999999999994</v>
      </c>
      <c r="S332" s="3">
        <v>0</v>
      </c>
      <c r="T332" s="3">
        <v>0</v>
      </c>
      <c r="U332" s="3">
        <v>60.997399999999999</v>
      </c>
      <c r="V332" s="43"/>
      <c r="W332" t="s">
        <v>1</v>
      </c>
    </row>
    <row r="333" spans="5:23" x14ac:dyDescent="0.25">
      <c r="E333" t="s">
        <v>595</v>
      </c>
      <c r="F333" t="s">
        <v>621</v>
      </c>
      <c r="G333" t="s">
        <v>1</v>
      </c>
      <c r="H333" t="s">
        <v>0</v>
      </c>
      <c r="I333" t="s">
        <v>302</v>
      </c>
      <c r="J333" t="s">
        <v>303</v>
      </c>
      <c r="K333">
        <v>1289</v>
      </c>
      <c r="L333">
        <v>1289</v>
      </c>
      <c r="N333" t="s">
        <v>171</v>
      </c>
      <c r="O333" s="3">
        <v>0</v>
      </c>
      <c r="P333" s="3">
        <v>0</v>
      </c>
      <c r="Q333" s="3">
        <v>232.75</v>
      </c>
      <c r="R333" s="3">
        <v>30.2575</v>
      </c>
      <c r="S333" s="3">
        <v>0</v>
      </c>
      <c r="T333" s="3">
        <v>0</v>
      </c>
      <c r="U333" s="3">
        <v>263.00749999999999</v>
      </c>
      <c r="V333" s="43" t="s">
        <v>286</v>
      </c>
      <c r="W333" t="s">
        <v>1</v>
      </c>
    </row>
    <row r="334" spans="5:23" x14ac:dyDescent="0.25">
      <c r="E334" t="s">
        <v>595</v>
      </c>
      <c r="F334" t="s">
        <v>620</v>
      </c>
      <c r="G334" t="s">
        <v>1</v>
      </c>
      <c r="H334" t="s">
        <v>0</v>
      </c>
      <c r="I334" t="s">
        <v>302</v>
      </c>
      <c r="J334" t="s">
        <v>303</v>
      </c>
      <c r="K334">
        <v>1288</v>
      </c>
      <c r="L334">
        <v>1288</v>
      </c>
      <c r="N334" t="s">
        <v>91</v>
      </c>
      <c r="O334" s="3">
        <v>0</v>
      </c>
      <c r="P334" s="3">
        <v>0</v>
      </c>
      <c r="Q334" s="3">
        <v>412.39</v>
      </c>
      <c r="R334" s="3">
        <v>53.610700000000001</v>
      </c>
      <c r="S334" s="3">
        <v>0</v>
      </c>
      <c r="T334" s="3">
        <v>0</v>
      </c>
      <c r="U334" s="3">
        <v>466.00069999999999</v>
      </c>
      <c r="V334" s="43" t="s">
        <v>291</v>
      </c>
      <c r="W334" t="s">
        <v>1</v>
      </c>
    </row>
    <row r="335" spans="5:23" x14ac:dyDescent="0.25">
      <c r="E335" t="s">
        <v>595</v>
      </c>
      <c r="F335" t="s">
        <v>620</v>
      </c>
      <c r="G335" t="s">
        <v>1</v>
      </c>
      <c r="H335" t="s">
        <v>0</v>
      </c>
      <c r="I335" t="s">
        <v>302</v>
      </c>
      <c r="J335" t="s">
        <v>303</v>
      </c>
      <c r="K335">
        <v>1287</v>
      </c>
      <c r="L335">
        <v>1287</v>
      </c>
      <c r="N335" t="s">
        <v>601</v>
      </c>
      <c r="O335" s="3">
        <v>0</v>
      </c>
      <c r="P335" s="3">
        <v>0</v>
      </c>
      <c r="Q335" s="3">
        <v>127.43</v>
      </c>
      <c r="R335" s="3">
        <v>16.565900000000003</v>
      </c>
      <c r="S335" s="3">
        <v>0</v>
      </c>
      <c r="T335" s="3">
        <v>0</v>
      </c>
      <c r="U335" s="3">
        <v>143.99590000000001</v>
      </c>
      <c r="V335" s="43" t="s">
        <v>600</v>
      </c>
      <c r="W335" t="s">
        <v>1</v>
      </c>
    </row>
    <row r="336" spans="5:23" x14ac:dyDescent="0.25">
      <c r="E336" t="s">
        <v>595</v>
      </c>
      <c r="F336" t="s">
        <v>620</v>
      </c>
      <c r="G336" t="s">
        <v>1</v>
      </c>
      <c r="H336" t="s">
        <v>0</v>
      </c>
      <c r="I336" t="s">
        <v>302</v>
      </c>
      <c r="J336" t="s">
        <v>303</v>
      </c>
      <c r="K336">
        <v>1286</v>
      </c>
      <c r="L336">
        <v>1286</v>
      </c>
      <c r="N336" t="s">
        <v>494</v>
      </c>
      <c r="O336" s="3">
        <v>0</v>
      </c>
      <c r="P336" s="3">
        <v>0</v>
      </c>
      <c r="Q336" s="3">
        <v>504.44</v>
      </c>
      <c r="R336" s="3">
        <v>65.577200000000005</v>
      </c>
      <c r="S336" s="3">
        <v>0</v>
      </c>
      <c r="T336" s="3">
        <v>0</v>
      </c>
      <c r="U336" s="3">
        <v>570.0172</v>
      </c>
      <c r="V336" s="43" t="s">
        <v>493</v>
      </c>
      <c r="W336" t="s">
        <v>1</v>
      </c>
    </row>
    <row r="337" spans="5:23" x14ac:dyDescent="0.25">
      <c r="E337" t="s">
        <v>595</v>
      </c>
      <c r="F337" t="s">
        <v>620</v>
      </c>
      <c r="G337" t="s">
        <v>1</v>
      </c>
      <c r="H337" t="s">
        <v>0</v>
      </c>
      <c r="I337" t="s">
        <v>302</v>
      </c>
      <c r="J337" t="s">
        <v>303</v>
      </c>
      <c r="K337">
        <v>1285</v>
      </c>
      <c r="L337">
        <v>1285</v>
      </c>
      <c r="N337" t="s">
        <v>494</v>
      </c>
      <c r="O337" s="3">
        <v>0</v>
      </c>
      <c r="P337" s="3">
        <v>0</v>
      </c>
      <c r="Q337" s="3">
        <v>504.44</v>
      </c>
      <c r="R337" s="3">
        <v>65.577200000000005</v>
      </c>
      <c r="S337" s="3">
        <v>0</v>
      </c>
      <c r="T337" s="3">
        <v>0</v>
      </c>
      <c r="U337" s="3">
        <v>570.0172</v>
      </c>
      <c r="V337" s="43" t="s">
        <v>493</v>
      </c>
      <c r="W337" t="s">
        <v>1</v>
      </c>
    </row>
    <row r="338" spans="5:23" x14ac:dyDescent="0.25">
      <c r="E338" t="s">
        <v>595</v>
      </c>
      <c r="F338" t="s">
        <v>620</v>
      </c>
      <c r="G338" t="s">
        <v>1</v>
      </c>
      <c r="H338" t="s">
        <v>0</v>
      </c>
      <c r="I338" t="s">
        <v>302</v>
      </c>
      <c r="J338" t="s">
        <v>303</v>
      </c>
      <c r="K338">
        <v>1284</v>
      </c>
      <c r="L338">
        <v>1284</v>
      </c>
      <c r="N338" t="s">
        <v>238</v>
      </c>
      <c r="O338" s="3">
        <v>0</v>
      </c>
      <c r="P338" s="3">
        <v>0</v>
      </c>
      <c r="Q338" s="3">
        <v>436.28</v>
      </c>
      <c r="R338" s="3">
        <v>56.7164</v>
      </c>
      <c r="S338" s="3">
        <v>0</v>
      </c>
      <c r="T338" s="3">
        <v>0</v>
      </c>
      <c r="U338" s="3">
        <v>492.99639999999999</v>
      </c>
      <c r="V338" s="43" t="s">
        <v>399</v>
      </c>
      <c r="W338" t="s">
        <v>1</v>
      </c>
    </row>
    <row r="339" spans="5:23" x14ac:dyDescent="0.25">
      <c r="E339" t="s">
        <v>595</v>
      </c>
      <c r="F339" t="s">
        <v>620</v>
      </c>
      <c r="G339" t="s">
        <v>1</v>
      </c>
      <c r="H339" t="s">
        <v>0</v>
      </c>
      <c r="I339" t="s">
        <v>302</v>
      </c>
      <c r="J339" t="s">
        <v>303</v>
      </c>
      <c r="K339">
        <v>1283</v>
      </c>
      <c r="L339">
        <v>1283</v>
      </c>
      <c r="N339" t="s">
        <v>176</v>
      </c>
      <c r="O339" s="3">
        <v>0</v>
      </c>
      <c r="P339" s="3">
        <v>0</v>
      </c>
      <c r="Q339" s="3">
        <v>398.23</v>
      </c>
      <c r="R339" s="3">
        <v>51.769900000000007</v>
      </c>
      <c r="S339" s="3">
        <v>0</v>
      </c>
      <c r="T339" s="3">
        <v>0</v>
      </c>
      <c r="U339" s="3">
        <v>449.99990000000003</v>
      </c>
      <c r="V339" s="43" t="s">
        <v>270</v>
      </c>
      <c r="W339" t="s">
        <v>1</v>
      </c>
    </row>
    <row r="340" spans="5:23" x14ac:dyDescent="0.25">
      <c r="E340" t="s">
        <v>595</v>
      </c>
      <c r="F340" t="s">
        <v>620</v>
      </c>
      <c r="G340" t="s">
        <v>1</v>
      </c>
      <c r="H340" t="s">
        <v>0</v>
      </c>
      <c r="I340" t="s">
        <v>302</v>
      </c>
      <c r="J340" t="s">
        <v>303</v>
      </c>
      <c r="K340">
        <v>1282</v>
      </c>
      <c r="L340">
        <v>1282</v>
      </c>
      <c r="N340" t="s">
        <v>90</v>
      </c>
      <c r="O340" s="3">
        <v>0</v>
      </c>
      <c r="P340" s="3">
        <v>0</v>
      </c>
      <c r="Q340" s="3">
        <v>512.32000000000005</v>
      </c>
      <c r="R340" s="3">
        <v>66.601600000000005</v>
      </c>
      <c r="S340" s="3">
        <v>0</v>
      </c>
      <c r="T340" s="3">
        <v>0</v>
      </c>
      <c r="U340" s="3">
        <v>578.92160000000001</v>
      </c>
      <c r="V340" s="43" t="s">
        <v>273</v>
      </c>
      <c r="W340" t="s">
        <v>1</v>
      </c>
    </row>
    <row r="341" spans="5:23" x14ac:dyDescent="0.25">
      <c r="E341" t="s">
        <v>595</v>
      </c>
      <c r="F341" t="s">
        <v>620</v>
      </c>
      <c r="G341" t="s">
        <v>1</v>
      </c>
      <c r="H341" t="s">
        <v>0</v>
      </c>
      <c r="I341" t="s">
        <v>302</v>
      </c>
      <c r="J341" t="s">
        <v>303</v>
      </c>
      <c r="K341">
        <v>1281</v>
      </c>
      <c r="L341">
        <v>1281</v>
      </c>
      <c r="N341" t="s">
        <v>57</v>
      </c>
      <c r="O341" s="3">
        <v>0</v>
      </c>
      <c r="P341" s="3">
        <v>0</v>
      </c>
      <c r="Q341" s="3">
        <v>361.06</v>
      </c>
      <c r="R341" s="3">
        <v>46.937800000000003</v>
      </c>
      <c r="S341" s="3">
        <v>0</v>
      </c>
      <c r="T341" s="3">
        <v>0</v>
      </c>
      <c r="U341" s="3">
        <v>407.99779999999998</v>
      </c>
      <c r="V341" s="43" t="s">
        <v>528</v>
      </c>
      <c r="W341" t="s">
        <v>1</v>
      </c>
    </row>
    <row r="342" spans="5:23" x14ac:dyDescent="0.25">
      <c r="E342" t="s">
        <v>595</v>
      </c>
      <c r="F342" t="s">
        <v>618</v>
      </c>
      <c r="G342" t="s">
        <v>1</v>
      </c>
      <c r="H342" t="s">
        <v>0</v>
      </c>
      <c r="I342" t="s">
        <v>302</v>
      </c>
      <c r="J342" t="s">
        <v>303</v>
      </c>
      <c r="K342">
        <v>1280</v>
      </c>
      <c r="L342">
        <v>1280</v>
      </c>
      <c r="N342" t="s">
        <v>190</v>
      </c>
      <c r="O342" s="3">
        <v>0</v>
      </c>
      <c r="P342" s="3">
        <v>0</v>
      </c>
      <c r="Q342" s="3">
        <v>194.69</v>
      </c>
      <c r="R342" s="3">
        <v>25.309699999999999</v>
      </c>
      <c r="S342" s="3">
        <v>0</v>
      </c>
      <c r="T342" s="3">
        <v>0</v>
      </c>
      <c r="U342" s="3">
        <v>219.99969999999999</v>
      </c>
      <c r="V342" s="43" t="s">
        <v>619</v>
      </c>
      <c r="W342" t="s">
        <v>1</v>
      </c>
    </row>
    <row r="343" spans="5:23" x14ac:dyDescent="0.25">
      <c r="E343" t="s">
        <v>595</v>
      </c>
      <c r="F343" t="s">
        <v>618</v>
      </c>
      <c r="G343" t="s">
        <v>1</v>
      </c>
      <c r="H343" t="s">
        <v>0</v>
      </c>
      <c r="I343" t="s">
        <v>302</v>
      </c>
      <c r="J343" t="s">
        <v>303</v>
      </c>
      <c r="K343">
        <v>1279</v>
      </c>
      <c r="L343">
        <v>1279</v>
      </c>
      <c r="N343" t="s">
        <v>171</v>
      </c>
      <c r="O343" s="3">
        <v>0</v>
      </c>
      <c r="P343" s="3">
        <v>0</v>
      </c>
      <c r="Q343" s="3">
        <v>59.46</v>
      </c>
      <c r="R343" s="3">
        <v>7.7298</v>
      </c>
      <c r="S343" s="3">
        <v>0</v>
      </c>
      <c r="T343" s="3">
        <v>0</v>
      </c>
      <c r="U343" s="3">
        <v>67.189800000000005</v>
      </c>
      <c r="V343" s="43" t="s">
        <v>286</v>
      </c>
      <c r="W343" t="s">
        <v>1</v>
      </c>
    </row>
    <row r="344" spans="5:23" x14ac:dyDescent="0.25">
      <c r="E344" t="s">
        <v>595</v>
      </c>
      <c r="F344" t="s">
        <v>618</v>
      </c>
      <c r="G344" t="s">
        <v>1</v>
      </c>
      <c r="H344" t="s">
        <v>0</v>
      </c>
      <c r="I344" t="s">
        <v>302</v>
      </c>
      <c r="J344" t="s">
        <v>303</v>
      </c>
      <c r="K344">
        <v>1278</v>
      </c>
      <c r="L344">
        <v>1278</v>
      </c>
      <c r="M344" t="s">
        <v>369</v>
      </c>
      <c r="N344" t="s">
        <v>370</v>
      </c>
      <c r="O344" s="3">
        <v>0</v>
      </c>
      <c r="P344" s="3">
        <v>0</v>
      </c>
      <c r="Q344" s="3">
        <v>17.66</v>
      </c>
      <c r="R344" s="3">
        <v>2.2958000000000003</v>
      </c>
      <c r="S344" s="3">
        <v>0</v>
      </c>
      <c r="T344" s="3">
        <v>0</v>
      </c>
      <c r="U344" s="3">
        <v>19.9558</v>
      </c>
      <c r="V344" s="43"/>
      <c r="W344" t="s">
        <v>1</v>
      </c>
    </row>
    <row r="345" spans="5:23" x14ac:dyDescent="0.25">
      <c r="E345" t="s">
        <v>595</v>
      </c>
      <c r="F345" t="s">
        <v>618</v>
      </c>
      <c r="G345" t="s">
        <v>1</v>
      </c>
      <c r="H345" t="s">
        <v>0</v>
      </c>
      <c r="I345" t="s">
        <v>302</v>
      </c>
      <c r="J345" t="s">
        <v>303</v>
      </c>
      <c r="K345">
        <v>1277</v>
      </c>
      <c r="L345">
        <v>1277</v>
      </c>
      <c r="N345" t="s">
        <v>233</v>
      </c>
      <c r="O345" s="3">
        <v>0</v>
      </c>
      <c r="P345" s="3">
        <v>0</v>
      </c>
      <c r="Q345" s="3">
        <v>403.54</v>
      </c>
      <c r="R345" s="3">
        <v>52.460200000000007</v>
      </c>
      <c r="S345" s="3">
        <v>0</v>
      </c>
      <c r="T345" s="3">
        <v>0</v>
      </c>
      <c r="U345" s="3">
        <v>456.00020000000001</v>
      </c>
      <c r="V345" s="43" t="s">
        <v>275</v>
      </c>
      <c r="W345" t="s">
        <v>1</v>
      </c>
    </row>
    <row r="346" spans="5:23" x14ac:dyDescent="0.25">
      <c r="E346" t="s">
        <v>595</v>
      </c>
      <c r="F346" t="s">
        <v>618</v>
      </c>
      <c r="G346" t="s">
        <v>1</v>
      </c>
      <c r="H346" t="s">
        <v>0</v>
      </c>
      <c r="I346" t="s">
        <v>302</v>
      </c>
      <c r="J346" t="s">
        <v>303</v>
      </c>
      <c r="K346">
        <v>1276</v>
      </c>
      <c r="L346">
        <v>1276</v>
      </c>
      <c r="N346" t="s">
        <v>57</v>
      </c>
      <c r="O346" s="3">
        <v>0</v>
      </c>
      <c r="P346" s="3">
        <v>0</v>
      </c>
      <c r="Q346" s="3">
        <v>381.42</v>
      </c>
      <c r="R346" s="3">
        <v>49.584600000000002</v>
      </c>
      <c r="S346" s="3">
        <v>0</v>
      </c>
      <c r="T346" s="3">
        <v>0</v>
      </c>
      <c r="U346" s="3">
        <v>431.00460000000004</v>
      </c>
      <c r="V346" s="43" t="s">
        <v>528</v>
      </c>
      <c r="W346" t="s">
        <v>1</v>
      </c>
    </row>
    <row r="347" spans="5:23" x14ac:dyDescent="0.25">
      <c r="E347" t="s">
        <v>595</v>
      </c>
      <c r="F347" t="s">
        <v>618</v>
      </c>
      <c r="G347" t="s">
        <v>1</v>
      </c>
      <c r="H347" t="s">
        <v>0</v>
      </c>
      <c r="I347" t="s">
        <v>302</v>
      </c>
      <c r="J347" t="s">
        <v>303</v>
      </c>
      <c r="K347">
        <v>1275</v>
      </c>
      <c r="L347">
        <v>1275</v>
      </c>
      <c r="N347" t="s">
        <v>494</v>
      </c>
      <c r="O347" s="3">
        <v>0</v>
      </c>
      <c r="P347" s="3">
        <v>0</v>
      </c>
      <c r="Q347" s="3">
        <v>108.41</v>
      </c>
      <c r="R347" s="3">
        <v>14.093299999999999</v>
      </c>
      <c r="S347" s="3">
        <v>0</v>
      </c>
      <c r="T347" s="3">
        <v>0</v>
      </c>
      <c r="U347" s="3">
        <v>122.5033</v>
      </c>
      <c r="V347" s="43" t="s">
        <v>493</v>
      </c>
      <c r="W347" t="s">
        <v>1</v>
      </c>
    </row>
    <row r="348" spans="5:23" x14ac:dyDescent="0.25">
      <c r="E348" t="s">
        <v>595</v>
      </c>
      <c r="F348" t="s">
        <v>617</v>
      </c>
      <c r="G348" t="s">
        <v>1</v>
      </c>
      <c r="H348" t="s">
        <v>0</v>
      </c>
      <c r="I348" t="s">
        <v>302</v>
      </c>
      <c r="J348" t="s">
        <v>303</v>
      </c>
      <c r="K348">
        <v>1274</v>
      </c>
      <c r="L348">
        <v>1274</v>
      </c>
      <c r="N348" t="s">
        <v>89</v>
      </c>
      <c r="O348" s="3">
        <v>0</v>
      </c>
      <c r="P348" s="3">
        <v>0</v>
      </c>
      <c r="Q348" s="3">
        <v>55.75</v>
      </c>
      <c r="R348" s="3">
        <v>7.2475000000000005</v>
      </c>
      <c r="S348" s="3">
        <v>0</v>
      </c>
      <c r="T348" s="3">
        <v>0</v>
      </c>
      <c r="U348" s="3">
        <v>62.997500000000002</v>
      </c>
      <c r="V348" s="43" t="s">
        <v>274</v>
      </c>
      <c r="W348" t="s">
        <v>1</v>
      </c>
    </row>
    <row r="349" spans="5:23" x14ac:dyDescent="0.25">
      <c r="E349" t="s">
        <v>595</v>
      </c>
      <c r="F349" t="s">
        <v>617</v>
      </c>
      <c r="G349" t="s">
        <v>1</v>
      </c>
      <c r="H349" t="s">
        <v>0</v>
      </c>
      <c r="I349" t="s">
        <v>302</v>
      </c>
      <c r="J349" t="s">
        <v>303</v>
      </c>
      <c r="K349">
        <v>1273</v>
      </c>
      <c r="L349">
        <v>1273</v>
      </c>
      <c r="N349" t="s">
        <v>171</v>
      </c>
      <c r="O349" s="3">
        <v>0</v>
      </c>
      <c r="P349" s="3">
        <v>0</v>
      </c>
      <c r="Q349" s="3">
        <v>152.56</v>
      </c>
      <c r="R349" s="3">
        <v>19.832800000000002</v>
      </c>
      <c r="S349" s="3">
        <v>0</v>
      </c>
      <c r="T349" s="3">
        <v>0</v>
      </c>
      <c r="U349" s="3">
        <v>172.39279999999999</v>
      </c>
      <c r="V349" s="43" t="s">
        <v>286</v>
      </c>
      <c r="W349" t="s">
        <v>1</v>
      </c>
    </row>
    <row r="350" spans="5:23" x14ac:dyDescent="0.25">
      <c r="E350" t="s">
        <v>595</v>
      </c>
      <c r="F350" t="s">
        <v>617</v>
      </c>
      <c r="G350" t="s">
        <v>1</v>
      </c>
      <c r="H350" t="s">
        <v>0</v>
      </c>
      <c r="I350" t="s">
        <v>302</v>
      </c>
      <c r="J350" t="s">
        <v>303</v>
      </c>
      <c r="K350">
        <v>1272</v>
      </c>
      <c r="L350">
        <v>1272</v>
      </c>
      <c r="N350" t="s">
        <v>91</v>
      </c>
      <c r="O350" s="3">
        <v>0</v>
      </c>
      <c r="P350" s="3">
        <v>0</v>
      </c>
      <c r="Q350" s="3">
        <v>443.36</v>
      </c>
      <c r="R350" s="3">
        <v>57.636800000000001</v>
      </c>
      <c r="S350" s="3">
        <v>0</v>
      </c>
      <c r="T350" s="3">
        <v>0</v>
      </c>
      <c r="U350" s="3">
        <v>500.99680000000001</v>
      </c>
      <c r="V350" s="43" t="s">
        <v>291</v>
      </c>
      <c r="W350" t="s">
        <v>1</v>
      </c>
    </row>
    <row r="351" spans="5:23" x14ac:dyDescent="0.25">
      <c r="E351" t="s">
        <v>595</v>
      </c>
      <c r="F351" t="s">
        <v>617</v>
      </c>
      <c r="G351" t="s">
        <v>1</v>
      </c>
      <c r="H351" t="s">
        <v>0</v>
      </c>
      <c r="I351" t="s">
        <v>302</v>
      </c>
      <c r="J351" t="s">
        <v>303</v>
      </c>
      <c r="K351">
        <v>1271</v>
      </c>
      <c r="L351">
        <v>1271</v>
      </c>
      <c r="N351" t="s">
        <v>171</v>
      </c>
      <c r="O351" s="3">
        <v>0</v>
      </c>
      <c r="P351" s="3">
        <v>0</v>
      </c>
      <c r="Q351" s="3">
        <v>59.73</v>
      </c>
      <c r="R351" s="3">
        <v>7.7648999999999999</v>
      </c>
      <c r="S351" s="3">
        <v>0</v>
      </c>
      <c r="T351" s="3">
        <v>0</v>
      </c>
      <c r="U351" s="3">
        <v>67.494900000000001</v>
      </c>
      <c r="V351" s="43" t="s">
        <v>286</v>
      </c>
      <c r="W351" t="s">
        <v>1</v>
      </c>
    </row>
    <row r="352" spans="5:23" x14ac:dyDescent="0.25">
      <c r="E352" t="s">
        <v>595</v>
      </c>
      <c r="F352" t="s">
        <v>617</v>
      </c>
      <c r="G352" t="s">
        <v>1</v>
      </c>
      <c r="H352" t="s">
        <v>0</v>
      </c>
      <c r="I352" t="s">
        <v>302</v>
      </c>
      <c r="J352" t="s">
        <v>303</v>
      </c>
      <c r="K352">
        <v>1270</v>
      </c>
      <c r="L352">
        <v>1270</v>
      </c>
      <c r="N352" t="s">
        <v>414</v>
      </c>
      <c r="O352" s="3">
        <v>0</v>
      </c>
      <c r="P352" s="3">
        <v>0</v>
      </c>
      <c r="Q352" s="3">
        <v>226.1</v>
      </c>
      <c r="R352" s="3">
        <v>29.393000000000001</v>
      </c>
      <c r="S352" s="3">
        <v>0</v>
      </c>
      <c r="T352" s="3">
        <v>0</v>
      </c>
      <c r="U352" s="3">
        <v>255.49299999999999</v>
      </c>
      <c r="V352" s="43" t="s">
        <v>413</v>
      </c>
      <c r="W352" t="s">
        <v>1</v>
      </c>
    </row>
    <row r="353" spans="5:23" x14ac:dyDescent="0.25">
      <c r="E353" t="s">
        <v>595</v>
      </c>
      <c r="F353" t="s">
        <v>617</v>
      </c>
      <c r="G353" t="s">
        <v>1</v>
      </c>
      <c r="H353" t="s">
        <v>0</v>
      </c>
      <c r="I353" t="s">
        <v>302</v>
      </c>
      <c r="J353" t="s">
        <v>303</v>
      </c>
      <c r="K353">
        <v>1269</v>
      </c>
      <c r="L353">
        <v>1269</v>
      </c>
      <c r="N353" t="s">
        <v>611</v>
      </c>
      <c r="O353" s="3">
        <v>0</v>
      </c>
      <c r="P353" s="3">
        <v>0</v>
      </c>
      <c r="Q353" s="3">
        <v>22.12</v>
      </c>
      <c r="R353" s="3">
        <v>2.8756000000000004</v>
      </c>
      <c r="S353" s="3">
        <v>0</v>
      </c>
      <c r="T353" s="3">
        <v>0</v>
      </c>
      <c r="U353" s="3">
        <v>24.995600000000003</v>
      </c>
      <c r="V353" s="43" t="s">
        <v>610</v>
      </c>
      <c r="W353" t="s">
        <v>1</v>
      </c>
    </row>
    <row r="354" spans="5:23" x14ac:dyDescent="0.25">
      <c r="E354" t="s">
        <v>595</v>
      </c>
      <c r="F354" t="s">
        <v>617</v>
      </c>
      <c r="G354" t="s">
        <v>1</v>
      </c>
      <c r="H354" t="s">
        <v>0</v>
      </c>
      <c r="I354" t="s">
        <v>302</v>
      </c>
      <c r="J354" t="s">
        <v>303</v>
      </c>
      <c r="K354">
        <v>1268</v>
      </c>
      <c r="L354">
        <v>1268</v>
      </c>
      <c r="N354" t="s">
        <v>91</v>
      </c>
      <c r="O354" s="3">
        <v>0</v>
      </c>
      <c r="P354" s="3">
        <v>0</v>
      </c>
      <c r="Q354" s="3">
        <v>477.88</v>
      </c>
      <c r="R354" s="3">
        <v>62.124400000000001</v>
      </c>
      <c r="S354" s="3">
        <v>0</v>
      </c>
      <c r="T354" s="3">
        <v>0</v>
      </c>
      <c r="U354" s="3">
        <v>540.00440000000003</v>
      </c>
      <c r="V354" s="43" t="s">
        <v>291</v>
      </c>
      <c r="W354" t="s">
        <v>1</v>
      </c>
    </row>
    <row r="355" spans="5:23" x14ac:dyDescent="0.25">
      <c r="E355" t="s">
        <v>595</v>
      </c>
      <c r="F355" t="s">
        <v>616</v>
      </c>
      <c r="G355" t="s">
        <v>1</v>
      </c>
      <c r="H355" t="s">
        <v>0</v>
      </c>
      <c r="I355" t="s">
        <v>302</v>
      </c>
      <c r="J355" t="s">
        <v>303</v>
      </c>
      <c r="K355">
        <v>1267</v>
      </c>
      <c r="L355">
        <v>1267</v>
      </c>
      <c r="N355" t="s">
        <v>29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43"/>
      <c r="W355" t="s">
        <v>1</v>
      </c>
    </row>
    <row r="356" spans="5:23" x14ac:dyDescent="0.25">
      <c r="E356" t="s">
        <v>595</v>
      </c>
      <c r="F356" t="s">
        <v>616</v>
      </c>
      <c r="G356" t="s">
        <v>1</v>
      </c>
      <c r="H356" t="s">
        <v>0</v>
      </c>
      <c r="I356" t="s">
        <v>302</v>
      </c>
      <c r="J356" t="s">
        <v>303</v>
      </c>
      <c r="K356">
        <v>1266</v>
      </c>
      <c r="L356">
        <v>1266</v>
      </c>
      <c r="N356" t="s">
        <v>398</v>
      </c>
      <c r="O356" s="3">
        <v>0</v>
      </c>
      <c r="P356" s="3">
        <v>0</v>
      </c>
      <c r="Q356" s="3">
        <v>920.35</v>
      </c>
      <c r="R356" s="3">
        <v>119.64550000000001</v>
      </c>
      <c r="S356" s="3">
        <v>0</v>
      </c>
      <c r="T356" s="3">
        <v>0</v>
      </c>
      <c r="U356" s="3">
        <v>1039.9955</v>
      </c>
      <c r="V356" s="43" t="s">
        <v>397</v>
      </c>
      <c r="W356" t="s">
        <v>1</v>
      </c>
    </row>
    <row r="357" spans="5:23" x14ac:dyDescent="0.25">
      <c r="E357" t="s">
        <v>595</v>
      </c>
      <c r="F357" t="s">
        <v>616</v>
      </c>
      <c r="G357" t="s">
        <v>1</v>
      </c>
      <c r="H357" t="s">
        <v>0</v>
      </c>
      <c r="I357" t="s">
        <v>302</v>
      </c>
      <c r="J357" t="s">
        <v>303</v>
      </c>
      <c r="K357">
        <v>1265</v>
      </c>
      <c r="L357">
        <v>1265</v>
      </c>
      <c r="N357" t="s">
        <v>91</v>
      </c>
      <c r="O357" s="3">
        <v>0</v>
      </c>
      <c r="P357" s="3">
        <v>0</v>
      </c>
      <c r="Q357" s="3">
        <v>415.93</v>
      </c>
      <c r="R357" s="3">
        <v>54.070900000000002</v>
      </c>
      <c r="S357" s="3">
        <v>0</v>
      </c>
      <c r="T357" s="3">
        <v>0</v>
      </c>
      <c r="U357" s="3">
        <v>470.0009</v>
      </c>
      <c r="V357" s="43" t="s">
        <v>291</v>
      </c>
      <c r="W357" t="s">
        <v>1</v>
      </c>
    </row>
    <row r="358" spans="5:23" x14ac:dyDescent="0.25">
      <c r="E358" t="s">
        <v>595</v>
      </c>
      <c r="F358" t="s">
        <v>616</v>
      </c>
      <c r="G358" t="s">
        <v>1</v>
      </c>
      <c r="H358" t="s">
        <v>0</v>
      </c>
      <c r="I358" t="s">
        <v>302</v>
      </c>
      <c r="J358" t="s">
        <v>303</v>
      </c>
      <c r="K358">
        <v>1264</v>
      </c>
      <c r="L358">
        <v>1264</v>
      </c>
      <c r="N358" t="s">
        <v>171</v>
      </c>
      <c r="O358" s="3">
        <v>0</v>
      </c>
      <c r="P358" s="3">
        <v>0</v>
      </c>
      <c r="Q358" s="3">
        <v>131.15</v>
      </c>
      <c r="R358" s="3">
        <v>17.049500000000002</v>
      </c>
      <c r="S358" s="3">
        <v>0</v>
      </c>
      <c r="T358" s="3">
        <v>0</v>
      </c>
      <c r="U358" s="3">
        <v>148.1995</v>
      </c>
      <c r="V358" s="43" t="s">
        <v>286</v>
      </c>
      <c r="W358" t="s">
        <v>1</v>
      </c>
    </row>
    <row r="359" spans="5:23" x14ac:dyDescent="0.25">
      <c r="E359" t="s">
        <v>595</v>
      </c>
      <c r="F359" t="s">
        <v>616</v>
      </c>
      <c r="G359" t="s">
        <v>1</v>
      </c>
      <c r="H359" t="s">
        <v>0</v>
      </c>
      <c r="I359" t="s">
        <v>302</v>
      </c>
      <c r="J359" t="s">
        <v>303</v>
      </c>
      <c r="K359">
        <v>1263</v>
      </c>
      <c r="L359">
        <v>1263</v>
      </c>
      <c r="N359" t="s">
        <v>238</v>
      </c>
      <c r="O359" s="3">
        <v>0</v>
      </c>
      <c r="P359" s="3">
        <v>0</v>
      </c>
      <c r="Q359" s="3">
        <v>499.11</v>
      </c>
      <c r="R359" s="3">
        <v>64.88430000000001</v>
      </c>
      <c r="S359" s="3">
        <v>0</v>
      </c>
      <c r="T359" s="3">
        <v>0</v>
      </c>
      <c r="U359" s="3">
        <v>563.99430000000007</v>
      </c>
      <c r="V359" s="43" t="s">
        <v>399</v>
      </c>
      <c r="W359" t="s">
        <v>1</v>
      </c>
    </row>
    <row r="360" spans="5:23" x14ac:dyDescent="0.25">
      <c r="E360" t="s">
        <v>595</v>
      </c>
      <c r="F360" t="s">
        <v>616</v>
      </c>
      <c r="G360" t="s">
        <v>1</v>
      </c>
      <c r="H360" t="s">
        <v>0</v>
      </c>
      <c r="I360" t="s">
        <v>302</v>
      </c>
      <c r="J360" t="s">
        <v>303</v>
      </c>
      <c r="K360">
        <v>1262</v>
      </c>
      <c r="L360">
        <v>1262</v>
      </c>
      <c r="N360" t="s">
        <v>176</v>
      </c>
      <c r="O360" s="3">
        <v>0</v>
      </c>
      <c r="P360" s="3">
        <v>0</v>
      </c>
      <c r="Q360" s="3">
        <v>456.81</v>
      </c>
      <c r="R360" s="3">
        <v>59.385300000000001</v>
      </c>
      <c r="S360" s="3">
        <v>0</v>
      </c>
      <c r="T360" s="3">
        <v>0</v>
      </c>
      <c r="U360" s="3">
        <v>516.19529999999997</v>
      </c>
      <c r="V360" s="43" t="s">
        <v>270</v>
      </c>
      <c r="W360" t="s">
        <v>1</v>
      </c>
    </row>
    <row r="361" spans="5:23" x14ac:dyDescent="0.25">
      <c r="E361" t="s">
        <v>595</v>
      </c>
      <c r="F361" t="s">
        <v>613</v>
      </c>
      <c r="G361" t="s">
        <v>1</v>
      </c>
      <c r="H361" t="s">
        <v>0</v>
      </c>
      <c r="I361" t="s">
        <v>302</v>
      </c>
      <c r="J361" t="s">
        <v>303</v>
      </c>
      <c r="K361">
        <v>1261</v>
      </c>
      <c r="L361">
        <v>1261</v>
      </c>
      <c r="N361" t="s">
        <v>615</v>
      </c>
      <c r="O361" s="3">
        <v>0</v>
      </c>
      <c r="P361" s="3">
        <v>0</v>
      </c>
      <c r="Q361" s="3">
        <v>74.239999999999995</v>
      </c>
      <c r="R361" s="3">
        <v>9.6511999999999993</v>
      </c>
      <c r="S361" s="3">
        <v>0</v>
      </c>
      <c r="T361" s="3">
        <v>0</v>
      </c>
      <c r="U361" s="3">
        <v>83.891199999999998</v>
      </c>
      <c r="V361" s="43" t="s">
        <v>614</v>
      </c>
      <c r="W361" t="s">
        <v>1</v>
      </c>
    </row>
    <row r="362" spans="5:23" x14ac:dyDescent="0.25">
      <c r="E362" t="s">
        <v>595</v>
      </c>
      <c r="F362" t="s">
        <v>613</v>
      </c>
      <c r="G362" t="s">
        <v>1</v>
      </c>
      <c r="H362" t="s">
        <v>0</v>
      </c>
      <c r="I362" t="s">
        <v>302</v>
      </c>
      <c r="J362" t="s">
        <v>303</v>
      </c>
      <c r="K362">
        <v>1260</v>
      </c>
      <c r="L362">
        <v>1260</v>
      </c>
      <c r="N362" t="s">
        <v>29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43"/>
      <c r="W362" t="s">
        <v>1</v>
      </c>
    </row>
    <row r="363" spans="5:23" x14ac:dyDescent="0.25">
      <c r="E363" t="s">
        <v>595</v>
      </c>
      <c r="F363" t="s">
        <v>613</v>
      </c>
      <c r="G363" t="s">
        <v>1</v>
      </c>
      <c r="H363" t="s">
        <v>0</v>
      </c>
      <c r="I363" t="s">
        <v>302</v>
      </c>
      <c r="J363" t="s">
        <v>303</v>
      </c>
      <c r="K363">
        <v>1259</v>
      </c>
      <c r="L363">
        <v>1259</v>
      </c>
      <c r="N363" t="s">
        <v>90</v>
      </c>
      <c r="O363" s="3">
        <v>0</v>
      </c>
      <c r="P363" s="3">
        <v>0</v>
      </c>
      <c r="Q363" s="3">
        <v>274.36</v>
      </c>
      <c r="R363" s="3">
        <v>35.666800000000002</v>
      </c>
      <c r="S363" s="3">
        <v>0</v>
      </c>
      <c r="T363" s="3">
        <v>0</v>
      </c>
      <c r="U363" s="3">
        <v>310.02680000000004</v>
      </c>
      <c r="V363" s="43" t="s">
        <v>273</v>
      </c>
      <c r="W363" t="s">
        <v>1</v>
      </c>
    </row>
    <row r="364" spans="5:23" x14ac:dyDescent="0.25">
      <c r="E364" t="s">
        <v>595</v>
      </c>
      <c r="F364" t="s">
        <v>613</v>
      </c>
      <c r="G364" t="s">
        <v>1</v>
      </c>
      <c r="H364" t="s">
        <v>0</v>
      </c>
      <c r="I364" t="s">
        <v>302</v>
      </c>
      <c r="J364" t="s">
        <v>303</v>
      </c>
      <c r="K364">
        <v>1258</v>
      </c>
      <c r="L364">
        <v>1258</v>
      </c>
      <c r="N364" t="s">
        <v>333</v>
      </c>
      <c r="O364" s="3">
        <v>0</v>
      </c>
      <c r="P364" s="3">
        <v>0</v>
      </c>
      <c r="Q364" s="3">
        <v>243.36</v>
      </c>
      <c r="R364" s="3">
        <v>31.636800000000004</v>
      </c>
      <c r="S364" s="3">
        <v>0</v>
      </c>
      <c r="T364" s="3">
        <v>0</v>
      </c>
      <c r="U364" s="3">
        <v>274.99680000000001</v>
      </c>
      <c r="V364" s="43" t="s">
        <v>332</v>
      </c>
      <c r="W364" t="s">
        <v>1</v>
      </c>
    </row>
    <row r="365" spans="5:23" x14ac:dyDescent="0.25">
      <c r="E365" t="s">
        <v>595</v>
      </c>
      <c r="F365" t="s">
        <v>613</v>
      </c>
      <c r="G365" t="s">
        <v>1</v>
      </c>
      <c r="H365" t="s">
        <v>0</v>
      </c>
      <c r="I365" t="s">
        <v>302</v>
      </c>
      <c r="J365" t="s">
        <v>303</v>
      </c>
      <c r="K365">
        <v>1257</v>
      </c>
      <c r="L365">
        <v>1257</v>
      </c>
      <c r="N365" t="s">
        <v>90</v>
      </c>
      <c r="O365" s="3">
        <v>0</v>
      </c>
      <c r="P365" s="3">
        <v>0</v>
      </c>
      <c r="Q365" s="3">
        <v>308.62</v>
      </c>
      <c r="R365" s="3">
        <v>40.120600000000003</v>
      </c>
      <c r="S365" s="3">
        <v>0</v>
      </c>
      <c r="T365" s="3">
        <v>0</v>
      </c>
      <c r="U365" s="3">
        <v>348.74060000000003</v>
      </c>
      <c r="V365" s="43" t="s">
        <v>273</v>
      </c>
      <c r="W365" t="s">
        <v>1</v>
      </c>
    </row>
    <row r="366" spans="5:23" x14ac:dyDescent="0.25">
      <c r="E366" t="s">
        <v>595</v>
      </c>
      <c r="F366" t="s">
        <v>613</v>
      </c>
      <c r="G366" t="s">
        <v>1</v>
      </c>
      <c r="H366" t="s">
        <v>0</v>
      </c>
      <c r="I366" t="s">
        <v>302</v>
      </c>
      <c r="J366" t="s">
        <v>303</v>
      </c>
      <c r="K366">
        <v>1256</v>
      </c>
      <c r="L366">
        <v>1256</v>
      </c>
      <c r="N366" t="s">
        <v>171</v>
      </c>
      <c r="O366" s="3">
        <v>0</v>
      </c>
      <c r="P366" s="3">
        <v>0</v>
      </c>
      <c r="Q366" s="3">
        <v>199.65</v>
      </c>
      <c r="R366" s="3">
        <v>25.954500000000003</v>
      </c>
      <c r="S366" s="3">
        <v>0</v>
      </c>
      <c r="T366" s="3">
        <v>0</v>
      </c>
      <c r="U366" s="3">
        <v>225.6045</v>
      </c>
      <c r="V366" s="43" t="s">
        <v>286</v>
      </c>
      <c r="W366" t="s">
        <v>1</v>
      </c>
    </row>
    <row r="367" spans="5:23" x14ac:dyDescent="0.25">
      <c r="E367" t="s">
        <v>595</v>
      </c>
      <c r="F367" t="s">
        <v>613</v>
      </c>
      <c r="G367" t="s">
        <v>1</v>
      </c>
      <c r="H367" t="s">
        <v>0</v>
      </c>
      <c r="I367" t="s">
        <v>302</v>
      </c>
      <c r="J367" t="s">
        <v>303</v>
      </c>
      <c r="K367">
        <v>1255</v>
      </c>
      <c r="L367">
        <v>1255</v>
      </c>
      <c r="N367" t="s">
        <v>42</v>
      </c>
      <c r="O367" s="3">
        <v>0</v>
      </c>
      <c r="P367" s="3">
        <v>0</v>
      </c>
      <c r="Q367" s="3">
        <v>417.7</v>
      </c>
      <c r="R367" s="3">
        <v>54.301000000000002</v>
      </c>
      <c r="S367" s="3">
        <v>0</v>
      </c>
      <c r="T367" s="3">
        <v>0</v>
      </c>
      <c r="U367" s="3">
        <v>472.00099999999998</v>
      </c>
      <c r="V367" s="43" t="s">
        <v>272</v>
      </c>
      <c r="W367" t="s">
        <v>1</v>
      </c>
    </row>
    <row r="368" spans="5:23" x14ac:dyDescent="0.25">
      <c r="E368" t="s">
        <v>595</v>
      </c>
      <c r="F368" t="s">
        <v>612</v>
      </c>
      <c r="G368" t="s">
        <v>1</v>
      </c>
      <c r="H368" t="s">
        <v>0</v>
      </c>
      <c r="I368" t="s">
        <v>302</v>
      </c>
      <c r="J368" t="s">
        <v>303</v>
      </c>
      <c r="K368">
        <v>1254</v>
      </c>
      <c r="L368">
        <v>1254</v>
      </c>
      <c r="N368" t="s">
        <v>176</v>
      </c>
      <c r="O368" s="3">
        <v>0</v>
      </c>
      <c r="P368" s="3">
        <v>0</v>
      </c>
      <c r="Q368" s="3">
        <v>1096.02</v>
      </c>
      <c r="R368" s="3">
        <v>142.48259999999999</v>
      </c>
      <c r="S368" s="3">
        <v>0</v>
      </c>
      <c r="T368" s="3">
        <v>0</v>
      </c>
      <c r="U368" s="3">
        <v>1238.5026</v>
      </c>
      <c r="V368" s="43" t="s">
        <v>270</v>
      </c>
      <c r="W368" t="s">
        <v>1</v>
      </c>
    </row>
    <row r="369" spans="5:23" x14ac:dyDescent="0.25">
      <c r="E369" t="s">
        <v>595</v>
      </c>
      <c r="F369" t="s">
        <v>612</v>
      </c>
      <c r="G369" t="s">
        <v>1</v>
      </c>
      <c r="H369" t="s">
        <v>0</v>
      </c>
      <c r="I369" t="s">
        <v>302</v>
      </c>
      <c r="J369" t="s">
        <v>303</v>
      </c>
      <c r="K369">
        <v>1253</v>
      </c>
      <c r="L369">
        <v>1253</v>
      </c>
      <c r="N369" t="s">
        <v>90</v>
      </c>
      <c r="O369" s="3">
        <v>0</v>
      </c>
      <c r="P369" s="3">
        <v>0</v>
      </c>
      <c r="Q369" s="3">
        <v>488.49</v>
      </c>
      <c r="R369" s="3">
        <v>63.503700000000002</v>
      </c>
      <c r="S369" s="3">
        <v>0</v>
      </c>
      <c r="T369" s="3">
        <v>0</v>
      </c>
      <c r="U369" s="3">
        <v>551.99369999999999</v>
      </c>
      <c r="V369" s="43" t="s">
        <v>273</v>
      </c>
      <c r="W369" t="s">
        <v>1</v>
      </c>
    </row>
    <row r="370" spans="5:23" x14ac:dyDescent="0.25">
      <c r="E370" t="s">
        <v>595</v>
      </c>
      <c r="F370" t="s">
        <v>612</v>
      </c>
      <c r="G370" t="s">
        <v>1</v>
      </c>
      <c r="H370" t="s">
        <v>0</v>
      </c>
      <c r="I370" t="s">
        <v>302</v>
      </c>
      <c r="J370" t="s">
        <v>303</v>
      </c>
      <c r="K370">
        <v>1252</v>
      </c>
      <c r="L370">
        <v>1252</v>
      </c>
      <c r="N370" t="s">
        <v>601</v>
      </c>
      <c r="O370" s="3">
        <v>0</v>
      </c>
      <c r="P370" s="3">
        <v>0</v>
      </c>
      <c r="Q370" s="3">
        <v>398.23</v>
      </c>
      <c r="R370" s="3">
        <v>51.769900000000007</v>
      </c>
      <c r="S370" s="3">
        <v>0</v>
      </c>
      <c r="T370" s="3">
        <v>0</v>
      </c>
      <c r="U370" s="3">
        <v>449.99990000000003</v>
      </c>
      <c r="V370" s="43" t="s">
        <v>600</v>
      </c>
      <c r="W370" t="s">
        <v>1</v>
      </c>
    </row>
    <row r="371" spans="5:23" x14ac:dyDescent="0.25">
      <c r="E371" t="s">
        <v>595</v>
      </c>
      <c r="F371" t="s">
        <v>612</v>
      </c>
      <c r="G371" t="s">
        <v>1</v>
      </c>
      <c r="H371" t="s">
        <v>0</v>
      </c>
      <c r="I371" t="s">
        <v>302</v>
      </c>
      <c r="J371" t="s">
        <v>303</v>
      </c>
      <c r="K371">
        <v>1251</v>
      </c>
      <c r="L371">
        <v>1251</v>
      </c>
      <c r="N371" t="s">
        <v>611</v>
      </c>
      <c r="O371" s="3">
        <v>0</v>
      </c>
      <c r="P371" s="3">
        <v>0</v>
      </c>
      <c r="Q371" s="3">
        <v>17.7</v>
      </c>
      <c r="R371" s="3">
        <v>2.3010000000000002</v>
      </c>
      <c r="S371" s="3">
        <v>0</v>
      </c>
      <c r="T371" s="3">
        <v>0</v>
      </c>
      <c r="U371" s="3">
        <v>20.000999999999998</v>
      </c>
      <c r="V371" s="43" t="s">
        <v>610</v>
      </c>
      <c r="W371" t="s">
        <v>1</v>
      </c>
    </row>
    <row r="372" spans="5:23" x14ac:dyDescent="0.25">
      <c r="E372" t="s">
        <v>595</v>
      </c>
      <c r="F372" t="s">
        <v>609</v>
      </c>
      <c r="G372" t="s">
        <v>1</v>
      </c>
      <c r="H372" t="s">
        <v>0</v>
      </c>
      <c r="I372" t="s">
        <v>302</v>
      </c>
      <c r="J372" t="s">
        <v>303</v>
      </c>
      <c r="K372">
        <v>1250</v>
      </c>
      <c r="L372">
        <v>1250</v>
      </c>
      <c r="N372" t="s">
        <v>89</v>
      </c>
      <c r="O372" s="3">
        <v>0</v>
      </c>
      <c r="P372" s="3">
        <v>0</v>
      </c>
      <c r="Q372" s="3">
        <v>18.579999999999998</v>
      </c>
      <c r="R372" s="3">
        <v>2.4154</v>
      </c>
      <c r="S372" s="3">
        <v>0</v>
      </c>
      <c r="T372" s="3">
        <v>0</v>
      </c>
      <c r="U372" s="3">
        <v>20.995399999999997</v>
      </c>
      <c r="V372" s="43" t="s">
        <v>274</v>
      </c>
      <c r="W372" t="s">
        <v>1</v>
      </c>
    </row>
    <row r="373" spans="5:23" x14ac:dyDescent="0.25">
      <c r="E373" t="s">
        <v>595</v>
      </c>
      <c r="F373" t="s">
        <v>609</v>
      </c>
      <c r="G373" t="s">
        <v>1</v>
      </c>
      <c r="H373" t="s">
        <v>0</v>
      </c>
      <c r="I373" t="s">
        <v>302</v>
      </c>
      <c r="J373" t="s">
        <v>303</v>
      </c>
      <c r="K373">
        <v>1249</v>
      </c>
      <c r="L373">
        <v>1249</v>
      </c>
      <c r="N373" t="s">
        <v>358</v>
      </c>
      <c r="O373" s="3">
        <v>0</v>
      </c>
      <c r="P373" s="3">
        <v>0</v>
      </c>
      <c r="Q373" s="3">
        <v>902.65</v>
      </c>
      <c r="R373" s="3">
        <v>117.3445</v>
      </c>
      <c r="S373" s="3">
        <v>0</v>
      </c>
      <c r="T373" s="3">
        <v>0</v>
      </c>
      <c r="U373" s="3">
        <v>1019.9945</v>
      </c>
      <c r="V373" s="43" t="s">
        <v>357</v>
      </c>
      <c r="W373" t="s">
        <v>1</v>
      </c>
    </row>
    <row r="374" spans="5:23" x14ac:dyDescent="0.25">
      <c r="E374" t="s">
        <v>595</v>
      </c>
      <c r="F374" t="s">
        <v>609</v>
      </c>
      <c r="G374" t="s">
        <v>1</v>
      </c>
      <c r="H374" t="s">
        <v>0</v>
      </c>
      <c r="I374" t="s">
        <v>302</v>
      </c>
      <c r="J374" t="s">
        <v>303</v>
      </c>
      <c r="K374">
        <v>1248</v>
      </c>
      <c r="L374">
        <v>1248</v>
      </c>
      <c r="N374" t="s">
        <v>176</v>
      </c>
      <c r="O374" s="3">
        <v>0</v>
      </c>
      <c r="P374" s="3">
        <v>0</v>
      </c>
      <c r="Q374" s="3">
        <v>398.23</v>
      </c>
      <c r="R374" s="3">
        <v>51.769900000000007</v>
      </c>
      <c r="S374" s="3">
        <v>0</v>
      </c>
      <c r="T374" s="3">
        <v>0</v>
      </c>
      <c r="U374" s="3">
        <v>449.99990000000003</v>
      </c>
      <c r="V374" s="43" t="s">
        <v>270</v>
      </c>
      <c r="W374" t="s">
        <v>1</v>
      </c>
    </row>
    <row r="375" spans="5:23" x14ac:dyDescent="0.25">
      <c r="E375" t="s">
        <v>595</v>
      </c>
      <c r="F375" t="s">
        <v>609</v>
      </c>
      <c r="G375" t="s">
        <v>1</v>
      </c>
      <c r="H375" t="s">
        <v>0</v>
      </c>
      <c r="I375" t="s">
        <v>302</v>
      </c>
      <c r="J375" t="s">
        <v>303</v>
      </c>
      <c r="K375">
        <v>1247</v>
      </c>
      <c r="L375">
        <v>1247</v>
      </c>
      <c r="N375" t="s">
        <v>494</v>
      </c>
      <c r="O375" s="3">
        <v>0</v>
      </c>
      <c r="P375" s="3">
        <v>0</v>
      </c>
      <c r="Q375" s="3">
        <v>486.73</v>
      </c>
      <c r="R375" s="3">
        <v>63.274900000000002</v>
      </c>
      <c r="S375" s="3">
        <v>0</v>
      </c>
      <c r="T375" s="3">
        <v>0</v>
      </c>
      <c r="U375" s="3">
        <v>550.00490000000002</v>
      </c>
      <c r="V375" s="43" t="s">
        <v>493</v>
      </c>
      <c r="W375" t="s">
        <v>1</v>
      </c>
    </row>
    <row r="376" spans="5:23" x14ac:dyDescent="0.25">
      <c r="E376" t="s">
        <v>595</v>
      </c>
      <c r="F376" t="s">
        <v>609</v>
      </c>
      <c r="G376" t="s">
        <v>1</v>
      </c>
      <c r="H376" t="s">
        <v>0</v>
      </c>
      <c r="I376" t="s">
        <v>302</v>
      </c>
      <c r="J376" t="s">
        <v>303</v>
      </c>
      <c r="K376">
        <v>1246</v>
      </c>
      <c r="L376">
        <v>1246</v>
      </c>
      <c r="N376" t="s">
        <v>601</v>
      </c>
      <c r="O376" s="3">
        <v>0</v>
      </c>
      <c r="P376" s="3">
        <v>0</v>
      </c>
      <c r="Q376" s="3">
        <v>416.36</v>
      </c>
      <c r="R376" s="3">
        <v>54.126800000000003</v>
      </c>
      <c r="S376" s="3">
        <v>0</v>
      </c>
      <c r="T376" s="3">
        <v>0</v>
      </c>
      <c r="U376" s="3">
        <v>470.48680000000002</v>
      </c>
      <c r="V376" s="43" t="s">
        <v>600</v>
      </c>
      <c r="W376" t="s">
        <v>1</v>
      </c>
    </row>
    <row r="377" spans="5:23" x14ac:dyDescent="0.25">
      <c r="E377" t="s">
        <v>595</v>
      </c>
      <c r="F377" t="s">
        <v>609</v>
      </c>
      <c r="G377" t="s">
        <v>1</v>
      </c>
      <c r="H377" t="s">
        <v>0</v>
      </c>
      <c r="I377" t="s">
        <v>302</v>
      </c>
      <c r="J377" t="s">
        <v>303</v>
      </c>
      <c r="K377">
        <v>1245</v>
      </c>
      <c r="L377">
        <v>1245</v>
      </c>
      <c r="M377" t="s">
        <v>115</v>
      </c>
      <c r="N377" t="s">
        <v>116</v>
      </c>
      <c r="O377" s="3">
        <v>0</v>
      </c>
      <c r="P377" s="3">
        <v>0</v>
      </c>
      <c r="Q377" s="3">
        <v>141.59</v>
      </c>
      <c r="R377" s="3">
        <v>18.406700000000001</v>
      </c>
      <c r="S377" s="3">
        <v>0</v>
      </c>
      <c r="T377" s="3">
        <v>0</v>
      </c>
      <c r="U377" s="3">
        <v>159.9967</v>
      </c>
      <c r="V377" s="43"/>
      <c r="W377" t="s">
        <v>1</v>
      </c>
    </row>
    <row r="378" spans="5:23" x14ac:dyDescent="0.25">
      <c r="E378" t="s">
        <v>595</v>
      </c>
      <c r="F378" t="s">
        <v>608</v>
      </c>
      <c r="G378" t="s">
        <v>1</v>
      </c>
      <c r="H378" t="s">
        <v>0</v>
      </c>
      <c r="I378" t="s">
        <v>302</v>
      </c>
      <c r="J378" t="s">
        <v>303</v>
      </c>
      <c r="K378">
        <v>1244</v>
      </c>
      <c r="L378">
        <v>1244</v>
      </c>
      <c r="N378" t="s">
        <v>37</v>
      </c>
      <c r="O378" s="3">
        <v>0</v>
      </c>
      <c r="P378" s="3">
        <v>0</v>
      </c>
      <c r="Q378" s="3">
        <v>190.27</v>
      </c>
      <c r="R378" s="3">
        <v>24.735100000000003</v>
      </c>
      <c r="S378" s="3">
        <v>0</v>
      </c>
      <c r="T378" s="3">
        <v>0</v>
      </c>
      <c r="U378" s="3">
        <v>215.00510000000003</v>
      </c>
      <c r="V378" s="43" t="s">
        <v>283</v>
      </c>
      <c r="W378" t="s">
        <v>1</v>
      </c>
    </row>
    <row r="379" spans="5:23" x14ac:dyDescent="0.25">
      <c r="E379" t="s">
        <v>595</v>
      </c>
      <c r="F379" t="s">
        <v>608</v>
      </c>
      <c r="G379" t="s">
        <v>1</v>
      </c>
      <c r="H379" t="s">
        <v>0</v>
      </c>
      <c r="I379" t="s">
        <v>302</v>
      </c>
      <c r="J379" t="s">
        <v>303</v>
      </c>
      <c r="K379">
        <v>1243</v>
      </c>
      <c r="L379">
        <v>1243</v>
      </c>
      <c r="N379" t="s">
        <v>494</v>
      </c>
      <c r="O379" s="3">
        <v>0</v>
      </c>
      <c r="P379" s="3">
        <v>0</v>
      </c>
      <c r="Q379" s="3">
        <v>504.44</v>
      </c>
      <c r="R379" s="3">
        <v>65.577200000000005</v>
      </c>
      <c r="S379" s="3">
        <v>0</v>
      </c>
      <c r="T379" s="3">
        <v>0</v>
      </c>
      <c r="U379" s="3">
        <v>570.0172</v>
      </c>
      <c r="V379" s="43" t="s">
        <v>493</v>
      </c>
      <c r="W379" t="s">
        <v>1</v>
      </c>
    </row>
    <row r="380" spans="5:23" x14ac:dyDescent="0.25">
      <c r="E380" t="s">
        <v>595</v>
      </c>
      <c r="F380" t="s">
        <v>608</v>
      </c>
      <c r="G380" t="s">
        <v>1</v>
      </c>
      <c r="H380" t="s">
        <v>0</v>
      </c>
      <c r="I380" t="s">
        <v>302</v>
      </c>
      <c r="J380" t="s">
        <v>303</v>
      </c>
      <c r="K380">
        <v>1242</v>
      </c>
      <c r="L380">
        <v>1242</v>
      </c>
      <c r="N380" t="s">
        <v>51</v>
      </c>
      <c r="O380" s="3">
        <v>0</v>
      </c>
      <c r="P380" s="3">
        <v>0</v>
      </c>
      <c r="Q380" s="3">
        <v>409.29</v>
      </c>
      <c r="R380" s="3">
        <v>53.207700000000003</v>
      </c>
      <c r="S380" s="3">
        <v>0</v>
      </c>
      <c r="T380" s="3">
        <v>0</v>
      </c>
      <c r="U380" s="3">
        <v>462.49770000000001</v>
      </c>
      <c r="V380" s="43" t="s">
        <v>288</v>
      </c>
      <c r="W380" t="s">
        <v>1</v>
      </c>
    </row>
    <row r="381" spans="5:23" x14ac:dyDescent="0.25">
      <c r="E381" t="s">
        <v>595</v>
      </c>
      <c r="F381" t="s">
        <v>608</v>
      </c>
      <c r="G381" t="s">
        <v>1</v>
      </c>
      <c r="H381" t="s">
        <v>0</v>
      </c>
      <c r="I381" t="s">
        <v>302</v>
      </c>
      <c r="J381" t="s">
        <v>303</v>
      </c>
      <c r="K381">
        <v>1241</v>
      </c>
      <c r="L381">
        <v>1241</v>
      </c>
      <c r="N381" t="s">
        <v>91</v>
      </c>
      <c r="O381" s="3">
        <v>0</v>
      </c>
      <c r="P381" s="3">
        <v>0</v>
      </c>
      <c r="Q381" s="3">
        <v>438.94</v>
      </c>
      <c r="R381" s="3">
        <v>57.062200000000004</v>
      </c>
      <c r="S381" s="3">
        <v>0</v>
      </c>
      <c r="T381" s="3">
        <v>0</v>
      </c>
      <c r="U381" s="3">
        <v>496.00220000000002</v>
      </c>
      <c r="V381" s="43" t="s">
        <v>291</v>
      </c>
      <c r="W381" t="s">
        <v>1</v>
      </c>
    </row>
    <row r="382" spans="5:23" x14ac:dyDescent="0.25">
      <c r="E382" t="s">
        <v>595</v>
      </c>
      <c r="F382" t="s">
        <v>607</v>
      </c>
      <c r="G382" t="s">
        <v>1</v>
      </c>
      <c r="H382" t="s">
        <v>0</v>
      </c>
      <c r="I382" t="s">
        <v>302</v>
      </c>
      <c r="J382" t="s">
        <v>303</v>
      </c>
      <c r="K382">
        <v>1240</v>
      </c>
      <c r="L382">
        <v>1240</v>
      </c>
      <c r="N382" t="s">
        <v>90</v>
      </c>
      <c r="O382" s="3">
        <v>0</v>
      </c>
      <c r="P382" s="3">
        <v>0</v>
      </c>
      <c r="Q382" s="3">
        <v>306.2</v>
      </c>
      <c r="R382" s="3">
        <v>39.805999999999997</v>
      </c>
      <c r="S382" s="3">
        <v>0</v>
      </c>
      <c r="T382" s="3">
        <v>0</v>
      </c>
      <c r="U382" s="3">
        <v>346.00599999999997</v>
      </c>
      <c r="V382" s="43" t="s">
        <v>273</v>
      </c>
      <c r="W382" t="s">
        <v>1</v>
      </c>
    </row>
    <row r="383" spans="5:23" x14ac:dyDescent="0.25">
      <c r="E383" t="s">
        <v>595</v>
      </c>
      <c r="F383" t="s">
        <v>607</v>
      </c>
      <c r="G383" t="s">
        <v>1</v>
      </c>
      <c r="H383" t="s">
        <v>0</v>
      </c>
      <c r="I383" t="s">
        <v>302</v>
      </c>
      <c r="J383" t="s">
        <v>303</v>
      </c>
      <c r="K383">
        <v>1239</v>
      </c>
      <c r="L383">
        <v>1239</v>
      </c>
      <c r="N383" t="s">
        <v>51</v>
      </c>
      <c r="O383" s="3">
        <v>0</v>
      </c>
      <c r="P383" s="3">
        <v>0</v>
      </c>
      <c r="Q383" s="3">
        <v>430.53</v>
      </c>
      <c r="R383" s="3">
        <v>55.968899999999998</v>
      </c>
      <c r="S383" s="3">
        <v>0</v>
      </c>
      <c r="T383" s="3">
        <v>0</v>
      </c>
      <c r="U383" s="3">
        <v>486.49889999999999</v>
      </c>
      <c r="V383" s="43" t="s">
        <v>288</v>
      </c>
      <c r="W383" t="s">
        <v>1</v>
      </c>
    </row>
    <row r="384" spans="5:23" x14ac:dyDescent="0.25">
      <c r="E384" t="s">
        <v>595</v>
      </c>
      <c r="F384" t="s">
        <v>607</v>
      </c>
      <c r="G384" t="s">
        <v>1</v>
      </c>
      <c r="H384" t="s">
        <v>0</v>
      </c>
      <c r="I384" t="s">
        <v>302</v>
      </c>
      <c r="J384" t="s">
        <v>303</v>
      </c>
      <c r="K384">
        <v>1238</v>
      </c>
      <c r="L384">
        <v>1238</v>
      </c>
      <c r="N384" t="s">
        <v>453</v>
      </c>
      <c r="O384" s="3">
        <v>0</v>
      </c>
      <c r="P384" s="3">
        <v>0</v>
      </c>
      <c r="Q384" s="3">
        <v>395.58</v>
      </c>
      <c r="R384" s="3">
        <v>51.425399999999996</v>
      </c>
      <c r="S384" s="3">
        <v>0</v>
      </c>
      <c r="T384" s="3">
        <v>0</v>
      </c>
      <c r="U384" s="3">
        <v>447.00540000000001</v>
      </c>
      <c r="V384" s="43" t="s">
        <v>452</v>
      </c>
      <c r="W384" t="s">
        <v>1</v>
      </c>
    </row>
    <row r="385" spans="5:23" x14ac:dyDescent="0.25">
      <c r="E385" t="s">
        <v>595</v>
      </c>
      <c r="F385" t="s">
        <v>607</v>
      </c>
      <c r="G385" t="s">
        <v>1</v>
      </c>
      <c r="H385" t="s">
        <v>0</v>
      </c>
      <c r="I385" t="s">
        <v>302</v>
      </c>
      <c r="J385" t="s">
        <v>303</v>
      </c>
      <c r="K385">
        <v>1237</v>
      </c>
      <c r="L385">
        <v>1237</v>
      </c>
      <c r="N385" t="s">
        <v>171</v>
      </c>
      <c r="O385" s="3">
        <v>0</v>
      </c>
      <c r="P385" s="3">
        <v>0</v>
      </c>
      <c r="Q385" s="3">
        <v>223.45</v>
      </c>
      <c r="R385" s="3">
        <v>29.048500000000001</v>
      </c>
      <c r="S385" s="3">
        <v>0</v>
      </c>
      <c r="T385" s="3">
        <v>0</v>
      </c>
      <c r="U385" s="3">
        <v>252.49849999999998</v>
      </c>
      <c r="V385" s="43" t="s">
        <v>286</v>
      </c>
      <c r="W385" t="s">
        <v>1</v>
      </c>
    </row>
    <row r="386" spans="5:23" x14ac:dyDescent="0.25">
      <c r="E386" t="s">
        <v>595</v>
      </c>
      <c r="F386" t="s">
        <v>607</v>
      </c>
      <c r="G386" t="s">
        <v>1</v>
      </c>
      <c r="H386" t="s">
        <v>0</v>
      </c>
      <c r="I386" t="s">
        <v>302</v>
      </c>
      <c r="J386" t="s">
        <v>303</v>
      </c>
      <c r="K386">
        <v>1236</v>
      </c>
      <c r="L386">
        <v>1236</v>
      </c>
      <c r="N386" t="s">
        <v>171</v>
      </c>
      <c r="O386" s="3">
        <v>0</v>
      </c>
      <c r="P386" s="3">
        <v>0</v>
      </c>
      <c r="Q386" s="3">
        <v>105.42</v>
      </c>
      <c r="R386" s="3">
        <v>13.704600000000001</v>
      </c>
      <c r="S386" s="3">
        <v>0</v>
      </c>
      <c r="T386" s="3">
        <v>0</v>
      </c>
      <c r="U386" s="3">
        <v>119.1246</v>
      </c>
      <c r="V386" s="43" t="s">
        <v>286</v>
      </c>
      <c r="W386" t="s">
        <v>1</v>
      </c>
    </row>
    <row r="387" spans="5:23" x14ac:dyDescent="0.25">
      <c r="E387" t="s">
        <v>595</v>
      </c>
      <c r="F387" t="s">
        <v>607</v>
      </c>
      <c r="G387" t="s">
        <v>1</v>
      </c>
      <c r="H387" t="s">
        <v>0</v>
      </c>
      <c r="I387" t="s">
        <v>302</v>
      </c>
      <c r="J387" t="s">
        <v>303</v>
      </c>
      <c r="K387">
        <v>1235</v>
      </c>
      <c r="L387">
        <v>1235</v>
      </c>
      <c r="N387" t="s">
        <v>456</v>
      </c>
      <c r="O387" s="3">
        <v>0</v>
      </c>
      <c r="P387" s="3">
        <v>0</v>
      </c>
      <c r="Q387" s="3">
        <v>405.75</v>
      </c>
      <c r="R387" s="3">
        <v>52.747500000000002</v>
      </c>
      <c r="S387" s="3">
        <v>0</v>
      </c>
      <c r="T387" s="3">
        <v>0</v>
      </c>
      <c r="U387" s="3">
        <v>458.4975</v>
      </c>
      <c r="V387" s="43" t="s">
        <v>455</v>
      </c>
      <c r="W387" t="s">
        <v>1</v>
      </c>
    </row>
    <row r="388" spans="5:23" x14ac:dyDescent="0.25">
      <c r="E388" t="s">
        <v>595</v>
      </c>
      <c r="F388" t="s">
        <v>607</v>
      </c>
      <c r="G388" t="s">
        <v>1</v>
      </c>
      <c r="H388" t="s">
        <v>0</v>
      </c>
      <c r="I388" t="s">
        <v>302</v>
      </c>
      <c r="J388" t="s">
        <v>303</v>
      </c>
      <c r="K388">
        <v>1234</v>
      </c>
      <c r="L388">
        <v>1234</v>
      </c>
      <c r="N388" t="s">
        <v>176</v>
      </c>
      <c r="O388" s="3">
        <v>0</v>
      </c>
      <c r="P388" s="3">
        <v>0</v>
      </c>
      <c r="Q388" s="3">
        <v>336.27</v>
      </c>
      <c r="R388" s="3">
        <v>43.7151</v>
      </c>
      <c r="S388" s="3">
        <v>0</v>
      </c>
      <c r="T388" s="3">
        <v>0</v>
      </c>
      <c r="U388" s="3">
        <v>379.98509999999999</v>
      </c>
      <c r="V388" s="43" t="s">
        <v>270</v>
      </c>
      <c r="W388" t="s">
        <v>1</v>
      </c>
    </row>
    <row r="389" spans="5:23" x14ac:dyDescent="0.25">
      <c r="E389" t="s">
        <v>595</v>
      </c>
      <c r="F389" t="s">
        <v>607</v>
      </c>
      <c r="G389" t="s">
        <v>1</v>
      </c>
      <c r="H389" t="s">
        <v>0</v>
      </c>
      <c r="I389" t="s">
        <v>302</v>
      </c>
      <c r="J389" t="s">
        <v>303</v>
      </c>
      <c r="K389">
        <v>1233</v>
      </c>
      <c r="L389">
        <v>1233</v>
      </c>
      <c r="N389" t="s">
        <v>57</v>
      </c>
      <c r="O389" s="3">
        <v>0</v>
      </c>
      <c r="P389" s="3">
        <v>0</v>
      </c>
      <c r="Q389" s="3">
        <v>358.41</v>
      </c>
      <c r="R389" s="3">
        <v>46.593300000000006</v>
      </c>
      <c r="S389" s="3">
        <v>0</v>
      </c>
      <c r="T389" s="3">
        <v>0</v>
      </c>
      <c r="U389" s="3">
        <v>405.00330000000002</v>
      </c>
      <c r="V389" s="43" t="s">
        <v>528</v>
      </c>
      <c r="W389" t="s">
        <v>1</v>
      </c>
    </row>
    <row r="390" spans="5:23" x14ac:dyDescent="0.25">
      <c r="E390" t="s">
        <v>595</v>
      </c>
      <c r="F390" t="s">
        <v>607</v>
      </c>
      <c r="G390" t="s">
        <v>1</v>
      </c>
      <c r="H390" t="s">
        <v>0</v>
      </c>
      <c r="I390" t="s">
        <v>302</v>
      </c>
      <c r="J390" t="s">
        <v>303</v>
      </c>
      <c r="K390">
        <v>1232</v>
      </c>
      <c r="L390">
        <v>1232</v>
      </c>
      <c r="N390" t="s">
        <v>356</v>
      </c>
      <c r="O390" s="3">
        <v>0</v>
      </c>
      <c r="P390" s="3">
        <v>0</v>
      </c>
      <c r="Q390" s="3">
        <v>295.22000000000003</v>
      </c>
      <c r="R390" s="3">
        <v>38.378600000000006</v>
      </c>
      <c r="S390" s="3">
        <v>0</v>
      </c>
      <c r="T390" s="3">
        <v>0</v>
      </c>
      <c r="U390" s="3">
        <v>333.59860000000003</v>
      </c>
      <c r="V390" s="43" t="s">
        <v>355</v>
      </c>
      <c r="W390" t="s">
        <v>1</v>
      </c>
    </row>
    <row r="391" spans="5:23" x14ac:dyDescent="0.25">
      <c r="E391" t="s">
        <v>595</v>
      </c>
      <c r="F391" t="s">
        <v>604</v>
      </c>
      <c r="G391" t="s">
        <v>1</v>
      </c>
      <c r="H391" t="s">
        <v>0</v>
      </c>
      <c r="I391" t="s">
        <v>302</v>
      </c>
      <c r="J391" t="s">
        <v>303</v>
      </c>
      <c r="K391">
        <v>1231</v>
      </c>
      <c r="L391">
        <v>1231</v>
      </c>
      <c r="N391" t="s">
        <v>606</v>
      </c>
      <c r="O391" s="3">
        <v>0</v>
      </c>
      <c r="P391" s="3">
        <v>0</v>
      </c>
      <c r="Q391" s="3">
        <v>462.39</v>
      </c>
      <c r="R391" s="3">
        <v>60.110700000000001</v>
      </c>
      <c r="S391" s="3">
        <v>0</v>
      </c>
      <c r="T391" s="3">
        <v>0</v>
      </c>
      <c r="U391" s="3">
        <v>522.50069999999994</v>
      </c>
      <c r="V391" s="43" t="s">
        <v>605</v>
      </c>
      <c r="W391" t="s">
        <v>1</v>
      </c>
    </row>
    <row r="392" spans="5:23" x14ac:dyDescent="0.25">
      <c r="E392" t="s">
        <v>595</v>
      </c>
      <c r="F392" t="s">
        <v>604</v>
      </c>
      <c r="G392" t="s">
        <v>1</v>
      </c>
      <c r="H392" t="s">
        <v>0</v>
      </c>
      <c r="I392" t="s">
        <v>302</v>
      </c>
      <c r="J392" t="s">
        <v>303</v>
      </c>
      <c r="K392">
        <v>1230</v>
      </c>
      <c r="L392">
        <v>1230</v>
      </c>
      <c r="N392" t="s">
        <v>601</v>
      </c>
      <c r="O392" s="3">
        <v>0</v>
      </c>
      <c r="P392" s="3">
        <v>0</v>
      </c>
      <c r="Q392" s="3">
        <v>438.84</v>
      </c>
      <c r="R392" s="3">
        <v>57.049199999999999</v>
      </c>
      <c r="S392" s="3">
        <v>0</v>
      </c>
      <c r="T392" s="3">
        <v>0</v>
      </c>
      <c r="U392" s="3">
        <v>495.88919999999996</v>
      </c>
      <c r="V392" s="43" t="s">
        <v>600</v>
      </c>
      <c r="W392" t="s">
        <v>1</v>
      </c>
    </row>
    <row r="393" spans="5:23" x14ac:dyDescent="0.25">
      <c r="E393" t="s">
        <v>595</v>
      </c>
      <c r="F393" t="s">
        <v>604</v>
      </c>
      <c r="G393" t="s">
        <v>1</v>
      </c>
      <c r="H393" t="s">
        <v>0</v>
      </c>
      <c r="I393" t="s">
        <v>302</v>
      </c>
      <c r="J393" t="s">
        <v>303</v>
      </c>
      <c r="K393">
        <v>1229</v>
      </c>
      <c r="L393">
        <v>1229</v>
      </c>
      <c r="N393" t="s">
        <v>494</v>
      </c>
      <c r="O393" s="3">
        <v>0</v>
      </c>
      <c r="P393" s="3">
        <v>0</v>
      </c>
      <c r="Q393" s="3">
        <v>639.82000000000005</v>
      </c>
      <c r="R393" s="3">
        <v>83.176600000000008</v>
      </c>
      <c r="S393" s="3">
        <v>0</v>
      </c>
      <c r="T393" s="3">
        <v>0</v>
      </c>
      <c r="U393" s="3">
        <v>722.99660000000006</v>
      </c>
      <c r="V393" s="43" t="s">
        <v>493</v>
      </c>
      <c r="W393" t="s">
        <v>1</v>
      </c>
    </row>
    <row r="394" spans="5:23" x14ac:dyDescent="0.25">
      <c r="E394" t="s">
        <v>595</v>
      </c>
      <c r="F394" t="s">
        <v>604</v>
      </c>
      <c r="G394" t="s">
        <v>1</v>
      </c>
      <c r="H394" t="s">
        <v>0</v>
      </c>
      <c r="I394" t="s">
        <v>302</v>
      </c>
      <c r="J394" t="s">
        <v>303</v>
      </c>
      <c r="K394">
        <v>1228</v>
      </c>
      <c r="L394">
        <v>1228</v>
      </c>
      <c r="N394" t="s">
        <v>56</v>
      </c>
      <c r="O394" s="3">
        <v>0</v>
      </c>
      <c r="P394" s="3">
        <v>0</v>
      </c>
      <c r="Q394" s="3">
        <v>181.1</v>
      </c>
      <c r="R394" s="3">
        <v>23.542999999999999</v>
      </c>
      <c r="S394" s="3">
        <v>0</v>
      </c>
      <c r="T394" s="3">
        <v>0</v>
      </c>
      <c r="U394" s="3">
        <v>204.643</v>
      </c>
      <c r="V394" s="43" t="s">
        <v>269</v>
      </c>
      <c r="W394" t="s">
        <v>1</v>
      </c>
    </row>
    <row r="395" spans="5:23" x14ac:dyDescent="0.25">
      <c r="E395" t="s">
        <v>595</v>
      </c>
      <c r="F395" t="s">
        <v>604</v>
      </c>
      <c r="G395" t="s">
        <v>1</v>
      </c>
      <c r="H395" t="s">
        <v>0</v>
      </c>
      <c r="I395" t="s">
        <v>302</v>
      </c>
      <c r="J395" t="s">
        <v>303</v>
      </c>
      <c r="K395">
        <v>1227</v>
      </c>
      <c r="L395">
        <v>1227</v>
      </c>
      <c r="N395" t="s">
        <v>176</v>
      </c>
      <c r="O395" s="3">
        <v>0</v>
      </c>
      <c r="P395" s="3">
        <v>0</v>
      </c>
      <c r="Q395" s="3">
        <v>770.52</v>
      </c>
      <c r="R395" s="3">
        <v>100.16760000000001</v>
      </c>
      <c r="S395" s="3">
        <v>0</v>
      </c>
      <c r="T395" s="3">
        <v>0</v>
      </c>
      <c r="U395" s="3">
        <v>870.68759999999997</v>
      </c>
      <c r="V395" s="43" t="s">
        <v>270</v>
      </c>
      <c r="W395" t="s">
        <v>1</v>
      </c>
    </row>
    <row r="396" spans="5:23" x14ac:dyDescent="0.25">
      <c r="E396" t="s">
        <v>595</v>
      </c>
      <c r="F396" t="s">
        <v>604</v>
      </c>
      <c r="G396" t="s">
        <v>1</v>
      </c>
      <c r="H396" t="s">
        <v>0</v>
      </c>
      <c r="I396" t="s">
        <v>302</v>
      </c>
      <c r="J396" t="s">
        <v>303</v>
      </c>
      <c r="K396">
        <v>1226</v>
      </c>
      <c r="L396">
        <v>1226</v>
      </c>
      <c r="N396" t="s">
        <v>389</v>
      </c>
      <c r="O396" s="3">
        <v>0</v>
      </c>
      <c r="P396" s="3">
        <v>0</v>
      </c>
      <c r="Q396" s="3">
        <v>419.9</v>
      </c>
      <c r="R396" s="3">
        <v>54.586999999999996</v>
      </c>
      <c r="S396" s="3">
        <v>0</v>
      </c>
      <c r="T396" s="3">
        <v>0</v>
      </c>
      <c r="U396" s="3">
        <v>474.48699999999997</v>
      </c>
      <c r="V396" s="43" t="s">
        <v>388</v>
      </c>
      <c r="W396" t="s">
        <v>1</v>
      </c>
    </row>
    <row r="397" spans="5:23" x14ac:dyDescent="0.25">
      <c r="E397" t="s">
        <v>595</v>
      </c>
      <c r="F397" t="s">
        <v>604</v>
      </c>
      <c r="G397" t="s">
        <v>1</v>
      </c>
      <c r="H397" t="s">
        <v>0</v>
      </c>
      <c r="I397" t="s">
        <v>302</v>
      </c>
      <c r="J397" t="s">
        <v>303</v>
      </c>
      <c r="K397">
        <v>1225</v>
      </c>
      <c r="L397">
        <v>1225</v>
      </c>
      <c r="N397" t="s">
        <v>233</v>
      </c>
      <c r="O397" s="3">
        <v>0</v>
      </c>
      <c r="P397" s="3">
        <v>0</v>
      </c>
      <c r="Q397" s="3">
        <v>38.5</v>
      </c>
      <c r="R397" s="3">
        <v>5.0049999999999999</v>
      </c>
      <c r="S397" s="3">
        <v>0</v>
      </c>
      <c r="T397" s="3">
        <v>0</v>
      </c>
      <c r="U397" s="3">
        <v>43.505000000000003</v>
      </c>
      <c r="V397" s="43" t="s">
        <v>275</v>
      </c>
      <c r="W397" t="s">
        <v>1</v>
      </c>
    </row>
    <row r="398" spans="5:23" x14ac:dyDescent="0.25">
      <c r="E398" t="s">
        <v>595</v>
      </c>
      <c r="F398" t="s">
        <v>604</v>
      </c>
      <c r="G398" t="s">
        <v>1</v>
      </c>
      <c r="H398" t="s">
        <v>0</v>
      </c>
      <c r="I398" t="s">
        <v>302</v>
      </c>
      <c r="J398" t="s">
        <v>303</v>
      </c>
      <c r="K398">
        <v>1224</v>
      </c>
      <c r="L398">
        <v>1224</v>
      </c>
      <c r="N398" t="s">
        <v>187</v>
      </c>
      <c r="O398" s="3">
        <v>0</v>
      </c>
      <c r="P398" s="3">
        <v>0</v>
      </c>
      <c r="Q398" s="3">
        <v>454.87</v>
      </c>
      <c r="R398" s="3">
        <v>59.133100000000006</v>
      </c>
      <c r="S398" s="3">
        <v>0</v>
      </c>
      <c r="T398" s="3">
        <v>0</v>
      </c>
      <c r="U398" s="3">
        <v>514.00310000000002</v>
      </c>
      <c r="V398" s="43" t="s">
        <v>320</v>
      </c>
      <c r="W398" t="s">
        <v>1</v>
      </c>
    </row>
    <row r="399" spans="5:23" x14ac:dyDescent="0.25">
      <c r="E399" t="s">
        <v>595</v>
      </c>
      <c r="F399" t="s">
        <v>604</v>
      </c>
      <c r="G399" t="s">
        <v>1</v>
      </c>
      <c r="H399" t="s">
        <v>0</v>
      </c>
      <c r="I399" t="s">
        <v>302</v>
      </c>
      <c r="J399" t="s">
        <v>303</v>
      </c>
      <c r="K399">
        <v>1223</v>
      </c>
      <c r="L399">
        <v>1223</v>
      </c>
      <c r="N399" t="s">
        <v>171</v>
      </c>
      <c r="O399" s="3">
        <v>0</v>
      </c>
      <c r="P399" s="3">
        <v>0</v>
      </c>
      <c r="Q399" s="3">
        <v>102.21</v>
      </c>
      <c r="R399" s="3">
        <v>13.2873</v>
      </c>
      <c r="S399" s="3">
        <v>0</v>
      </c>
      <c r="T399" s="3">
        <v>0</v>
      </c>
      <c r="U399" s="3">
        <v>115.4973</v>
      </c>
      <c r="V399" s="43" t="s">
        <v>286</v>
      </c>
      <c r="W399" t="s">
        <v>1</v>
      </c>
    </row>
    <row r="400" spans="5:23" x14ac:dyDescent="0.25">
      <c r="E400" t="s">
        <v>595</v>
      </c>
      <c r="F400" t="s">
        <v>604</v>
      </c>
      <c r="G400" t="s">
        <v>1</v>
      </c>
      <c r="H400" t="s">
        <v>0</v>
      </c>
      <c r="I400" t="s">
        <v>302</v>
      </c>
      <c r="J400" t="s">
        <v>303</v>
      </c>
      <c r="K400">
        <v>1222</v>
      </c>
      <c r="L400">
        <v>1222</v>
      </c>
      <c r="N400" t="s">
        <v>57</v>
      </c>
      <c r="O400" s="3">
        <v>0</v>
      </c>
      <c r="P400" s="3">
        <v>0</v>
      </c>
      <c r="Q400" s="3">
        <v>361.28</v>
      </c>
      <c r="R400" s="3">
        <v>46.9664</v>
      </c>
      <c r="S400" s="3">
        <v>0</v>
      </c>
      <c r="T400" s="3">
        <v>0</v>
      </c>
      <c r="U400" s="3">
        <v>408.24639999999999</v>
      </c>
      <c r="V400" s="43" t="s">
        <v>528</v>
      </c>
      <c r="W400" t="s">
        <v>1</v>
      </c>
    </row>
    <row r="401" spans="5:23" x14ac:dyDescent="0.25">
      <c r="E401" t="s">
        <v>595</v>
      </c>
      <c r="F401" t="s">
        <v>604</v>
      </c>
      <c r="G401" t="s">
        <v>1</v>
      </c>
      <c r="H401" t="s">
        <v>0</v>
      </c>
      <c r="I401" t="s">
        <v>302</v>
      </c>
      <c r="J401" t="s">
        <v>303</v>
      </c>
      <c r="K401">
        <v>1221</v>
      </c>
      <c r="L401">
        <v>1221</v>
      </c>
      <c r="N401" t="s">
        <v>494</v>
      </c>
      <c r="O401" s="3">
        <v>0</v>
      </c>
      <c r="P401" s="3">
        <v>0</v>
      </c>
      <c r="Q401" s="3">
        <v>117.7</v>
      </c>
      <c r="R401" s="3">
        <v>15.301</v>
      </c>
      <c r="S401" s="3">
        <v>0</v>
      </c>
      <c r="T401" s="3">
        <v>0</v>
      </c>
      <c r="U401" s="3">
        <v>133.001</v>
      </c>
      <c r="V401" s="43" t="s">
        <v>493</v>
      </c>
      <c r="W401" t="s">
        <v>1</v>
      </c>
    </row>
    <row r="402" spans="5:23" x14ac:dyDescent="0.25">
      <c r="E402" t="s">
        <v>595</v>
      </c>
      <c r="F402" t="s">
        <v>604</v>
      </c>
      <c r="G402" t="s">
        <v>1</v>
      </c>
      <c r="H402" t="s">
        <v>0</v>
      </c>
      <c r="I402" t="s">
        <v>302</v>
      </c>
      <c r="J402" t="s">
        <v>303</v>
      </c>
      <c r="K402">
        <v>1220</v>
      </c>
      <c r="L402">
        <v>1220</v>
      </c>
      <c r="N402" t="s">
        <v>601</v>
      </c>
      <c r="O402" s="3">
        <v>0</v>
      </c>
      <c r="P402" s="3">
        <v>0</v>
      </c>
      <c r="Q402" s="3">
        <v>436.29</v>
      </c>
      <c r="R402" s="3">
        <v>56.717700000000008</v>
      </c>
      <c r="S402" s="3">
        <v>0</v>
      </c>
      <c r="T402" s="3">
        <v>0</v>
      </c>
      <c r="U402" s="3">
        <v>493.0077</v>
      </c>
      <c r="V402" s="43" t="s">
        <v>600</v>
      </c>
      <c r="W402" t="s">
        <v>1</v>
      </c>
    </row>
    <row r="403" spans="5:23" x14ac:dyDescent="0.25">
      <c r="E403" t="s">
        <v>595</v>
      </c>
      <c r="F403" t="s">
        <v>604</v>
      </c>
      <c r="G403" t="s">
        <v>1</v>
      </c>
      <c r="H403" t="s">
        <v>0</v>
      </c>
      <c r="I403" t="s">
        <v>302</v>
      </c>
      <c r="J403" t="s">
        <v>303</v>
      </c>
      <c r="K403">
        <v>1219</v>
      </c>
      <c r="L403">
        <v>1219</v>
      </c>
      <c r="N403" t="s">
        <v>176</v>
      </c>
      <c r="O403" s="3">
        <v>0</v>
      </c>
      <c r="P403" s="3">
        <v>0</v>
      </c>
      <c r="Q403" s="3">
        <v>412.83</v>
      </c>
      <c r="R403" s="3">
        <v>53.667900000000003</v>
      </c>
      <c r="S403" s="3">
        <v>0</v>
      </c>
      <c r="T403" s="3">
        <v>0</v>
      </c>
      <c r="U403" s="3">
        <v>466.49789999999996</v>
      </c>
      <c r="V403" s="43" t="s">
        <v>270</v>
      </c>
      <c r="W403" t="s">
        <v>1</v>
      </c>
    </row>
    <row r="404" spans="5:23" x14ac:dyDescent="0.25">
      <c r="E404" t="s">
        <v>595</v>
      </c>
      <c r="F404" t="s">
        <v>603</v>
      </c>
      <c r="G404" t="s">
        <v>1</v>
      </c>
      <c r="H404" t="s">
        <v>0</v>
      </c>
      <c r="I404" t="s">
        <v>302</v>
      </c>
      <c r="J404" t="s">
        <v>303</v>
      </c>
      <c r="K404">
        <v>1218</v>
      </c>
      <c r="L404">
        <v>1218</v>
      </c>
      <c r="N404" t="s">
        <v>29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43"/>
      <c r="W404" t="s">
        <v>1</v>
      </c>
    </row>
    <row r="405" spans="5:23" x14ac:dyDescent="0.25">
      <c r="E405" t="s">
        <v>595</v>
      </c>
      <c r="F405" t="s">
        <v>603</v>
      </c>
      <c r="G405" t="s">
        <v>1</v>
      </c>
      <c r="H405" t="s">
        <v>0</v>
      </c>
      <c r="I405" t="s">
        <v>302</v>
      </c>
      <c r="J405" t="s">
        <v>303</v>
      </c>
      <c r="K405">
        <v>1217</v>
      </c>
      <c r="L405">
        <v>1217</v>
      </c>
      <c r="N405" t="s">
        <v>56</v>
      </c>
      <c r="O405" s="3">
        <v>0</v>
      </c>
      <c r="P405" s="3">
        <v>0</v>
      </c>
      <c r="Q405" s="3">
        <v>198.23</v>
      </c>
      <c r="R405" s="3">
        <v>25.7699</v>
      </c>
      <c r="S405" s="3">
        <v>0</v>
      </c>
      <c r="T405" s="3">
        <v>0</v>
      </c>
      <c r="U405" s="3">
        <v>223.9999</v>
      </c>
      <c r="V405" s="43" t="s">
        <v>269</v>
      </c>
      <c r="W405" t="s">
        <v>1</v>
      </c>
    </row>
    <row r="406" spans="5:23" x14ac:dyDescent="0.25">
      <c r="E406" t="s">
        <v>595</v>
      </c>
      <c r="F406" t="s">
        <v>603</v>
      </c>
      <c r="G406" t="s">
        <v>1</v>
      </c>
      <c r="H406" t="s">
        <v>0</v>
      </c>
      <c r="I406" t="s">
        <v>302</v>
      </c>
      <c r="J406" t="s">
        <v>303</v>
      </c>
      <c r="K406">
        <v>1216</v>
      </c>
      <c r="L406">
        <v>1216</v>
      </c>
      <c r="N406" t="s">
        <v>456</v>
      </c>
      <c r="O406" s="3">
        <v>0</v>
      </c>
      <c r="P406" s="3">
        <v>0</v>
      </c>
      <c r="Q406" s="3">
        <v>409.74</v>
      </c>
      <c r="R406" s="3">
        <v>53.266200000000005</v>
      </c>
      <c r="S406" s="3">
        <v>0</v>
      </c>
      <c r="T406" s="3">
        <v>0</v>
      </c>
      <c r="U406" s="3">
        <v>463.00620000000004</v>
      </c>
      <c r="V406" s="43" t="s">
        <v>455</v>
      </c>
      <c r="W406" t="s">
        <v>1</v>
      </c>
    </row>
    <row r="407" spans="5:23" x14ac:dyDescent="0.25">
      <c r="E407" t="s">
        <v>595</v>
      </c>
      <c r="F407" t="s">
        <v>603</v>
      </c>
      <c r="G407" t="s">
        <v>1</v>
      </c>
      <c r="H407" t="s">
        <v>0</v>
      </c>
      <c r="I407" t="s">
        <v>302</v>
      </c>
      <c r="J407" t="s">
        <v>303</v>
      </c>
      <c r="K407">
        <v>1215</v>
      </c>
      <c r="L407">
        <v>1215</v>
      </c>
      <c r="N407" t="s">
        <v>90</v>
      </c>
      <c r="O407" s="3">
        <v>0</v>
      </c>
      <c r="P407" s="3">
        <v>0</v>
      </c>
      <c r="Q407" s="3">
        <v>549.12</v>
      </c>
      <c r="R407" s="3">
        <v>71.385599999999997</v>
      </c>
      <c r="S407" s="3">
        <v>0</v>
      </c>
      <c r="T407" s="3">
        <v>0</v>
      </c>
      <c r="U407" s="3">
        <v>620.50559999999996</v>
      </c>
      <c r="V407" s="43" t="s">
        <v>273</v>
      </c>
      <c r="W407" t="s">
        <v>1</v>
      </c>
    </row>
    <row r="408" spans="5:23" x14ac:dyDescent="0.25">
      <c r="E408" t="s">
        <v>595</v>
      </c>
      <c r="F408" t="s">
        <v>603</v>
      </c>
      <c r="G408" t="s">
        <v>1</v>
      </c>
      <c r="H408" t="s">
        <v>0</v>
      </c>
      <c r="I408" t="s">
        <v>302</v>
      </c>
      <c r="J408" t="s">
        <v>303</v>
      </c>
      <c r="K408">
        <v>1214</v>
      </c>
      <c r="L408">
        <v>1214</v>
      </c>
      <c r="M408" t="s">
        <v>451</v>
      </c>
      <c r="N408" t="s">
        <v>454</v>
      </c>
      <c r="O408" s="3">
        <v>0</v>
      </c>
      <c r="P408" s="3">
        <v>0</v>
      </c>
      <c r="Q408" s="3">
        <v>23.01</v>
      </c>
      <c r="R408" s="3">
        <v>2.9913000000000003</v>
      </c>
      <c r="S408" s="3">
        <v>0</v>
      </c>
      <c r="T408" s="3">
        <v>0</v>
      </c>
      <c r="U408" s="3">
        <v>26.001300000000001</v>
      </c>
      <c r="V408" s="43"/>
      <c r="W408" t="s">
        <v>1</v>
      </c>
    </row>
    <row r="409" spans="5:23" x14ac:dyDescent="0.25">
      <c r="E409" t="s">
        <v>595</v>
      </c>
      <c r="F409" t="s">
        <v>602</v>
      </c>
      <c r="G409" t="s">
        <v>1</v>
      </c>
      <c r="H409" t="s">
        <v>0</v>
      </c>
      <c r="I409" t="s">
        <v>302</v>
      </c>
      <c r="J409" t="s">
        <v>303</v>
      </c>
      <c r="K409">
        <v>1213</v>
      </c>
      <c r="L409">
        <v>1213</v>
      </c>
      <c r="N409" t="s">
        <v>601</v>
      </c>
      <c r="O409" s="3">
        <v>0</v>
      </c>
      <c r="P409" s="3">
        <v>0</v>
      </c>
      <c r="Q409" s="3">
        <v>417.71</v>
      </c>
      <c r="R409" s="3">
        <v>54.302300000000002</v>
      </c>
      <c r="S409" s="3">
        <v>0</v>
      </c>
      <c r="T409" s="3">
        <v>0</v>
      </c>
      <c r="U409" s="3">
        <v>472.01229999999998</v>
      </c>
      <c r="V409" s="43" t="s">
        <v>600</v>
      </c>
      <c r="W409" t="s">
        <v>1</v>
      </c>
    </row>
    <row r="410" spans="5:23" x14ac:dyDescent="0.25">
      <c r="E410" t="s">
        <v>595</v>
      </c>
      <c r="F410" t="s">
        <v>602</v>
      </c>
      <c r="G410" t="s">
        <v>1</v>
      </c>
      <c r="H410" t="s">
        <v>0</v>
      </c>
      <c r="I410" t="s">
        <v>302</v>
      </c>
      <c r="J410" t="s">
        <v>303</v>
      </c>
      <c r="K410">
        <v>1212</v>
      </c>
      <c r="L410">
        <v>1212</v>
      </c>
      <c r="N410" t="s">
        <v>398</v>
      </c>
      <c r="O410" s="3">
        <v>0</v>
      </c>
      <c r="P410" s="3">
        <v>0</v>
      </c>
      <c r="Q410" s="3">
        <v>884.51</v>
      </c>
      <c r="R410" s="3">
        <v>114.9863</v>
      </c>
      <c r="S410" s="3">
        <v>0</v>
      </c>
      <c r="T410" s="3">
        <v>0</v>
      </c>
      <c r="U410" s="3">
        <v>999.49630000000002</v>
      </c>
      <c r="V410" s="43" t="s">
        <v>397</v>
      </c>
      <c r="W410" t="s">
        <v>1</v>
      </c>
    </row>
    <row r="411" spans="5:23" x14ac:dyDescent="0.25">
      <c r="E411" t="s">
        <v>595</v>
      </c>
      <c r="F411" t="s">
        <v>602</v>
      </c>
      <c r="G411" t="s">
        <v>1</v>
      </c>
      <c r="H411" t="s">
        <v>0</v>
      </c>
      <c r="I411" t="s">
        <v>302</v>
      </c>
      <c r="J411" t="s">
        <v>303</v>
      </c>
      <c r="K411">
        <v>1211</v>
      </c>
      <c r="L411">
        <v>1211</v>
      </c>
      <c r="N411" t="s">
        <v>51</v>
      </c>
      <c r="O411" s="3">
        <v>0</v>
      </c>
      <c r="P411" s="3">
        <v>0</v>
      </c>
      <c r="Q411" s="3">
        <v>410.61</v>
      </c>
      <c r="R411" s="3">
        <v>53.379300000000001</v>
      </c>
      <c r="S411" s="3">
        <v>0</v>
      </c>
      <c r="T411" s="3">
        <v>0</v>
      </c>
      <c r="U411" s="3">
        <v>463.98930000000001</v>
      </c>
      <c r="V411" s="43" t="s">
        <v>288</v>
      </c>
      <c r="W411" t="s">
        <v>1</v>
      </c>
    </row>
    <row r="412" spans="5:23" x14ac:dyDescent="0.25">
      <c r="E412" t="s">
        <v>595</v>
      </c>
      <c r="F412" t="s">
        <v>602</v>
      </c>
      <c r="G412" t="s">
        <v>1</v>
      </c>
      <c r="H412" t="s">
        <v>0</v>
      </c>
      <c r="I412" t="s">
        <v>302</v>
      </c>
      <c r="J412" t="s">
        <v>303</v>
      </c>
      <c r="K412">
        <v>1210</v>
      </c>
      <c r="L412">
        <v>1210</v>
      </c>
      <c r="N412" t="s">
        <v>398</v>
      </c>
      <c r="O412" s="3">
        <v>0</v>
      </c>
      <c r="P412" s="3">
        <v>0</v>
      </c>
      <c r="Q412" s="3">
        <v>519.47</v>
      </c>
      <c r="R412" s="3">
        <v>67.531100000000009</v>
      </c>
      <c r="S412" s="3">
        <v>0</v>
      </c>
      <c r="T412" s="3">
        <v>0</v>
      </c>
      <c r="U412" s="3">
        <v>587.00110000000006</v>
      </c>
      <c r="V412" s="43" t="s">
        <v>397</v>
      </c>
      <c r="W412" t="s">
        <v>1</v>
      </c>
    </row>
    <row r="413" spans="5:23" x14ac:dyDescent="0.25">
      <c r="E413" t="s">
        <v>595</v>
      </c>
      <c r="F413" t="s">
        <v>599</v>
      </c>
      <c r="G413" t="s">
        <v>1</v>
      </c>
      <c r="H413" t="s">
        <v>0</v>
      </c>
      <c r="I413" t="s">
        <v>302</v>
      </c>
      <c r="J413" t="s">
        <v>303</v>
      </c>
      <c r="K413">
        <v>1209</v>
      </c>
      <c r="L413">
        <v>1209</v>
      </c>
      <c r="N413" t="s">
        <v>389</v>
      </c>
      <c r="O413" s="3">
        <v>0</v>
      </c>
      <c r="P413" s="3">
        <v>0</v>
      </c>
      <c r="Q413" s="3">
        <v>398.23</v>
      </c>
      <c r="R413" s="3">
        <v>51.769900000000007</v>
      </c>
      <c r="S413" s="3">
        <v>0</v>
      </c>
      <c r="T413" s="3">
        <v>0</v>
      </c>
      <c r="U413" s="3">
        <v>449.99990000000003</v>
      </c>
      <c r="V413" s="43" t="s">
        <v>388</v>
      </c>
      <c r="W413" t="s">
        <v>1</v>
      </c>
    </row>
    <row r="414" spans="5:23" x14ac:dyDescent="0.25">
      <c r="E414" t="s">
        <v>595</v>
      </c>
      <c r="F414" t="s">
        <v>599</v>
      </c>
      <c r="G414" t="s">
        <v>1</v>
      </c>
      <c r="H414" t="s">
        <v>0</v>
      </c>
      <c r="I414" t="s">
        <v>302</v>
      </c>
      <c r="J414" t="s">
        <v>303</v>
      </c>
      <c r="K414">
        <v>1208</v>
      </c>
      <c r="L414">
        <v>1208</v>
      </c>
      <c r="N414" t="s">
        <v>601</v>
      </c>
      <c r="O414" s="3">
        <v>0</v>
      </c>
      <c r="P414" s="3">
        <v>0</v>
      </c>
      <c r="Q414" s="3">
        <v>145.35</v>
      </c>
      <c r="R414" s="3">
        <v>18.895499999999998</v>
      </c>
      <c r="S414" s="3">
        <v>0</v>
      </c>
      <c r="T414" s="3">
        <v>0</v>
      </c>
      <c r="U414" s="3">
        <v>164.24549999999999</v>
      </c>
      <c r="V414" s="43" t="s">
        <v>600</v>
      </c>
      <c r="W414" t="s">
        <v>1</v>
      </c>
    </row>
    <row r="415" spans="5:23" x14ac:dyDescent="0.25">
      <c r="E415" t="s">
        <v>595</v>
      </c>
      <c r="F415" t="s">
        <v>599</v>
      </c>
      <c r="G415" t="s">
        <v>1</v>
      </c>
      <c r="H415" t="s">
        <v>0</v>
      </c>
      <c r="I415" t="s">
        <v>302</v>
      </c>
      <c r="J415" t="s">
        <v>303</v>
      </c>
      <c r="K415">
        <v>1207</v>
      </c>
      <c r="L415">
        <v>1207</v>
      </c>
      <c r="N415" t="s">
        <v>164</v>
      </c>
      <c r="O415" s="3">
        <v>0</v>
      </c>
      <c r="P415" s="3">
        <v>0</v>
      </c>
      <c r="Q415" s="3">
        <v>402.65</v>
      </c>
      <c r="R415" s="3">
        <v>52.344499999999996</v>
      </c>
      <c r="S415" s="3">
        <v>0</v>
      </c>
      <c r="T415" s="3">
        <v>0</v>
      </c>
      <c r="U415" s="3">
        <v>454.99449999999996</v>
      </c>
      <c r="V415" s="43" t="s">
        <v>277</v>
      </c>
      <c r="W415" t="s">
        <v>1</v>
      </c>
    </row>
    <row r="416" spans="5:23" x14ac:dyDescent="0.25">
      <c r="E416" t="s">
        <v>595</v>
      </c>
      <c r="F416" t="s">
        <v>599</v>
      </c>
      <c r="G416" t="s">
        <v>1</v>
      </c>
      <c r="H416" t="s">
        <v>0</v>
      </c>
      <c r="I416" t="s">
        <v>302</v>
      </c>
      <c r="J416" t="s">
        <v>303</v>
      </c>
      <c r="K416">
        <v>1206</v>
      </c>
      <c r="L416">
        <v>1206</v>
      </c>
      <c r="N416" t="s">
        <v>494</v>
      </c>
      <c r="O416" s="3">
        <v>0</v>
      </c>
      <c r="P416" s="3">
        <v>0</v>
      </c>
      <c r="Q416" s="3">
        <v>518.59</v>
      </c>
      <c r="R416" s="3">
        <v>67.416700000000006</v>
      </c>
      <c r="S416" s="3">
        <v>0</v>
      </c>
      <c r="T416" s="3">
        <v>0</v>
      </c>
      <c r="U416" s="3">
        <v>586.00670000000002</v>
      </c>
      <c r="V416" s="43" t="s">
        <v>493</v>
      </c>
      <c r="W416" t="s">
        <v>1</v>
      </c>
    </row>
    <row r="417" spans="5:23" x14ac:dyDescent="0.25">
      <c r="E417" t="s">
        <v>595</v>
      </c>
      <c r="F417" t="s">
        <v>599</v>
      </c>
      <c r="G417" t="s">
        <v>1</v>
      </c>
      <c r="H417" t="s">
        <v>0</v>
      </c>
      <c r="I417" t="s">
        <v>302</v>
      </c>
      <c r="J417" t="s">
        <v>303</v>
      </c>
      <c r="K417">
        <v>1205</v>
      </c>
      <c r="L417">
        <v>1205</v>
      </c>
      <c r="N417" t="s">
        <v>171</v>
      </c>
      <c r="O417" s="3">
        <v>0</v>
      </c>
      <c r="P417" s="3">
        <v>0</v>
      </c>
      <c r="Q417" s="3">
        <v>61.6</v>
      </c>
      <c r="R417" s="3">
        <v>8.0080000000000009</v>
      </c>
      <c r="S417" s="3">
        <v>0</v>
      </c>
      <c r="T417" s="3">
        <v>0</v>
      </c>
      <c r="U417" s="3">
        <v>69.608000000000004</v>
      </c>
      <c r="V417" s="43" t="s">
        <v>286</v>
      </c>
      <c r="W417" t="s">
        <v>1</v>
      </c>
    </row>
    <row r="418" spans="5:23" x14ac:dyDescent="0.25">
      <c r="E418" t="s">
        <v>595</v>
      </c>
      <c r="F418" t="s">
        <v>596</v>
      </c>
      <c r="G418" t="s">
        <v>1</v>
      </c>
      <c r="H418" t="s">
        <v>0</v>
      </c>
      <c r="I418" t="s">
        <v>302</v>
      </c>
      <c r="J418" t="s">
        <v>303</v>
      </c>
      <c r="K418">
        <v>1204</v>
      </c>
      <c r="L418">
        <v>1204</v>
      </c>
      <c r="N418" t="s">
        <v>358</v>
      </c>
      <c r="O418" s="3">
        <v>0</v>
      </c>
      <c r="P418" s="3">
        <v>0</v>
      </c>
      <c r="Q418" s="3">
        <v>398.23</v>
      </c>
      <c r="R418" s="3">
        <v>51.769900000000007</v>
      </c>
      <c r="S418" s="3">
        <v>0</v>
      </c>
      <c r="T418" s="3">
        <v>0</v>
      </c>
      <c r="U418" s="3">
        <v>449.99990000000003</v>
      </c>
      <c r="V418" s="43" t="s">
        <v>357</v>
      </c>
      <c r="W418" t="s">
        <v>1</v>
      </c>
    </row>
    <row r="419" spans="5:23" x14ac:dyDescent="0.25">
      <c r="E419" t="s">
        <v>595</v>
      </c>
      <c r="F419" t="s">
        <v>596</v>
      </c>
      <c r="G419" t="s">
        <v>1</v>
      </c>
      <c r="H419" t="s">
        <v>0</v>
      </c>
      <c r="I419" t="s">
        <v>302</v>
      </c>
      <c r="J419" t="s">
        <v>303</v>
      </c>
      <c r="K419">
        <v>1203</v>
      </c>
      <c r="L419">
        <v>1203</v>
      </c>
      <c r="N419" t="s">
        <v>428</v>
      </c>
      <c r="O419" s="3">
        <v>0</v>
      </c>
      <c r="P419" s="3">
        <v>0</v>
      </c>
      <c r="Q419" s="3">
        <v>31.85</v>
      </c>
      <c r="R419" s="3">
        <v>4.1405000000000003</v>
      </c>
      <c r="S419" s="3">
        <v>0</v>
      </c>
      <c r="T419" s="3">
        <v>0</v>
      </c>
      <c r="U419" s="3">
        <v>35.990500000000004</v>
      </c>
      <c r="V419" s="43" t="s">
        <v>427</v>
      </c>
      <c r="W419" t="s">
        <v>1</v>
      </c>
    </row>
    <row r="420" spans="5:23" x14ac:dyDescent="0.25">
      <c r="E420" t="s">
        <v>595</v>
      </c>
      <c r="F420" t="s">
        <v>596</v>
      </c>
      <c r="G420" t="s">
        <v>1</v>
      </c>
      <c r="H420" t="s">
        <v>0</v>
      </c>
      <c r="I420" t="s">
        <v>302</v>
      </c>
      <c r="J420" t="s">
        <v>303</v>
      </c>
      <c r="K420">
        <v>1202</v>
      </c>
      <c r="L420">
        <v>1202</v>
      </c>
      <c r="N420" t="s">
        <v>57</v>
      </c>
      <c r="O420" s="3">
        <v>0</v>
      </c>
      <c r="P420" s="3">
        <v>0</v>
      </c>
      <c r="Q420" s="3">
        <v>398.23</v>
      </c>
      <c r="R420" s="3">
        <v>51.769900000000007</v>
      </c>
      <c r="S420" s="3">
        <v>0</v>
      </c>
      <c r="T420" s="3">
        <v>0</v>
      </c>
      <c r="U420" s="3">
        <v>449.99990000000003</v>
      </c>
      <c r="V420" s="43" t="s">
        <v>528</v>
      </c>
      <c r="W420" t="s">
        <v>1</v>
      </c>
    </row>
    <row r="421" spans="5:23" x14ac:dyDescent="0.25">
      <c r="E421" t="s">
        <v>595</v>
      </c>
      <c r="F421" t="s">
        <v>596</v>
      </c>
      <c r="G421" t="s">
        <v>1</v>
      </c>
      <c r="H421" t="s">
        <v>0</v>
      </c>
      <c r="I421" t="s">
        <v>302</v>
      </c>
      <c r="J421" t="s">
        <v>303</v>
      </c>
      <c r="K421">
        <v>1201</v>
      </c>
      <c r="L421">
        <v>1201</v>
      </c>
      <c r="N421" t="s">
        <v>494</v>
      </c>
      <c r="O421" s="3">
        <v>0</v>
      </c>
      <c r="P421" s="3">
        <v>0</v>
      </c>
      <c r="Q421" s="3">
        <v>111.51</v>
      </c>
      <c r="R421" s="3">
        <v>14.496300000000002</v>
      </c>
      <c r="S421" s="3">
        <v>0</v>
      </c>
      <c r="T421" s="3">
        <v>0</v>
      </c>
      <c r="U421" s="3">
        <v>126.00630000000001</v>
      </c>
      <c r="V421" s="43" t="s">
        <v>493</v>
      </c>
      <c r="W421" t="s">
        <v>1</v>
      </c>
    </row>
    <row r="422" spans="5:23" x14ac:dyDescent="0.25">
      <c r="E422" t="s">
        <v>595</v>
      </c>
      <c r="F422" t="s">
        <v>596</v>
      </c>
      <c r="G422" t="s">
        <v>1</v>
      </c>
      <c r="H422" t="s">
        <v>0</v>
      </c>
      <c r="I422" t="s">
        <v>302</v>
      </c>
      <c r="J422" t="s">
        <v>303</v>
      </c>
      <c r="K422">
        <v>1200</v>
      </c>
      <c r="L422">
        <v>1200</v>
      </c>
      <c r="N422" t="s">
        <v>398</v>
      </c>
      <c r="O422" s="3">
        <v>0</v>
      </c>
      <c r="P422" s="3">
        <v>0</v>
      </c>
      <c r="Q422" s="3">
        <v>796.46</v>
      </c>
      <c r="R422" s="3">
        <v>103.53980000000001</v>
      </c>
      <c r="S422" s="3">
        <v>0</v>
      </c>
      <c r="T422" s="3">
        <v>0</v>
      </c>
      <c r="U422" s="3">
        <v>899.99980000000005</v>
      </c>
      <c r="V422" s="43" t="s">
        <v>397</v>
      </c>
      <c r="W422" t="s">
        <v>1</v>
      </c>
    </row>
    <row r="423" spans="5:23" x14ac:dyDescent="0.25">
      <c r="E423" t="s">
        <v>595</v>
      </c>
      <c r="F423" t="s">
        <v>596</v>
      </c>
      <c r="G423" t="s">
        <v>1</v>
      </c>
      <c r="H423" t="s">
        <v>0</v>
      </c>
      <c r="I423" t="s">
        <v>302</v>
      </c>
      <c r="J423" t="s">
        <v>303</v>
      </c>
      <c r="K423">
        <v>1199</v>
      </c>
      <c r="L423">
        <v>1199</v>
      </c>
      <c r="M423" t="s">
        <v>597</v>
      </c>
      <c r="N423" t="s">
        <v>598</v>
      </c>
      <c r="O423" s="3">
        <v>0</v>
      </c>
      <c r="P423" s="3">
        <v>0</v>
      </c>
      <c r="Q423" s="3">
        <v>743.37</v>
      </c>
      <c r="R423" s="3">
        <v>96.638100000000009</v>
      </c>
      <c r="S423" s="3">
        <v>0</v>
      </c>
      <c r="T423" s="3">
        <v>0</v>
      </c>
      <c r="U423" s="3">
        <v>840.00810000000001</v>
      </c>
      <c r="V423" s="43"/>
      <c r="W423" t="s">
        <v>1</v>
      </c>
    </row>
    <row r="424" spans="5:23" x14ac:dyDescent="0.25">
      <c r="E424" t="s">
        <v>595</v>
      </c>
      <c r="F424" t="s">
        <v>596</v>
      </c>
      <c r="G424" t="s">
        <v>1</v>
      </c>
      <c r="H424" t="s">
        <v>0</v>
      </c>
      <c r="I424" t="s">
        <v>302</v>
      </c>
      <c r="J424" t="s">
        <v>303</v>
      </c>
      <c r="K424">
        <v>1198</v>
      </c>
      <c r="L424">
        <v>1198</v>
      </c>
      <c r="N424" t="s">
        <v>176</v>
      </c>
      <c r="O424" s="3">
        <v>0</v>
      </c>
      <c r="P424" s="3">
        <v>0</v>
      </c>
      <c r="Q424" s="3">
        <v>122.04</v>
      </c>
      <c r="R424" s="3">
        <v>15.865200000000002</v>
      </c>
      <c r="S424" s="3">
        <v>0</v>
      </c>
      <c r="T424" s="3">
        <v>0</v>
      </c>
      <c r="U424" s="3">
        <v>137.90520000000001</v>
      </c>
      <c r="V424" s="43" t="s">
        <v>270</v>
      </c>
      <c r="W424" t="s">
        <v>1</v>
      </c>
    </row>
    <row r="425" spans="5:23" x14ac:dyDescent="0.25">
      <c r="E425" t="s">
        <v>595</v>
      </c>
      <c r="F425" t="s">
        <v>596</v>
      </c>
      <c r="G425" t="s">
        <v>1</v>
      </c>
      <c r="H425" t="s">
        <v>0</v>
      </c>
      <c r="I425" t="s">
        <v>302</v>
      </c>
      <c r="J425" t="s">
        <v>303</v>
      </c>
      <c r="K425">
        <v>1197</v>
      </c>
      <c r="L425">
        <v>1197</v>
      </c>
      <c r="N425" t="s">
        <v>57</v>
      </c>
      <c r="O425" s="3">
        <v>0</v>
      </c>
      <c r="P425" s="3">
        <v>0</v>
      </c>
      <c r="Q425" s="3">
        <v>363.72</v>
      </c>
      <c r="R425" s="3">
        <v>47.283600000000007</v>
      </c>
      <c r="S425" s="3">
        <v>0</v>
      </c>
      <c r="T425" s="3">
        <v>0</v>
      </c>
      <c r="U425" s="3">
        <v>411.00360000000001</v>
      </c>
      <c r="V425" s="43" t="s">
        <v>528</v>
      </c>
      <c r="W425" t="s">
        <v>1</v>
      </c>
    </row>
    <row r="426" spans="5:23" x14ac:dyDescent="0.25">
      <c r="E426" t="s">
        <v>595</v>
      </c>
      <c r="F426" t="s">
        <v>596</v>
      </c>
      <c r="G426" t="s">
        <v>1</v>
      </c>
      <c r="H426" t="s">
        <v>0</v>
      </c>
      <c r="I426" t="s">
        <v>302</v>
      </c>
      <c r="J426" t="s">
        <v>303</v>
      </c>
      <c r="K426">
        <v>1169</v>
      </c>
      <c r="L426">
        <v>1169</v>
      </c>
      <c r="N426" t="s">
        <v>533</v>
      </c>
      <c r="O426" s="3">
        <v>0</v>
      </c>
      <c r="P426" s="3">
        <v>0</v>
      </c>
      <c r="Q426" s="3">
        <v>486.73</v>
      </c>
      <c r="R426" s="3">
        <v>63.274900000000002</v>
      </c>
      <c r="S426" s="3">
        <v>0</v>
      </c>
      <c r="T426" s="3">
        <v>0</v>
      </c>
      <c r="U426" s="3">
        <v>550.00490000000002</v>
      </c>
      <c r="V426" s="43" t="s">
        <v>532</v>
      </c>
      <c r="W426" t="s">
        <v>1</v>
      </c>
    </row>
    <row r="427" spans="5:23" x14ac:dyDescent="0.25">
      <c r="E427" t="s">
        <v>595</v>
      </c>
      <c r="F427" t="s">
        <v>596</v>
      </c>
      <c r="G427" t="s">
        <v>1</v>
      </c>
      <c r="H427" t="s">
        <v>0</v>
      </c>
      <c r="I427" t="s">
        <v>302</v>
      </c>
      <c r="J427" t="s">
        <v>303</v>
      </c>
      <c r="K427">
        <v>1156</v>
      </c>
      <c r="L427">
        <v>1156</v>
      </c>
      <c r="N427" t="s">
        <v>57</v>
      </c>
      <c r="O427" s="3">
        <v>0</v>
      </c>
      <c r="P427" s="3">
        <v>0</v>
      </c>
      <c r="Q427" s="3">
        <v>600.21</v>
      </c>
      <c r="R427" s="3">
        <v>78.03</v>
      </c>
      <c r="S427" s="3">
        <v>0</v>
      </c>
      <c r="T427" s="3">
        <v>0</v>
      </c>
      <c r="U427" s="3">
        <v>678.24</v>
      </c>
      <c r="V427" s="43" t="s">
        <v>528</v>
      </c>
      <c r="W427" t="s">
        <v>1</v>
      </c>
    </row>
    <row r="428" spans="5:23" x14ac:dyDescent="0.25">
      <c r="E428" t="s">
        <v>86</v>
      </c>
      <c r="F428" t="s">
        <v>538</v>
      </c>
      <c r="G428" t="s">
        <v>1</v>
      </c>
      <c r="H428" t="s">
        <v>0</v>
      </c>
      <c r="I428" t="s">
        <v>302</v>
      </c>
      <c r="J428" t="s">
        <v>303</v>
      </c>
      <c r="K428">
        <v>1196</v>
      </c>
      <c r="L428">
        <v>1196</v>
      </c>
      <c r="N428" t="s">
        <v>89</v>
      </c>
      <c r="O428" s="3">
        <v>0</v>
      </c>
      <c r="P428" s="3">
        <v>0</v>
      </c>
      <c r="Q428" s="3">
        <v>37.61</v>
      </c>
      <c r="R428" s="3">
        <v>4.8893000000000004</v>
      </c>
      <c r="S428" s="3">
        <v>0</v>
      </c>
      <c r="T428" s="3">
        <v>0</v>
      </c>
      <c r="U428" s="3">
        <v>42.499299999999998</v>
      </c>
      <c r="V428" s="43" t="s">
        <v>274</v>
      </c>
      <c r="W428" t="s">
        <v>1</v>
      </c>
    </row>
    <row r="429" spans="5:23" x14ac:dyDescent="0.25">
      <c r="E429" t="s">
        <v>86</v>
      </c>
      <c r="F429" t="s">
        <v>538</v>
      </c>
      <c r="G429" t="s">
        <v>1</v>
      </c>
      <c r="H429" t="s">
        <v>0</v>
      </c>
      <c r="I429" t="s">
        <v>302</v>
      </c>
      <c r="J429" t="s">
        <v>303</v>
      </c>
      <c r="K429">
        <v>1195</v>
      </c>
      <c r="L429">
        <v>1195</v>
      </c>
      <c r="N429" t="s">
        <v>153</v>
      </c>
      <c r="O429" s="3">
        <v>0</v>
      </c>
      <c r="P429" s="3">
        <v>0</v>
      </c>
      <c r="Q429" s="3">
        <v>92.92</v>
      </c>
      <c r="R429" s="3">
        <v>12.079600000000001</v>
      </c>
      <c r="S429" s="3">
        <v>0</v>
      </c>
      <c r="T429" s="3">
        <v>0</v>
      </c>
      <c r="U429" s="3">
        <v>104.9996</v>
      </c>
      <c r="V429" s="43" t="s">
        <v>492</v>
      </c>
      <c r="W429" t="s">
        <v>1</v>
      </c>
    </row>
    <row r="430" spans="5:23" x14ac:dyDescent="0.25">
      <c r="E430" t="s">
        <v>86</v>
      </c>
      <c r="F430" t="s">
        <v>538</v>
      </c>
      <c r="G430" t="s">
        <v>1</v>
      </c>
      <c r="H430" t="s">
        <v>0</v>
      </c>
      <c r="I430" t="s">
        <v>302</v>
      </c>
      <c r="J430" t="s">
        <v>303</v>
      </c>
      <c r="K430">
        <v>1194</v>
      </c>
      <c r="L430">
        <v>1194</v>
      </c>
      <c r="N430" t="s">
        <v>494</v>
      </c>
      <c r="O430" s="3">
        <v>0</v>
      </c>
      <c r="P430" s="3">
        <v>0</v>
      </c>
      <c r="Q430" s="3">
        <v>212.83</v>
      </c>
      <c r="R430" s="3">
        <v>27.667900000000003</v>
      </c>
      <c r="S430" s="3">
        <v>0</v>
      </c>
      <c r="T430" s="3">
        <v>0</v>
      </c>
      <c r="U430" s="3">
        <v>240.49790000000002</v>
      </c>
      <c r="V430" s="43" t="s">
        <v>493</v>
      </c>
      <c r="W430" t="s">
        <v>1</v>
      </c>
    </row>
    <row r="431" spans="5:23" x14ac:dyDescent="0.25">
      <c r="E431" t="s">
        <v>86</v>
      </c>
      <c r="F431" t="s">
        <v>538</v>
      </c>
      <c r="G431" t="s">
        <v>1</v>
      </c>
      <c r="H431" t="s">
        <v>0</v>
      </c>
      <c r="I431" t="s">
        <v>302</v>
      </c>
      <c r="J431" t="s">
        <v>303</v>
      </c>
      <c r="K431">
        <v>1193</v>
      </c>
      <c r="L431">
        <v>1193</v>
      </c>
      <c r="N431" t="s">
        <v>494</v>
      </c>
      <c r="O431" s="3">
        <v>0</v>
      </c>
      <c r="P431" s="3">
        <v>0</v>
      </c>
      <c r="Q431" s="3">
        <v>407.17</v>
      </c>
      <c r="R431" s="3">
        <v>52.932100000000005</v>
      </c>
      <c r="S431" s="3">
        <v>0</v>
      </c>
      <c r="T431" s="3">
        <v>0</v>
      </c>
      <c r="U431" s="3">
        <v>460.10210000000001</v>
      </c>
      <c r="V431" s="43" t="s">
        <v>493</v>
      </c>
      <c r="W431" t="s">
        <v>1</v>
      </c>
    </row>
    <row r="432" spans="5:23" x14ac:dyDescent="0.25">
      <c r="E432" t="s">
        <v>86</v>
      </c>
      <c r="F432" t="s">
        <v>537</v>
      </c>
      <c r="G432" t="s">
        <v>1</v>
      </c>
      <c r="H432" t="s">
        <v>0</v>
      </c>
      <c r="I432" t="s">
        <v>302</v>
      </c>
      <c r="J432" t="s">
        <v>303</v>
      </c>
      <c r="K432">
        <v>1192</v>
      </c>
      <c r="L432">
        <v>1192</v>
      </c>
      <c r="N432" t="s">
        <v>176</v>
      </c>
      <c r="O432" s="3">
        <v>0</v>
      </c>
      <c r="P432" s="3">
        <v>0</v>
      </c>
      <c r="Q432" s="3">
        <v>123</v>
      </c>
      <c r="R432" s="3">
        <v>15.99</v>
      </c>
      <c r="S432" s="3">
        <v>0</v>
      </c>
      <c r="T432" s="3">
        <v>0</v>
      </c>
      <c r="U432" s="3">
        <v>138.99</v>
      </c>
      <c r="V432" s="43" t="s">
        <v>270</v>
      </c>
      <c r="W432" t="s">
        <v>1</v>
      </c>
    </row>
    <row r="433" spans="5:23" x14ac:dyDescent="0.25">
      <c r="E433" t="s">
        <v>86</v>
      </c>
      <c r="F433" t="s">
        <v>537</v>
      </c>
      <c r="G433" t="s">
        <v>1</v>
      </c>
      <c r="H433" t="s">
        <v>0</v>
      </c>
      <c r="I433" t="s">
        <v>302</v>
      </c>
      <c r="J433" t="s">
        <v>303</v>
      </c>
      <c r="K433">
        <v>1191</v>
      </c>
      <c r="L433">
        <v>1191</v>
      </c>
      <c r="N433" t="s">
        <v>176</v>
      </c>
      <c r="O433" s="3">
        <v>0</v>
      </c>
      <c r="P433" s="3">
        <v>0</v>
      </c>
      <c r="Q433" s="3">
        <v>161.18</v>
      </c>
      <c r="R433" s="3">
        <v>20.953400000000002</v>
      </c>
      <c r="S433" s="3">
        <v>0</v>
      </c>
      <c r="T433" s="3">
        <v>0</v>
      </c>
      <c r="U433" s="3">
        <v>182.13339999999999</v>
      </c>
      <c r="V433" s="43" t="s">
        <v>270</v>
      </c>
      <c r="W433" t="s">
        <v>1</v>
      </c>
    </row>
    <row r="434" spans="5:23" x14ac:dyDescent="0.25">
      <c r="E434" t="s">
        <v>86</v>
      </c>
      <c r="F434" t="s">
        <v>537</v>
      </c>
      <c r="G434" t="s">
        <v>1</v>
      </c>
      <c r="H434" t="s">
        <v>0</v>
      </c>
      <c r="I434" t="s">
        <v>302</v>
      </c>
      <c r="J434" t="s">
        <v>303</v>
      </c>
      <c r="K434">
        <v>1190</v>
      </c>
      <c r="L434">
        <v>1190</v>
      </c>
      <c r="N434" t="s">
        <v>90</v>
      </c>
      <c r="O434" s="3">
        <v>0</v>
      </c>
      <c r="P434" s="3">
        <v>0</v>
      </c>
      <c r="Q434" s="3">
        <v>367.26</v>
      </c>
      <c r="R434" s="3">
        <v>47.7438</v>
      </c>
      <c r="S434" s="3">
        <v>0</v>
      </c>
      <c r="T434" s="3">
        <v>0</v>
      </c>
      <c r="U434" s="3">
        <v>415.00380000000001</v>
      </c>
      <c r="V434" s="43" t="s">
        <v>273</v>
      </c>
      <c r="W434" t="s">
        <v>1</v>
      </c>
    </row>
    <row r="435" spans="5:23" x14ac:dyDescent="0.25">
      <c r="E435" t="s">
        <v>86</v>
      </c>
      <c r="F435" t="s">
        <v>537</v>
      </c>
      <c r="G435" t="s">
        <v>1</v>
      </c>
      <c r="H435" t="s">
        <v>0</v>
      </c>
      <c r="I435" t="s">
        <v>302</v>
      </c>
      <c r="J435" t="s">
        <v>303</v>
      </c>
      <c r="K435">
        <v>1189</v>
      </c>
      <c r="L435">
        <v>1189</v>
      </c>
      <c r="N435" t="s">
        <v>398</v>
      </c>
      <c r="O435" s="3">
        <v>0</v>
      </c>
      <c r="P435" s="3">
        <v>0</v>
      </c>
      <c r="Q435" s="3">
        <v>398.23</v>
      </c>
      <c r="R435" s="3">
        <v>51.769900000000007</v>
      </c>
      <c r="S435" s="3">
        <v>0</v>
      </c>
      <c r="T435" s="3">
        <v>0</v>
      </c>
      <c r="U435" s="3">
        <v>449.99990000000003</v>
      </c>
      <c r="V435" s="43" t="s">
        <v>397</v>
      </c>
      <c r="W435" t="s">
        <v>1</v>
      </c>
    </row>
    <row r="436" spans="5:23" x14ac:dyDescent="0.25">
      <c r="E436" t="s">
        <v>86</v>
      </c>
      <c r="F436" t="s">
        <v>537</v>
      </c>
      <c r="G436" t="s">
        <v>1</v>
      </c>
      <c r="H436" t="s">
        <v>0</v>
      </c>
      <c r="I436" t="s">
        <v>302</v>
      </c>
      <c r="J436" t="s">
        <v>303</v>
      </c>
      <c r="K436">
        <v>1188</v>
      </c>
      <c r="L436">
        <v>1188</v>
      </c>
      <c r="N436" t="s">
        <v>114</v>
      </c>
      <c r="O436" s="3">
        <v>0</v>
      </c>
      <c r="P436" s="3">
        <v>0</v>
      </c>
      <c r="Q436" s="3">
        <v>42.92</v>
      </c>
      <c r="R436" s="3">
        <v>5.5796000000000001</v>
      </c>
      <c r="S436" s="3">
        <v>0</v>
      </c>
      <c r="T436" s="3">
        <v>0</v>
      </c>
      <c r="U436" s="3">
        <v>48.499600000000001</v>
      </c>
      <c r="V436" s="43" t="s">
        <v>312</v>
      </c>
      <c r="W436" t="s">
        <v>1</v>
      </c>
    </row>
    <row r="437" spans="5:23" x14ac:dyDescent="0.25">
      <c r="E437" t="s">
        <v>86</v>
      </c>
      <c r="F437" t="s">
        <v>537</v>
      </c>
      <c r="G437" t="s">
        <v>1</v>
      </c>
      <c r="H437" t="s">
        <v>0</v>
      </c>
      <c r="I437" t="s">
        <v>302</v>
      </c>
      <c r="J437" t="s">
        <v>303</v>
      </c>
      <c r="K437">
        <v>1187</v>
      </c>
      <c r="L437">
        <v>1187</v>
      </c>
      <c r="N437" t="s">
        <v>57</v>
      </c>
      <c r="O437" s="3">
        <v>0</v>
      </c>
      <c r="P437" s="3">
        <v>0</v>
      </c>
      <c r="Q437" s="3">
        <v>150.44</v>
      </c>
      <c r="R437" s="3">
        <v>19.557200000000002</v>
      </c>
      <c r="S437" s="3">
        <v>0</v>
      </c>
      <c r="T437" s="3">
        <v>0</v>
      </c>
      <c r="U437" s="3">
        <v>169.99719999999999</v>
      </c>
      <c r="V437" s="43" t="s">
        <v>528</v>
      </c>
      <c r="W437" t="s">
        <v>1</v>
      </c>
    </row>
    <row r="438" spans="5:23" x14ac:dyDescent="0.25">
      <c r="E438" t="s">
        <v>86</v>
      </c>
      <c r="F438" t="s">
        <v>537</v>
      </c>
      <c r="G438" t="s">
        <v>1</v>
      </c>
      <c r="H438" t="s">
        <v>0</v>
      </c>
      <c r="I438" t="s">
        <v>302</v>
      </c>
      <c r="J438" t="s">
        <v>303</v>
      </c>
      <c r="K438">
        <v>1186</v>
      </c>
      <c r="L438">
        <v>1186</v>
      </c>
      <c r="N438" t="s">
        <v>114</v>
      </c>
      <c r="O438" s="3">
        <v>0</v>
      </c>
      <c r="P438" s="3">
        <v>0</v>
      </c>
      <c r="Q438" s="3">
        <v>61.95</v>
      </c>
      <c r="R438" s="3">
        <v>8.0535000000000014</v>
      </c>
      <c r="S438" s="3">
        <v>0</v>
      </c>
      <c r="T438" s="3">
        <v>0</v>
      </c>
      <c r="U438" s="3">
        <v>70.003500000000003</v>
      </c>
      <c r="V438" s="43" t="s">
        <v>312</v>
      </c>
      <c r="W438" t="s">
        <v>1</v>
      </c>
    </row>
    <row r="439" spans="5:23" x14ac:dyDescent="0.25">
      <c r="E439" t="s">
        <v>86</v>
      </c>
      <c r="F439" t="s">
        <v>537</v>
      </c>
      <c r="G439" t="s">
        <v>1</v>
      </c>
      <c r="H439" t="s">
        <v>0</v>
      </c>
      <c r="I439" t="s">
        <v>302</v>
      </c>
      <c r="J439" t="s">
        <v>303</v>
      </c>
      <c r="K439">
        <v>1185</v>
      </c>
      <c r="L439">
        <v>1185</v>
      </c>
      <c r="N439" t="s">
        <v>171</v>
      </c>
      <c r="O439" s="3">
        <v>0</v>
      </c>
      <c r="P439" s="3">
        <v>0</v>
      </c>
      <c r="Q439" s="3">
        <v>223.06</v>
      </c>
      <c r="R439" s="3">
        <v>28.997800000000002</v>
      </c>
      <c r="S439" s="3">
        <v>0</v>
      </c>
      <c r="T439" s="3">
        <v>0</v>
      </c>
      <c r="U439" s="3">
        <v>252.05780000000001</v>
      </c>
      <c r="V439" s="43" t="s">
        <v>286</v>
      </c>
      <c r="W439" t="s">
        <v>1</v>
      </c>
    </row>
    <row r="440" spans="5:23" x14ac:dyDescent="0.25">
      <c r="E440" t="s">
        <v>86</v>
      </c>
      <c r="F440" t="s">
        <v>537</v>
      </c>
      <c r="G440" t="s">
        <v>1</v>
      </c>
      <c r="H440" t="s">
        <v>0</v>
      </c>
      <c r="I440" t="s">
        <v>302</v>
      </c>
      <c r="J440" t="s">
        <v>303</v>
      </c>
      <c r="K440">
        <v>1184</v>
      </c>
      <c r="L440">
        <v>1184</v>
      </c>
      <c r="N440" t="s">
        <v>233</v>
      </c>
      <c r="O440" s="3">
        <v>0</v>
      </c>
      <c r="P440" s="3">
        <v>0</v>
      </c>
      <c r="Q440" s="3">
        <v>204.35</v>
      </c>
      <c r="R440" s="3">
        <v>26.5655</v>
      </c>
      <c r="S440" s="3">
        <v>0</v>
      </c>
      <c r="T440" s="3">
        <v>0</v>
      </c>
      <c r="U440" s="3">
        <v>230.91550000000001</v>
      </c>
      <c r="V440" s="43" t="s">
        <v>275</v>
      </c>
      <c r="W440" t="s">
        <v>1</v>
      </c>
    </row>
    <row r="441" spans="5:23" x14ac:dyDescent="0.25">
      <c r="E441" t="s">
        <v>86</v>
      </c>
      <c r="F441" t="s">
        <v>536</v>
      </c>
      <c r="G441" t="s">
        <v>1</v>
      </c>
      <c r="H441" t="s">
        <v>0</v>
      </c>
      <c r="I441" t="s">
        <v>302</v>
      </c>
      <c r="J441" t="s">
        <v>303</v>
      </c>
      <c r="K441">
        <v>1183</v>
      </c>
      <c r="L441">
        <v>1183</v>
      </c>
      <c r="N441" t="s">
        <v>171</v>
      </c>
      <c r="O441" s="3">
        <v>0</v>
      </c>
      <c r="P441" s="3">
        <v>0</v>
      </c>
      <c r="Q441" s="3">
        <v>75.22</v>
      </c>
      <c r="R441" s="3">
        <v>9.7786000000000008</v>
      </c>
      <c r="S441" s="3">
        <v>0</v>
      </c>
      <c r="T441" s="3">
        <v>0</v>
      </c>
      <c r="U441" s="3">
        <v>84.998599999999996</v>
      </c>
      <c r="V441" s="43" t="s">
        <v>286</v>
      </c>
      <c r="W441" t="s">
        <v>1</v>
      </c>
    </row>
    <row r="442" spans="5:23" x14ac:dyDescent="0.25">
      <c r="E442" t="s">
        <v>86</v>
      </c>
      <c r="F442" t="s">
        <v>536</v>
      </c>
      <c r="G442" t="s">
        <v>1</v>
      </c>
      <c r="H442" t="s">
        <v>0</v>
      </c>
      <c r="I442" t="s">
        <v>302</v>
      </c>
      <c r="J442" t="s">
        <v>303</v>
      </c>
      <c r="K442">
        <v>1182</v>
      </c>
      <c r="L442">
        <v>1182</v>
      </c>
      <c r="N442" t="s">
        <v>29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43"/>
      <c r="W442" t="s">
        <v>1</v>
      </c>
    </row>
    <row r="443" spans="5:23" x14ac:dyDescent="0.25">
      <c r="E443" t="s">
        <v>86</v>
      </c>
      <c r="F443" t="s">
        <v>536</v>
      </c>
      <c r="G443" t="s">
        <v>1</v>
      </c>
      <c r="H443" t="s">
        <v>0</v>
      </c>
      <c r="I443" t="s">
        <v>302</v>
      </c>
      <c r="J443" t="s">
        <v>303</v>
      </c>
      <c r="K443">
        <v>1181</v>
      </c>
      <c r="L443">
        <v>1181</v>
      </c>
      <c r="N443" t="s">
        <v>51</v>
      </c>
      <c r="O443" s="3">
        <v>0</v>
      </c>
      <c r="P443" s="3">
        <v>0</v>
      </c>
      <c r="Q443" s="3">
        <v>439.17</v>
      </c>
      <c r="R443" s="3">
        <v>57.092100000000002</v>
      </c>
      <c r="S443" s="3">
        <v>0</v>
      </c>
      <c r="T443" s="3">
        <v>0</v>
      </c>
      <c r="U443" s="3">
        <v>496.26210000000003</v>
      </c>
      <c r="V443" s="43" t="s">
        <v>288</v>
      </c>
      <c r="W443" t="s">
        <v>1</v>
      </c>
    </row>
    <row r="444" spans="5:23" x14ac:dyDescent="0.25">
      <c r="E444" t="s">
        <v>86</v>
      </c>
      <c r="F444" t="s">
        <v>536</v>
      </c>
      <c r="G444" t="s">
        <v>1</v>
      </c>
      <c r="H444" t="s">
        <v>0</v>
      </c>
      <c r="I444" t="s">
        <v>302</v>
      </c>
      <c r="J444" t="s">
        <v>303</v>
      </c>
      <c r="K444">
        <v>1180</v>
      </c>
      <c r="L444">
        <v>1180</v>
      </c>
      <c r="N444" t="s">
        <v>171</v>
      </c>
      <c r="O444" s="3">
        <v>0</v>
      </c>
      <c r="P444" s="3">
        <v>0</v>
      </c>
      <c r="Q444" s="3">
        <v>207.08</v>
      </c>
      <c r="R444" s="3">
        <v>26.920400000000001</v>
      </c>
      <c r="S444" s="3">
        <v>0</v>
      </c>
      <c r="T444" s="3">
        <v>0</v>
      </c>
      <c r="U444" s="3">
        <v>234.00040000000001</v>
      </c>
      <c r="V444" s="43" t="s">
        <v>286</v>
      </c>
      <c r="W444" t="s">
        <v>1</v>
      </c>
    </row>
    <row r="445" spans="5:23" x14ac:dyDescent="0.25">
      <c r="E445" t="s">
        <v>86</v>
      </c>
      <c r="F445" t="s">
        <v>536</v>
      </c>
      <c r="G445" t="s">
        <v>1</v>
      </c>
      <c r="H445" t="s">
        <v>0</v>
      </c>
      <c r="I445" t="s">
        <v>302</v>
      </c>
      <c r="J445" t="s">
        <v>303</v>
      </c>
      <c r="K445">
        <v>1179</v>
      </c>
      <c r="L445">
        <v>1179</v>
      </c>
      <c r="N445" t="s">
        <v>398</v>
      </c>
      <c r="O445" s="3">
        <v>0</v>
      </c>
      <c r="P445" s="3">
        <v>0</v>
      </c>
      <c r="Q445" s="3">
        <v>519.47</v>
      </c>
      <c r="R445" s="3">
        <v>67.531100000000009</v>
      </c>
      <c r="S445" s="3">
        <v>0</v>
      </c>
      <c r="T445" s="3">
        <v>0</v>
      </c>
      <c r="U445" s="3">
        <v>587.00110000000006</v>
      </c>
      <c r="V445" s="43" t="s">
        <v>397</v>
      </c>
      <c r="W445" t="s">
        <v>1</v>
      </c>
    </row>
    <row r="446" spans="5:23" x14ac:dyDescent="0.25">
      <c r="E446" t="s">
        <v>86</v>
      </c>
      <c r="F446" t="s">
        <v>536</v>
      </c>
      <c r="G446" t="s">
        <v>1</v>
      </c>
      <c r="H446" t="s">
        <v>0</v>
      </c>
      <c r="I446" t="s">
        <v>302</v>
      </c>
      <c r="J446" t="s">
        <v>303</v>
      </c>
      <c r="K446">
        <v>1178</v>
      </c>
      <c r="L446">
        <v>1178</v>
      </c>
      <c r="N446" t="s">
        <v>494</v>
      </c>
      <c r="O446" s="3">
        <v>0</v>
      </c>
      <c r="P446" s="3">
        <v>0</v>
      </c>
      <c r="Q446" s="3">
        <v>531.29</v>
      </c>
      <c r="R446" s="3">
        <v>69.067700000000002</v>
      </c>
      <c r="S446" s="3">
        <v>0</v>
      </c>
      <c r="T446" s="3">
        <v>0</v>
      </c>
      <c r="U446" s="3">
        <v>600.35770000000002</v>
      </c>
      <c r="V446" s="43" t="s">
        <v>493</v>
      </c>
      <c r="W446" t="s">
        <v>1</v>
      </c>
    </row>
    <row r="447" spans="5:23" x14ac:dyDescent="0.25">
      <c r="E447" t="s">
        <v>86</v>
      </c>
      <c r="F447" t="s">
        <v>536</v>
      </c>
      <c r="G447" t="s">
        <v>1</v>
      </c>
      <c r="H447" t="s">
        <v>0</v>
      </c>
      <c r="I447" t="s">
        <v>302</v>
      </c>
      <c r="J447" t="s">
        <v>303</v>
      </c>
      <c r="K447">
        <v>1177</v>
      </c>
      <c r="L447">
        <v>1177</v>
      </c>
      <c r="N447" t="s">
        <v>494</v>
      </c>
      <c r="O447" s="3">
        <v>0</v>
      </c>
      <c r="P447" s="3">
        <v>0</v>
      </c>
      <c r="Q447" s="3">
        <v>384.47</v>
      </c>
      <c r="R447" s="3">
        <v>49.981100000000005</v>
      </c>
      <c r="S447" s="3">
        <v>0</v>
      </c>
      <c r="T447" s="3">
        <v>0</v>
      </c>
      <c r="U447" s="3">
        <v>434.45110000000005</v>
      </c>
      <c r="V447" s="43" t="s">
        <v>493</v>
      </c>
      <c r="W447" t="s">
        <v>1</v>
      </c>
    </row>
    <row r="448" spans="5:23" x14ac:dyDescent="0.25">
      <c r="E448" t="s">
        <v>86</v>
      </c>
      <c r="F448" t="s">
        <v>536</v>
      </c>
      <c r="G448" t="s">
        <v>1</v>
      </c>
      <c r="H448" t="s">
        <v>0</v>
      </c>
      <c r="I448" t="s">
        <v>302</v>
      </c>
      <c r="J448" t="s">
        <v>303</v>
      </c>
      <c r="K448">
        <v>1176</v>
      </c>
      <c r="L448">
        <v>1176</v>
      </c>
      <c r="N448" t="s">
        <v>456</v>
      </c>
      <c r="O448" s="3">
        <v>0</v>
      </c>
      <c r="P448" s="3">
        <v>0</v>
      </c>
      <c r="Q448" s="3">
        <v>446.02</v>
      </c>
      <c r="R448" s="3">
        <v>57.982599999999998</v>
      </c>
      <c r="S448" s="3">
        <v>0</v>
      </c>
      <c r="T448" s="3">
        <v>0</v>
      </c>
      <c r="U448" s="3">
        <v>504.00259999999997</v>
      </c>
      <c r="V448" s="43" t="s">
        <v>455</v>
      </c>
      <c r="W448" t="s">
        <v>1</v>
      </c>
    </row>
    <row r="449" spans="5:23" x14ac:dyDescent="0.25">
      <c r="E449" t="s">
        <v>86</v>
      </c>
      <c r="F449" t="s">
        <v>535</v>
      </c>
      <c r="G449" t="s">
        <v>1</v>
      </c>
      <c r="H449" t="s">
        <v>0</v>
      </c>
      <c r="I449" t="s">
        <v>302</v>
      </c>
      <c r="J449" t="s">
        <v>303</v>
      </c>
      <c r="K449">
        <v>1175</v>
      </c>
      <c r="L449">
        <v>1175</v>
      </c>
      <c r="N449" t="s">
        <v>428</v>
      </c>
      <c r="O449" s="3">
        <v>0</v>
      </c>
      <c r="P449" s="3">
        <v>0</v>
      </c>
      <c r="Q449" s="3">
        <v>34.07</v>
      </c>
      <c r="R449" s="3">
        <v>4.4291</v>
      </c>
      <c r="S449" s="3">
        <v>0</v>
      </c>
      <c r="T449" s="3">
        <v>0</v>
      </c>
      <c r="U449" s="3">
        <v>38.499099999999999</v>
      </c>
      <c r="V449" s="43" t="s">
        <v>427</v>
      </c>
      <c r="W449" t="s">
        <v>1</v>
      </c>
    </row>
    <row r="450" spans="5:23" x14ac:dyDescent="0.25">
      <c r="E450" t="s">
        <v>86</v>
      </c>
      <c r="F450" t="s">
        <v>535</v>
      </c>
      <c r="G450" t="s">
        <v>1</v>
      </c>
      <c r="H450" t="s">
        <v>0</v>
      </c>
      <c r="I450" t="s">
        <v>302</v>
      </c>
      <c r="J450" t="s">
        <v>303</v>
      </c>
      <c r="K450">
        <v>1174</v>
      </c>
      <c r="L450">
        <v>1174</v>
      </c>
      <c r="N450" t="s">
        <v>428</v>
      </c>
      <c r="O450" s="3">
        <v>0</v>
      </c>
      <c r="P450" s="3">
        <v>0</v>
      </c>
      <c r="Q450" s="3">
        <v>39.82</v>
      </c>
      <c r="R450" s="3">
        <v>5.1766000000000005</v>
      </c>
      <c r="S450" s="3">
        <v>0</v>
      </c>
      <c r="T450" s="3">
        <v>0</v>
      </c>
      <c r="U450" s="3">
        <v>44.996600000000001</v>
      </c>
      <c r="V450" s="43" t="s">
        <v>427</v>
      </c>
      <c r="W450" t="s">
        <v>1</v>
      </c>
    </row>
    <row r="451" spans="5:23" x14ac:dyDescent="0.25">
      <c r="E451" t="s">
        <v>86</v>
      </c>
      <c r="F451" t="s">
        <v>535</v>
      </c>
      <c r="G451" t="s">
        <v>1</v>
      </c>
      <c r="H451" t="s">
        <v>0</v>
      </c>
      <c r="I451" t="s">
        <v>302</v>
      </c>
      <c r="J451" t="s">
        <v>303</v>
      </c>
      <c r="K451">
        <v>1173</v>
      </c>
      <c r="L451">
        <v>1173</v>
      </c>
      <c r="N451" t="s">
        <v>398</v>
      </c>
      <c r="O451" s="3">
        <v>0</v>
      </c>
      <c r="P451" s="3">
        <v>0</v>
      </c>
      <c r="Q451" s="3">
        <v>585.84</v>
      </c>
      <c r="R451" s="3">
        <v>76.159200000000013</v>
      </c>
      <c r="S451" s="3">
        <v>0</v>
      </c>
      <c r="T451" s="3">
        <v>0</v>
      </c>
      <c r="U451" s="3">
        <v>661.99920000000009</v>
      </c>
      <c r="V451" s="43" t="s">
        <v>397</v>
      </c>
      <c r="W451" t="s">
        <v>1</v>
      </c>
    </row>
    <row r="452" spans="5:23" x14ac:dyDescent="0.25">
      <c r="E452" t="s">
        <v>86</v>
      </c>
      <c r="F452" t="s">
        <v>535</v>
      </c>
      <c r="G452" t="s">
        <v>1</v>
      </c>
      <c r="H452" t="s">
        <v>0</v>
      </c>
      <c r="I452" t="s">
        <v>302</v>
      </c>
      <c r="J452" t="s">
        <v>303</v>
      </c>
      <c r="K452">
        <v>1172</v>
      </c>
      <c r="L452">
        <v>1172</v>
      </c>
      <c r="N452" t="s">
        <v>57</v>
      </c>
      <c r="O452" s="3">
        <v>0</v>
      </c>
      <c r="P452" s="3">
        <v>0</v>
      </c>
      <c r="Q452" s="3">
        <v>238.94</v>
      </c>
      <c r="R452" s="3">
        <v>31.062200000000001</v>
      </c>
      <c r="S452" s="3">
        <v>0</v>
      </c>
      <c r="T452" s="3">
        <v>0</v>
      </c>
      <c r="U452" s="3">
        <v>270.00220000000002</v>
      </c>
      <c r="V452" s="43" t="s">
        <v>528</v>
      </c>
      <c r="W452" t="s">
        <v>1</v>
      </c>
    </row>
    <row r="453" spans="5:23" x14ac:dyDescent="0.25">
      <c r="E453" t="s">
        <v>86</v>
      </c>
      <c r="F453" t="s">
        <v>535</v>
      </c>
      <c r="G453" t="s">
        <v>1</v>
      </c>
      <c r="H453" t="s">
        <v>0</v>
      </c>
      <c r="I453" t="s">
        <v>302</v>
      </c>
      <c r="J453" t="s">
        <v>303</v>
      </c>
      <c r="K453">
        <v>1171</v>
      </c>
      <c r="L453">
        <v>1171</v>
      </c>
      <c r="N453" t="s">
        <v>238</v>
      </c>
      <c r="O453" s="3">
        <v>0</v>
      </c>
      <c r="P453" s="3">
        <v>0</v>
      </c>
      <c r="Q453" s="3">
        <v>127.43</v>
      </c>
      <c r="R453" s="3">
        <v>16.565900000000003</v>
      </c>
      <c r="S453" s="3">
        <v>0</v>
      </c>
      <c r="T453" s="3">
        <v>0</v>
      </c>
      <c r="U453" s="3">
        <v>143.99590000000001</v>
      </c>
      <c r="V453" s="43" t="s">
        <v>399</v>
      </c>
      <c r="W453" t="s">
        <v>1</v>
      </c>
    </row>
    <row r="454" spans="5:23" x14ac:dyDescent="0.25">
      <c r="E454" t="s">
        <v>86</v>
      </c>
      <c r="F454" t="s">
        <v>535</v>
      </c>
      <c r="G454" t="s">
        <v>1</v>
      </c>
      <c r="H454" t="s">
        <v>0</v>
      </c>
      <c r="I454" t="s">
        <v>302</v>
      </c>
      <c r="J454" t="s">
        <v>303</v>
      </c>
      <c r="K454">
        <v>1170</v>
      </c>
      <c r="L454">
        <v>1170</v>
      </c>
      <c r="N454" t="s">
        <v>29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43"/>
      <c r="W454" t="s">
        <v>1</v>
      </c>
    </row>
    <row r="455" spans="5:23" x14ac:dyDescent="0.25">
      <c r="E455" t="s">
        <v>86</v>
      </c>
      <c r="F455" t="s">
        <v>534</v>
      </c>
      <c r="G455" t="s">
        <v>1</v>
      </c>
      <c r="H455" t="s">
        <v>0</v>
      </c>
      <c r="I455" t="s">
        <v>302</v>
      </c>
      <c r="J455" t="s">
        <v>303</v>
      </c>
      <c r="K455">
        <v>1168</v>
      </c>
      <c r="L455">
        <v>1168</v>
      </c>
      <c r="N455" t="s">
        <v>57</v>
      </c>
      <c r="O455" s="3">
        <v>0</v>
      </c>
      <c r="P455" s="3">
        <v>0</v>
      </c>
      <c r="Q455" s="3">
        <v>107.97</v>
      </c>
      <c r="R455" s="3">
        <v>14.036100000000001</v>
      </c>
      <c r="S455" s="3">
        <v>0</v>
      </c>
      <c r="T455" s="3">
        <v>0</v>
      </c>
      <c r="U455" s="3">
        <v>122.0061</v>
      </c>
      <c r="V455" s="43" t="s">
        <v>528</v>
      </c>
      <c r="W455" t="s">
        <v>1</v>
      </c>
    </row>
    <row r="456" spans="5:23" x14ac:dyDescent="0.25">
      <c r="E456" t="s">
        <v>86</v>
      </c>
      <c r="F456" t="s">
        <v>534</v>
      </c>
      <c r="G456" t="s">
        <v>1</v>
      </c>
      <c r="H456" t="s">
        <v>0</v>
      </c>
      <c r="I456" t="s">
        <v>302</v>
      </c>
      <c r="J456" t="s">
        <v>303</v>
      </c>
      <c r="K456">
        <v>1167</v>
      </c>
      <c r="L456">
        <v>1167</v>
      </c>
      <c r="N456" t="s">
        <v>171</v>
      </c>
      <c r="O456" s="3">
        <v>0</v>
      </c>
      <c r="P456" s="3">
        <v>0</v>
      </c>
      <c r="Q456" s="3">
        <v>119.47</v>
      </c>
      <c r="R456" s="3">
        <v>15.5311</v>
      </c>
      <c r="S456" s="3">
        <v>0</v>
      </c>
      <c r="T456" s="3">
        <v>0</v>
      </c>
      <c r="U456" s="3">
        <v>135.00110000000001</v>
      </c>
      <c r="V456" s="43" t="s">
        <v>286</v>
      </c>
      <c r="W456" t="s">
        <v>1</v>
      </c>
    </row>
    <row r="457" spans="5:23" x14ac:dyDescent="0.25">
      <c r="E457" t="s">
        <v>86</v>
      </c>
      <c r="F457" t="s">
        <v>534</v>
      </c>
      <c r="G457" t="s">
        <v>1</v>
      </c>
      <c r="H457" t="s">
        <v>0</v>
      </c>
      <c r="I457" t="s">
        <v>302</v>
      </c>
      <c r="J457" t="s">
        <v>303</v>
      </c>
      <c r="K457">
        <v>1166</v>
      </c>
      <c r="L457">
        <v>1166</v>
      </c>
      <c r="N457" t="s">
        <v>89</v>
      </c>
      <c r="O457" s="3">
        <v>0</v>
      </c>
      <c r="P457" s="3">
        <v>0</v>
      </c>
      <c r="Q457" s="3">
        <v>72.790000000000006</v>
      </c>
      <c r="R457" s="3">
        <v>9.4627000000000017</v>
      </c>
      <c r="S457" s="3">
        <v>0</v>
      </c>
      <c r="T457" s="3">
        <v>0</v>
      </c>
      <c r="U457" s="3">
        <v>82.252700000000004</v>
      </c>
      <c r="V457" s="43" t="s">
        <v>274</v>
      </c>
      <c r="W457" t="s">
        <v>1</v>
      </c>
    </row>
    <row r="458" spans="5:23" x14ac:dyDescent="0.25">
      <c r="E458" t="s">
        <v>86</v>
      </c>
      <c r="F458" t="s">
        <v>534</v>
      </c>
      <c r="G458" t="s">
        <v>1</v>
      </c>
      <c r="H458" t="s">
        <v>0</v>
      </c>
      <c r="I458" t="s">
        <v>302</v>
      </c>
      <c r="J458" t="s">
        <v>303</v>
      </c>
      <c r="K458">
        <v>1165</v>
      </c>
      <c r="L458">
        <v>1165</v>
      </c>
      <c r="N458" t="s">
        <v>88</v>
      </c>
      <c r="O458" s="3">
        <v>0</v>
      </c>
      <c r="P458" s="3">
        <v>0</v>
      </c>
      <c r="Q458" s="3">
        <v>339.69</v>
      </c>
      <c r="R458" s="3">
        <v>44.159700000000001</v>
      </c>
      <c r="S458" s="3">
        <v>0</v>
      </c>
      <c r="T458" s="3">
        <v>0</v>
      </c>
      <c r="U458" s="3">
        <v>383.84969999999998</v>
      </c>
      <c r="V458" s="43" t="s">
        <v>376</v>
      </c>
      <c r="W458" t="s">
        <v>1</v>
      </c>
    </row>
    <row r="459" spans="5:23" x14ac:dyDescent="0.25">
      <c r="E459" t="s">
        <v>86</v>
      </c>
      <c r="F459" t="s">
        <v>534</v>
      </c>
      <c r="G459" t="s">
        <v>1</v>
      </c>
      <c r="H459" t="s">
        <v>0</v>
      </c>
      <c r="I459" t="s">
        <v>302</v>
      </c>
      <c r="J459" t="s">
        <v>303</v>
      </c>
      <c r="K459">
        <v>1164</v>
      </c>
      <c r="L459">
        <v>1164</v>
      </c>
      <c r="N459" t="s">
        <v>453</v>
      </c>
      <c r="O459" s="3">
        <v>0</v>
      </c>
      <c r="P459" s="3">
        <v>0</v>
      </c>
      <c r="Q459" s="3">
        <v>436.28</v>
      </c>
      <c r="R459" s="3">
        <v>56.7164</v>
      </c>
      <c r="S459" s="3">
        <v>0</v>
      </c>
      <c r="T459" s="3">
        <v>0</v>
      </c>
      <c r="U459" s="3">
        <v>492.99639999999999</v>
      </c>
      <c r="V459" s="43" t="s">
        <v>452</v>
      </c>
      <c r="W459" t="s">
        <v>1</v>
      </c>
    </row>
    <row r="460" spans="5:23" x14ac:dyDescent="0.25">
      <c r="E460" t="s">
        <v>86</v>
      </c>
      <c r="F460" t="s">
        <v>534</v>
      </c>
      <c r="G460" t="s">
        <v>1</v>
      </c>
      <c r="H460" t="s">
        <v>0</v>
      </c>
      <c r="I460" t="s">
        <v>302</v>
      </c>
      <c r="J460" t="s">
        <v>303</v>
      </c>
      <c r="K460">
        <v>1163</v>
      </c>
      <c r="L460">
        <v>1163</v>
      </c>
      <c r="N460" t="s">
        <v>176</v>
      </c>
      <c r="O460" s="3">
        <v>0</v>
      </c>
      <c r="P460" s="3">
        <v>0</v>
      </c>
      <c r="Q460" s="3">
        <v>797.07</v>
      </c>
      <c r="R460" s="3">
        <v>103.6191</v>
      </c>
      <c r="S460" s="3">
        <v>0</v>
      </c>
      <c r="T460" s="3">
        <v>0</v>
      </c>
      <c r="U460" s="3">
        <v>900.68910000000005</v>
      </c>
      <c r="V460" s="43" t="s">
        <v>270</v>
      </c>
      <c r="W460" t="s">
        <v>1</v>
      </c>
    </row>
    <row r="461" spans="5:23" x14ac:dyDescent="0.25">
      <c r="E461" t="s">
        <v>86</v>
      </c>
      <c r="F461" t="s">
        <v>534</v>
      </c>
      <c r="G461" t="s">
        <v>1</v>
      </c>
      <c r="H461" t="s">
        <v>0</v>
      </c>
      <c r="I461" t="s">
        <v>302</v>
      </c>
      <c r="J461" t="s">
        <v>303</v>
      </c>
      <c r="K461">
        <v>1162</v>
      </c>
      <c r="L461">
        <v>1162</v>
      </c>
      <c r="N461" t="s">
        <v>533</v>
      </c>
      <c r="O461" s="3">
        <v>0</v>
      </c>
      <c r="P461" s="3">
        <v>0</v>
      </c>
      <c r="Q461" s="3">
        <v>486.73</v>
      </c>
      <c r="R461" s="3">
        <v>63.274900000000002</v>
      </c>
      <c r="S461" s="3">
        <v>0</v>
      </c>
      <c r="T461" s="3">
        <v>0</v>
      </c>
      <c r="U461" s="3">
        <v>550.00490000000002</v>
      </c>
      <c r="V461" s="43" t="s">
        <v>532</v>
      </c>
      <c r="W461" t="s">
        <v>1</v>
      </c>
    </row>
    <row r="462" spans="5:23" x14ac:dyDescent="0.25">
      <c r="E462" t="s">
        <v>86</v>
      </c>
      <c r="F462" t="s">
        <v>531</v>
      </c>
      <c r="G462" t="s">
        <v>1</v>
      </c>
      <c r="H462" t="s">
        <v>0</v>
      </c>
      <c r="I462" t="s">
        <v>302</v>
      </c>
      <c r="J462" t="s">
        <v>303</v>
      </c>
      <c r="K462">
        <v>1161</v>
      </c>
      <c r="L462">
        <v>1161</v>
      </c>
      <c r="N462" t="s">
        <v>494</v>
      </c>
      <c r="O462" s="3">
        <v>0</v>
      </c>
      <c r="P462" s="3">
        <v>0</v>
      </c>
      <c r="Q462" s="3">
        <v>523.01</v>
      </c>
      <c r="R462" s="3">
        <v>67.991299999999995</v>
      </c>
      <c r="S462" s="3">
        <v>0</v>
      </c>
      <c r="T462" s="3">
        <v>0</v>
      </c>
      <c r="U462" s="3">
        <v>591.00130000000001</v>
      </c>
      <c r="V462" s="43" t="s">
        <v>493</v>
      </c>
      <c r="W462" t="s">
        <v>1</v>
      </c>
    </row>
    <row r="463" spans="5:23" x14ac:dyDescent="0.25">
      <c r="E463" t="s">
        <v>86</v>
      </c>
      <c r="F463" t="s">
        <v>531</v>
      </c>
      <c r="G463" t="s">
        <v>1</v>
      </c>
      <c r="H463" t="s">
        <v>0</v>
      </c>
      <c r="I463" t="s">
        <v>302</v>
      </c>
      <c r="J463" t="s">
        <v>303</v>
      </c>
      <c r="K463">
        <v>1160</v>
      </c>
      <c r="L463">
        <v>1160</v>
      </c>
      <c r="N463" t="s">
        <v>494</v>
      </c>
      <c r="O463" s="3">
        <v>0</v>
      </c>
      <c r="P463" s="3">
        <v>0</v>
      </c>
      <c r="Q463" s="3">
        <v>12.04</v>
      </c>
      <c r="R463" s="3">
        <v>1.5651999999999999</v>
      </c>
      <c r="S463" s="3">
        <v>0</v>
      </c>
      <c r="T463" s="3">
        <v>0</v>
      </c>
      <c r="U463" s="3">
        <v>13.6052</v>
      </c>
      <c r="V463" s="43" t="s">
        <v>493</v>
      </c>
      <c r="W463" t="s">
        <v>1</v>
      </c>
    </row>
    <row r="464" spans="5:23" x14ac:dyDescent="0.25">
      <c r="E464" t="s">
        <v>86</v>
      </c>
      <c r="F464" t="s">
        <v>531</v>
      </c>
      <c r="G464" t="s">
        <v>1</v>
      </c>
      <c r="H464" t="s">
        <v>0</v>
      </c>
      <c r="I464" t="s">
        <v>302</v>
      </c>
      <c r="J464" t="s">
        <v>303</v>
      </c>
      <c r="K464">
        <v>1159</v>
      </c>
      <c r="L464">
        <v>1159</v>
      </c>
      <c r="N464" t="s">
        <v>494</v>
      </c>
      <c r="O464" s="3">
        <v>0</v>
      </c>
      <c r="P464" s="3">
        <v>0</v>
      </c>
      <c r="Q464" s="3">
        <v>74.209999999999994</v>
      </c>
      <c r="R464" s="3">
        <v>9.6472999999999995</v>
      </c>
      <c r="S464" s="3">
        <v>0</v>
      </c>
      <c r="T464" s="3">
        <v>0</v>
      </c>
      <c r="U464" s="3">
        <v>83.857299999999995</v>
      </c>
      <c r="V464" s="43" t="s">
        <v>493</v>
      </c>
      <c r="W464" t="s">
        <v>1</v>
      </c>
    </row>
    <row r="465" spans="5:23" x14ac:dyDescent="0.25">
      <c r="E465" t="s">
        <v>86</v>
      </c>
      <c r="F465" t="s">
        <v>531</v>
      </c>
      <c r="G465" t="s">
        <v>1</v>
      </c>
      <c r="H465" t="s">
        <v>0</v>
      </c>
      <c r="I465" t="s">
        <v>302</v>
      </c>
      <c r="J465" t="s">
        <v>303</v>
      </c>
      <c r="K465">
        <v>1158</v>
      </c>
      <c r="L465">
        <v>1158</v>
      </c>
      <c r="N465" t="s">
        <v>171</v>
      </c>
      <c r="O465" s="3">
        <v>0</v>
      </c>
      <c r="P465" s="3">
        <v>0</v>
      </c>
      <c r="Q465" s="3">
        <v>79.650000000000006</v>
      </c>
      <c r="R465" s="3">
        <v>10.354500000000002</v>
      </c>
      <c r="S465" s="3">
        <v>0</v>
      </c>
      <c r="T465" s="3">
        <v>0</v>
      </c>
      <c r="U465" s="3">
        <v>90.004500000000007</v>
      </c>
      <c r="V465" s="43" t="s">
        <v>286</v>
      </c>
      <c r="W465" t="s">
        <v>1</v>
      </c>
    </row>
    <row r="466" spans="5:23" x14ac:dyDescent="0.25">
      <c r="E466" t="s">
        <v>86</v>
      </c>
      <c r="F466" t="s">
        <v>531</v>
      </c>
      <c r="G466" t="s">
        <v>1</v>
      </c>
      <c r="H466" t="s">
        <v>0</v>
      </c>
      <c r="I466" t="s">
        <v>302</v>
      </c>
      <c r="J466" t="s">
        <v>303</v>
      </c>
      <c r="K466">
        <v>1157</v>
      </c>
      <c r="L466">
        <v>1157</v>
      </c>
      <c r="N466" t="s">
        <v>171</v>
      </c>
      <c r="O466" s="3">
        <v>0</v>
      </c>
      <c r="P466" s="3">
        <v>0</v>
      </c>
      <c r="Q466" s="3">
        <v>169.82</v>
      </c>
      <c r="R466" s="3">
        <v>22.076599999999999</v>
      </c>
      <c r="S466" s="3">
        <v>0</v>
      </c>
      <c r="T466" s="3">
        <v>0</v>
      </c>
      <c r="U466" s="3">
        <v>191.89659999999998</v>
      </c>
      <c r="V466" s="43" t="s">
        <v>286</v>
      </c>
      <c r="W466" t="s">
        <v>1</v>
      </c>
    </row>
    <row r="467" spans="5:23" x14ac:dyDescent="0.25">
      <c r="E467" t="s">
        <v>86</v>
      </c>
      <c r="F467" t="s">
        <v>531</v>
      </c>
      <c r="G467" t="s">
        <v>1</v>
      </c>
      <c r="H467" t="s">
        <v>0</v>
      </c>
      <c r="I467" t="s">
        <v>302</v>
      </c>
      <c r="J467" t="s">
        <v>303</v>
      </c>
      <c r="K467">
        <v>1155</v>
      </c>
      <c r="L467">
        <v>1155</v>
      </c>
      <c r="N467" t="s">
        <v>51</v>
      </c>
      <c r="O467" s="3">
        <v>0</v>
      </c>
      <c r="P467" s="3">
        <v>0</v>
      </c>
      <c r="Q467" s="3">
        <v>779.21</v>
      </c>
      <c r="R467" s="3">
        <v>101.29730000000001</v>
      </c>
      <c r="S467" s="3">
        <v>0</v>
      </c>
      <c r="T467" s="3">
        <v>0</v>
      </c>
      <c r="U467" s="3">
        <v>880.50729999999999</v>
      </c>
      <c r="V467" s="43" t="s">
        <v>288</v>
      </c>
      <c r="W467" t="s">
        <v>1</v>
      </c>
    </row>
    <row r="468" spans="5:23" x14ac:dyDescent="0.25">
      <c r="E468" t="s">
        <v>86</v>
      </c>
      <c r="F468" t="s">
        <v>531</v>
      </c>
      <c r="G468" t="s">
        <v>1</v>
      </c>
      <c r="H468" t="s">
        <v>0</v>
      </c>
      <c r="I468" t="s">
        <v>302</v>
      </c>
      <c r="J468" t="s">
        <v>303</v>
      </c>
      <c r="K468">
        <v>1154</v>
      </c>
      <c r="L468">
        <v>1154</v>
      </c>
      <c r="N468" t="s">
        <v>29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43"/>
      <c r="W468" t="s">
        <v>1</v>
      </c>
    </row>
    <row r="469" spans="5:23" x14ac:dyDescent="0.25">
      <c r="E469" t="s">
        <v>86</v>
      </c>
      <c r="F469" t="s">
        <v>531</v>
      </c>
      <c r="G469" t="s">
        <v>1</v>
      </c>
      <c r="H469" t="s">
        <v>0</v>
      </c>
      <c r="I469" t="s">
        <v>302</v>
      </c>
      <c r="J469" t="s">
        <v>303</v>
      </c>
      <c r="K469">
        <v>1153</v>
      </c>
      <c r="L469">
        <v>1153</v>
      </c>
      <c r="N469" t="s">
        <v>414</v>
      </c>
      <c r="O469" s="3">
        <v>0</v>
      </c>
      <c r="P469" s="3">
        <v>0</v>
      </c>
      <c r="Q469" s="3">
        <v>180.53</v>
      </c>
      <c r="R469" s="3">
        <v>23.468900000000001</v>
      </c>
      <c r="S469" s="3">
        <v>0</v>
      </c>
      <c r="T469" s="3">
        <v>0</v>
      </c>
      <c r="U469" s="3">
        <v>203.99889999999999</v>
      </c>
      <c r="V469" s="43" t="s">
        <v>413</v>
      </c>
      <c r="W469" t="s">
        <v>1</v>
      </c>
    </row>
    <row r="470" spans="5:23" x14ac:dyDescent="0.25">
      <c r="E470" t="s">
        <v>86</v>
      </c>
      <c r="F470" t="s">
        <v>531</v>
      </c>
      <c r="G470" t="s">
        <v>1</v>
      </c>
      <c r="H470" t="s">
        <v>0</v>
      </c>
      <c r="I470" t="s">
        <v>302</v>
      </c>
      <c r="J470" t="s">
        <v>303</v>
      </c>
      <c r="K470">
        <v>1152</v>
      </c>
      <c r="L470">
        <v>1152</v>
      </c>
      <c r="N470" t="s">
        <v>233</v>
      </c>
      <c r="O470" s="3">
        <v>0</v>
      </c>
      <c r="P470" s="3">
        <v>0</v>
      </c>
      <c r="Q470" s="3">
        <v>192.04</v>
      </c>
      <c r="R470" s="3">
        <v>24.965199999999999</v>
      </c>
      <c r="S470" s="3">
        <v>0</v>
      </c>
      <c r="T470" s="3">
        <v>0</v>
      </c>
      <c r="U470" s="3">
        <v>217.0052</v>
      </c>
      <c r="V470" s="43" t="s">
        <v>275</v>
      </c>
      <c r="W470" t="s">
        <v>1</v>
      </c>
    </row>
    <row r="471" spans="5:23" x14ac:dyDescent="0.25">
      <c r="E471" t="s">
        <v>86</v>
      </c>
      <c r="F471" t="s">
        <v>531</v>
      </c>
      <c r="G471" t="s">
        <v>1</v>
      </c>
      <c r="H471" t="s">
        <v>0</v>
      </c>
      <c r="I471" t="s">
        <v>302</v>
      </c>
      <c r="J471" t="s">
        <v>303</v>
      </c>
      <c r="K471">
        <v>1151</v>
      </c>
      <c r="L471">
        <v>1151</v>
      </c>
      <c r="N471" t="s">
        <v>428</v>
      </c>
      <c r="O471" s="3">
        <v>0</v>
      </c>
      <c r="P471" s="3">
        <v>0</v>
      </c>
      <c r="Q471" s="3">
        <v>34.07</v>
      </c>
      <c r="R471" s="3">
        <v>4.4291</v>
      </c>
      <c r="S471" s="3">
        <v>0</v>
      </c>
      <c r="T471" s="3">
        <v>0</v>
      </c>
      <c r="U471" s="3">
        <v>38.499099999999999</v>
      </c>
      <c r="V471" s="43" t="s">
        <v>427</v>
      </c>
      <c r="W471" t="s">
        <v>1</v>
      </c>
    </row>
    <row r="472" spans="5:23" x14ac:dyDescent="0.25">
      <c r="E472" t="s">
        <v>86</v>
      </c>
      <c r="F472" t="s">
        <v>530</v>
      </c>
      <c r="G472" t="s">
        <v>1</v>
      </c>
      <c r="H472" t="s">
        <v>0</v>
      </c>
      <c r="I472" t="s">
        <v>302</v>
      </c>
      <c r="J472" t="s">
        <v>303</v>
      </c>
      <c r="K472">
        <v>1150</v>
      </c>
      <c r="L472">
        <v>1150</v>
      </c>
      <c r="N472" t="s">
        <v>176</v>
      </c>
      <c r="O472" s="3">
        <v>0</v>
      </c>
      <c r="P472" s="3">
        <v>0</v>
      </c>
      <c r="Q472" s="3">
        <v>160.43</v>
      </c>
      <c r="R472" s="3">
        <v>20.855900000000002</v>
      </c>
      <c r="S472" s="3">
        <v>0</v>
      </c>
      <c r="T472" s="3">
        <v>0</v>
      </c>
      <c r="U472" s="3">
        <v>181.2859</v>
      </c>
      <c r="V472" s="43" t="s">
        <v>270</v>
      </c>
      <c r="W472" t="s">
        <v>1</v>
      </c>
    </row>
    <row r="473" spans="5:23" x14ac:dyDescent="0.25">
      <c r="E473" t="s">
        <v>86</v>
      </c>
      <c r="F473" t="s">
        <v>530</v>
      </c>
      <c r="G473" t="s">
        <v>1</v>
      </c>
      <c r="H473" t="s">
        <v>0</v>
      </c>
      <c r="I473" t="s">
        <v>302</v>
      </c>
      <c r="J473" t="s">
        <v>303</v>
      </c>
      <c r="K473">
        <v>1149</v>
      </c>
      <c r="L473">
        <v>1149</v>
      </c>
      <c r="N473" t="s">
        <v>487</v>
      </c>
      <c r="O473" s="3">
        <v>0</v>
      </c>
      <c r="P473" s="3">
        <v>0</v>
      </c>
      <c r="Q473" s="3">
        <v>500.82</v>
      </c>
      <c r="R473" s="3">
        <v>65.1066</v>
      </c>
      <c r="S473" s="3">
        <v>0</v>
      </c>
      <c r="T473" s="3">
        <v>0</v>
      </c>
      <c r="U473" s="3">
        <v>565.92660000000001</v>
      </c>
      <c r="V473" s="43" t="s">
        <v>486</v>
      </c>
      <c r="W473" t="s">
        <v>1</v>
      </c>
    </row>
    <row r="474" spans="5:23" x14ac:dyDescent="0.25">
      <c r="E474" t="s">
        <v>86</v>
      </c>
      <c r="F474" t="s">
        <v>530</v>
      </c>
      <c r="G474" t="s">
        <v>1</v>
      </c>
      <c r="H474" t="s">
        <v>0</v>
      </c>
      <c r="I474" t="s">
        <v>302</v>
      </c>
      <c r="J474" t="s">
        <v>303</v>
      </c>
      <c r="K474">
        <v>1148</v>
      </c>
      <c r="L474">
        <v>1148</v>
      </c>
      <c r="N474" t="s">
        <v>494</v>
      </c>
      <c r="O474" s="3">
        <v>0</v>
      </c>
      <c r="P474" s="3">
        <v>0</v>
      </c>
      <c r="Q474" s="3">
        <v>1142.47</v>
      </c>
      <c r="R474" s="3">
        <v>148.52110000000002</v>
      </c>
      <c r="S474" s="3">
        <v>0</v>
      </c>
      <c r="T474" s="3">
        <v>0</v>
      </c>
      <c r="U474" s="3">
        <v>1290.9911</v>
      </c>
      <c r="V474" s="43" t="s">
        <v>493</v>
      </c>
      <c r="W474" t="s">
        <v>1</v>
      </c>
    </row>
    <row r="475" spans="5:23" x14ac:dyDescent="0.25">
      <c r="E475" t="s">
        <v>86</v>
      </c>
      <c r="F475" t="s">
        <v>530</v>
      </c>
      <c r="G475" t="s">
        <v>1</v>
      </c>
      <c r="H475" t="s">
        <v>0</v>
      </c>
      <c r="I475" t="s">
        <v>302</v>
      </c>
      <c r="J475" t="s">
        <v>303</v>
      </c>
      <c r="K475">
        <v>1147</v>
      </c>
      <c r="L475">
        <v>1147</v>
      </c>
      <c r="N475" t="s">
        <v>358</v>
      </c>
      <c r="O475" s="3">
        <v>0</v>
      </c>
      <c r="P475" s="3">
        <v>0</v>
      </c>
      <c r="Q475" s="3">
        <v>474.25</v>
      </c>
      <c r="R475" s="3">
        <v>61.652500000000003</v>
      </c>
      <c r="S475" s="3">
        <v>0</v>
      </c>
      <c r="T475" s="3">
        <v>0</v>
      </c>
      <c r="U475" s="3">
        <v>535.90250000000003</v>
      </c>
      <c r="V475" s="43" t="s">
        <v>357</v>
      </c>
      <c r="W475" t="s">
        <v>1</v>
      </c>
    </row>
    <row r="476" spans="5:23" x14ac:dyDescent="0.25">
      <c r="E476" t="s">
        <v>86</v>
      </c>
      <c r="F476" t="s">
        <v>530</v>
      </c>
      <c r="G476" t="s">
        <v>1</v>
      </c>
      <c r="H476" t="s">
        <v>0</v>
      </c>
      <c r="I476" t="s">
        <v>302</v>
      </c>
      <c r="J476" t="s">
        <v>303</v>
      </c>
      <c r="K476">
        <v>1146</v>
      </c>
      <c r="L476">
        <v>1146</v>
      </c>
      <c r="N476" t="s">
        <v>483</v>
      </c>
      <c r="O476" s="3">
        <v>0</v>
      </c>
      <c r="P476" s="3">
        <v>0</v>
      </c>
      <c r="Q476" s="3">
        <v>20.93</v>
      </c>
      <c r="R476" s="3">
        <v>2.7208999999999999</v>
      </c>
      <c r="S476" s="3">
        <v>0</v>
      </c>
      <c r="T476" s="3">
        <v>0</v>
      </c>
      <c r="U476" s="3">
        <v>23.6509</v>
      </c>
      <c r="V476" s="43" t="s">
        <v>482</v>
      </c>
      <c r="W476" t="s">
        <v>1</v>
      </c>
    </row>
    <row r="477" spans="5:23" x14ac:dyDescent="0.25">
      <c r="E477" t="s">
        <v>86</v>
      </c>
      <c r="F477" t="s">
        <v>530</v>
      </c>
      <c r="G477" t="s">
        <v>1</v>
      </c>
      <c r="H477" t="s">
        <v>0</v>
      </c>
      <c r="I477" t="s">
        <v>302</v>
      </c>
      <c r="J477" t="s">
        <v>303</v>
      </c>
      <c r="K477">
        <v>1145</v>
      </c>
      <c r="L477">
        <v>1145</v>
      </c>
      <c r="N477" t="s">
        <v>90</v>
      </c>
      <c r="O477" s="3">
        <v>0</v>
      </c>
      <c r="P477" s="3">
        <v>0</v>
      </c>
      <c r="Q477" s="3">
        <v>450.45</v>
      </c>
      <c r="R477" s="3">
        <v>58.558500000000002</v>
      </c>
      <c r="S477" s="3">
        <v>0</v>
      </c>
      <c r="T477" s="3">
        <v>0</v>
      </c>
      <c r="U477" s="3">
        <v>509.00849999999997</v>
      </c>
      <c r="V477" s="43" t="s">
        <v>273</v>
      </c>
      <c r="W477" t="s">
        <v>1</v>
      </c>
    </row>
    <row r="478" spans="5:23" x14ac:dyDescent="0.25">
      <c r="E478" t="s">
        <v>86</v>
      </c>
      <c r="F478" t="s">
        <v>529</v>
      </c>
      <c r="G478" t="s">
        <v>1</v>
      </c>
      <c r="H478" t="s">
        <v>0</v>
      </c>
      <c r="I478" t="s">
        <v>302</v>
      </c>
      <c r="J478" t="s">
        <v>303</v>
      </c>
      <c r="K478">
        <v>1144</v>
      </c>
      <c r="L478">
        <v>1144</v>
      </c>
      <c r="N478" t="s">
        <v>90</v>
      </c>
      <c r="O478" s="3">
        <v>0</v>
      </c>
      <c r="P478" s="3">
        <v>0</v>
      </c>
      <c r="Q478" s="3">
        <v>374.43</v>
      </c>
      <c r="R478" s="3">
        <v>48.675900000000006</v>
      </c>
      <c r="S478" s="3">
        <v>0</v>
      </c>
      <c r="T478" s="3">
        <v>0</v>
      </c>
      <c r="U478" s="3">
        <v>423.10590000000002</v>
      </c>
      <c r="V478" s="43" t="s">
        <v>273</v>
      </c>
      <c r="W478" t="s">
        <v>1</v>
      </c>
    </row>
    <row r="479" spans="5:23" x14ac:dyDescent="0.25">
      <c r="E479" t="s">
        <v>86</v>
      </c>
      <c r="F479" t="s">
        <v>529</v>
      </c>
      <c r="G479" t="s">
        <v>1</v>
      </c>
      <c r="H479" t="s">
        <v>0</v>
      </c>
      <c r="I479" t="s">
        <v>302</v>
      </c>
      <c r="J479" t="s">
        <v>303</v>
      </c>
      <c r="K479">
        <v>1143</v>
      </c>
      <c r="L479">
        <v>1143</v>
      </c>
      <c r="N479" t="s">
        <v>90</v>
      </c>
      <c r="O479" s="3">
        <v>0</v>
      </c>
      <c r="P479" s="3">
        <v>0</v>
      </c>
      <c r="Q479" s="3">
        <v>33.19</v>
      </c>
      <c r="R479" s="3">
        <v>4.3147000000000002</v>
      </c>
      <c r="S479" s="3">
        <v>0</v>
      </c>
      <c r="T479" s="3">
        <v>0</v>
      </c>
      <c r="U479" s="3">
        <v>37.5047</v>
      </c>
      <c r="V479" s="43" t="s">
        <v>273</v>
      </c>
      <c r="W479" t="s">
        <v>1</v>
      </c>
    </row>
    <row r="480" spans="5:23" x14ac:dyDescent="0.25">
      <c r="E480" t="s">
        <v>86</v>
      </c>
      <c r="F480" t="s">
        <v>529</v>
      </c>
      <c r="G480" t="s">
        <v>1</v>
      </c>
      <c r="H480" t="s">
        <v>0</v>
      </c>
      <c r="I480" t="s">
        <v>302</v>
      </c>
      <c r="J480" t="s">
        <v>303</v>
      </c>
      <c r="K480">
        <v>1142</v>
      </c>
      <c r="L480">
        <v>1142</v>
      </c>
      <c r="N480" t="s">
        <v>428</v>
      </c>
      <c r="O480" s="3">
        <v>0</v>
      </c>
      <c r="P480" s="3">
        <v>0</v>
      </c>
      <c r="Q480" s="3">
        <v>354.16</v>
      </c>
      <c r="R480" s="3">
        <v>46.040800000000004</v>
      </c>
      <c r="S480" s="3">
        <v>0</v>
      </c>
      <c r="T480" s="3">
        <v>0</v>
      </c>
      <c r="U480" s="3">
        <v>400.20080000000002</v>
      </c>
      <c r="V480" s="43" t="s">
        <v>427</v>
      </c>
      <c r="W480" t="s">
        <v>1</v>
      </c>
    </row>
    <row r="481" spans="5:23" x14ac:dyDescent="0.25">
      <c r="E481" t="s">
        <v>86</v>
      </c>
      <c r="F481" t="s">
        <v>529</v>
      </c>
      <c r="G481" t="s">
        <v>1</v>
      </c>
      <c r="H481" t="s">
        <v>0</v>
      </c>
      <c r="I481" t="s">
        <v>302</v>
      </c>
      <c r="J481" t="s">
        <v>303</v>
      </c>
      <c r="K481">
        <v>1141</v>
      </c>
      <c r="L481">
        <v>1141</v>
      </c>
      <c r="N481" t="s">
        <v>171</v>
      </c>
      <c r="O481" s="3">
        <v>0</v>
      </c>
      <c r="P481" s="3">
        <v>0</v>
      </c>
      <c r="Q481" s="3">
        <v>91.33</v>
      </c>
      <c r="R481" s="3">
        <v>11.8729</v>
      </c>
      <c r="S481" s="3">
        <v>0</v>
      </c>
      <c r="T481" s="3">
        <v>0</v>
      </c>
      <c r="U481" s="3">
        <v>103.2029</v>
      </c>
      <c r="V481" s="43" t="s">
        <v>286</v>
      </c>
      <c r="W481" t="s">
        <v>1</v>
      </c>
    </row>
    <row r="482" spans="5:23" x14ac:dyDescent="0.25">
      <c r="E482" t="s">
        <v>86</v>
      </c>
      <c r="F482" t="s">
        <v>529</v>
      </c>
      <c r="G482" t="s">
        <v>1</v>
      </c>
      <c r="H482" t="s">
        <v>0</v>
      </c>
      <c r="I482" t="s">
        <v>302</v>
      </c>
      <c r="J482" t="s">
        <v>303</v>
      </c>
      <c r="K482">
        <v>1140</v>
      </c>
      <c r="L482">
        <v>1140</v>
      </c>
      <c r="N482" t="s">
        <v>428</v>
      </c>
      <c r="O482" s="3">
        <v>0</v>
      </c>
      <c r="P482" s="3">
        <v>0</v>
      </c>
      <c r="Q482" s="3">
        <v>99.12</v>
      </c>
      <c r="R482" s="3">
        <v>12.8856</v>
      </c>
      <c r="S482" s="3">
        <v>0</v>
      </c>
      <c r="T482" s="3">
        <v>0</v>
      </c>
      <c r="U482" s="3">
        <v>112.0056</v>
      </c>
      <c r="V482" s="43" t="s">
        <v>427</v>
      </c>
      <c r="W482" t="s">
        <v>1</v>
      </c>
    </row>
    <row r="483" spans="5:23" x14ac:dyDescent="0.25">
      <c r="E483" t="s">
        <v>86</v>
      </c>
      <c r="F483" t="s">
        <v>527</v>
      </c>
      <c r="G483" t="s">
        <v>1</v>
      </c>
      <c r="H483" t="s">
        <v>0</v>
      </c>
      <c r="I483" t="s">
        <v>302</v>
      </c>
      <c r="J483" t="s">
        <v>303</v>
      </c>
      <c r="K483">
        <v>1139</v>
      </c>
      <c r="L483">
        <v>1139</v>
      </c>
      <c r="N483" t="s">
        <v>428</v>
      </c>
      <c r="O483" s="3">
        <v>0</v>
      </c>
      <c r="P483" s="3">
        <v>0</v>
      </c>
      <c r="Q483" s="3">
        <v>344.25</v>
      </c>
      <c r="R483" s="3">
        <v>44.752500000000005</v>
      </c>
      <c r="S483" s="3">
        <v>0</v>
      </c>
      <c r="T483" s="3">
        <v>0</v>
      </c>
      <c r="U483" s="3">
        <v>389.0025</v>
      </c>
      <c r="V483" s="43" t="s">
        <v>427</v>
      </c>
      <c r="W483" t="s">
        <v>1</v>
      </c>
    </row>
    <row r="484" spans="5:23" x14ac:dyDescent="0.25">
      <c r="E484" t="s">
        <v>86</v>
      </c>
      <c r="F484" t="s">
        <v>527</v>
      </c>
      <c r="G484" t="s">
        <v>1</v>
      </c>
      <c r="H484" t="s">
        <v>0</v>
      </c>
      <c r="I484" t="s">
        <v>302</v>
      </c>
      <c r="J484" t="s">
        <v>303</v>
      </c>
      <c r="K484">
        <v>1138</v>
      </c>
      <c r="L484">
        <v>1138</v>
      </c>
      <c r="N484" t="s">
        <v>91</v>
      </c>
      <c r="O484" s="3">
        <v>0</v>
      </c>
      <c r="P484" s="3">
        <v>0</v>
      </c>
      <c r="Q484" s="3">
        <v>399.12</v>
      </c>
      <c r="R484" s="3">
        <v>51.885600000000004</v>
      </c>
      <c r="S484" s="3">
        <v>0</v>
      </c>
      <c r="T484" s="3">
        <v>0</v>
      </c>
      <c r="U484" s="3">
        <v>451.00560000000002</v>
      </c>
      <c r="V484" s="43" t="s">
        <v>291</v>
      </c>
      <c r="W484" t="s">
        <v>1</v>
      </c>
    </row>
    <row r="485" spans="5:23" x14ac:dyDescent="0.25">
      <c r="E485" t="s">
        <v>86</v>
      </c>
      <c r="F485" t="s">
        <v>527</v>
      </c>
      <c r="G485" t="s">
        <v>1</v>
      </c>
      <c r="H485" t="s">
        <v>0</v>
      </c>
      <c r="I485" t="s">
        <v>302</v>
      </c>
      <c r="J485" t="s">
        <v>303</v>
      </c>
      <c r="K485">
        <v>1137</v>
      </c>
      <c r="L485">
        <v>1137</v>
      </c>
      <c r="N485" t="s">
        <v>29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43"/>
      <c r="W485" t="s">
        <v>1</v>
      </c>
    </row>
    <row r="486" spans="5:23" x14ac:dyDescent="0.25">
      <c r="E486" t="s">
        <v>86</v>
      </c>
      <c r="F486" t="s">
        <v>527</v>
      </c>
      <c r="G486" t="s">
        <v>1</v>
      </c>
      <c r="H486" t="s">
        <v>0</v>
      </c>
      <c r="I486" t="s">
        <v>302</v>
      </c>
      <c r="J486" t="s">
        <v>303</v>
      </c>
      <c r="K486">
        <v>1136</v>
      </c>
      <c r="L486">
        <v>1136</v>
      </c>
      <c r="N486" t="s">
        <v>233</v>
      </c>
      <c r="O486" s="3">
        <v>0</v>
      </c>
      <c r="P486" s="3">
        <v>0</v>
      </c>
      <c r="Q486" s="3">
        <v>199.12</v>
      </c>
      <c r="R486" s="3">
        <v>25.8856</v>
      </c>
      <c r="S486" s="3">
        <v>0</v>
      </c>
      <c r="T486" s="3">
        <v>0</v>
      </c>
      <c r="U486" s="3">
        <v>225.00560000000002</v>
      </c>
      <c r="V486" s="43" t="s">
        <v>275</v>
      </c>
      <c r="W486" t="s">
        <v>1</v>
      </c>
    </row>
    <row r="487" spans="5:23" x14ac:dyDescent="0.25">
      <c r="E487" t="s">
        <v>86</v>
      </c>
      <c r="F487" t="s">
        <v>527</v>
      </c>
      <c r="G487" t="s">
        <v>1</v>
      </c>
      <c r="H487" t="s">
        <v>0</v>
      </c>
      <c r="I487" t="s">
        <v>302</v>
      </c>
      <c r="J487" t="s">
        <v>303</v>
      </c>
      <c r="K487">
        <v>1135</v>
      </c>
      <c r="L487">
        <v>1135</v>
      </c>
      <c r="N487" t="s">
        <v>171</v>
      </c>
      <c r="O487" s="3">
        <v>0</v>
      </c>
      <c r="P487" s="3">
        <v>0</v>
      </c>
      <c r="Q487" s="3">
        <v>79.650000000000006</v>
      </c>
      <c r="R487" s="3">
        <v>10.354500000000002</v>
      </c>
      <c r="S487" s="3">
        <v>0</v>
      </c>
      <c r="T487" s="3">
        <v>0</v>
      </c>
      <c r="U487" s="3">
        <v>90.004500000000007</v>
      </c>
      <c r="V487" s="43" t="s">
        <v>286</v>
      </c>
      <c r="W487" t="s">
        <v>1</v>
      </c>
    </row>
    <row r="488" spans="5:23" x14ac:dyDescent="0.25">
      <c r="E488" t="s">
        <v>86</v>
      </c>
      <c r="F488" t="s">
        <v>527</v>
      </c>
      <c r="G488" t="s">
        <v>1</v>
      </c>
      <c r="H488" t="s">
        <v>0</v>
      </c>
      <c r="I488" t="s">
        <v>302</v>
      </c>
      <c r="J488" t="s">
        <v>303</v>
      </c>
      <c r="K488">
        <v>1134</v>
      </c>
      <c r="L488">
        <v>1134</v>
      </c>
      <c r="N488" t="s">
        <v>494</v>
      </c>
      <c r="O488" s="3">
        <v>0</v>
      </c>
      <c r="P488" s="3">
        <v>0</v>
      </c>
      <c r="Q488" s="3">
        <v>657.96</v>
      </c>
      <c r="R488" s="3">
        <v>85.534800000000004</v>
      </c>
      <c r="S488" s="3">
        <v>0</v>
      </c>
      <c r="T488" s="3">
        <v>0</v>
      </c>
      <c r="U488" s="3">
        <v>743.49480000000005</v>
      </c>
      <c r="V488" s="43" t="s">
        <v>493</v>
      </c>
      <c r="W488" t="s">
        <v>1</v>
      </c>
    </row>
    <row r="489" spans="5:23" x14ac:dyDescent="0.25">
      <c r="E489" t="s">
        <v>86</v>
      </c>
      <c r="F489" t="s">
        <v>527</v>
      </c>
      <c r="G489" t="s">
        <v>1</v>
      </c>
      <c r="H489" t="s">
        <v>0</v>
      </c>
      <c r="I489" t="s">
        <v>302</v>
      </c>
      <c r="J489" t="s">
        <v>303</v>
      </c>
      <c r="K489">
        <v>1133</v>
      </c>
      <c r="L489">
        <v>1133</v>
      </c>
      <c r="N489" t="s">
        <v>171</v>
      </c>
      <c r="O489" s="3">
        <v>0</v>
      </c>
      <c r="P489" s="3">
        <v>0</v>
      </c>
      <c r="Q489" s="3">
        <v>79.650000000000006</v>
      </c>
      <c r="R489" s="3">
        <v>10.354500000000002</v>
      </c>
      <c r="S489" s="3">
        <v>0</v>
      </c>
      <c r="T489" s="3">
        <v>0</v>
      </c>
      <c r="U489" s="3">
        <v>90.004500000000007</v>
      </c>
      <c r="V489" s="43" t="s">
        <v>286</v>
      </c>
      <c r="W489" t="s">
        <v>1</v>
      </c>
    </row>
    <row r="490" spans="5:23" x14ac:dyDescent="0.25">
      <c r="E490" t="s">
        <v>86</v>
      </c>
      <c r="F490" t="s">
        <v>527</v>
      </c>
      <c r="G490" t="s">
        <v>1</v>
      </c>
      <c r="H490" t="s">
        <v>0</v>
      </c>
      <c r="I490" t="s">
        <v>302</v>
      </c>
      <c r="J490" t="s">
        <v>303</v>
      </c>
      <c r="K490">
        <v>1132</v>
      </c>
      <c r="L490">
        <v>1132</v>
      </c>
      <c r="N490" t="s">
        <v>428</v>
      </c>
      <c r="O490" s="3">
        <v>0</v>
      </c>
      <c r="P490" s="3">
        <v>0</v>
      </c>
      <c r="Q490" s="3">
        <v>548.66999999999996</v>
      </c>
      <c r="R490" s="3">
        <v>71.327100000000002</v>
      </c>
      <c r="S490" s="3">
        <v>0</v>
      </c>
      <c r="T490" s="3">
        <v>0</v>
      </c>
      <c r="U490" s="3">
        <v>619.99709999999993</v>
      </c>
      <c r="V490" s="43" t="s">
        <v>427</v>
      </c>
      <c r="W490" t="s">
        <v>1</v>
      </c>
    </row>
    <row r="491" spans="5:23" x14ac:dyDescent="0.25">
      <c r="E491" t="s">
        <v>86</v>
      </c>
      <c r="F491" t="s">
        <v>527</v>
      </c>
      <c r="G491" t="s">
        <v>1</v>
      </c>
      <c r="H491" t="s">
        <v>0</v>
      </c>
      <c r="I491" t="s">
        <v>302</v>
      </c>
      <c r="J491" t="s">
        <v>303</v>
      </c>
      <c r="K491">
        <v>1131</v>
      </c>
      <c r="L491">
        <v>1131</v>
      </c>
      <c r="N491" t="s">
        <v>428</v>
      </c>
      <c r="O491" s="3">
        <v>0</v>
      </c>
      <c r="P491" s="3">
        <v>0</v>
      </c>
      <c r="Q491" s="3">
        <v>53.1</v>
      </c>
      <c r="R491" s="3">
        <v>6.9030000000000005</v>
      </c>
      <c r="S491" s="3">
        <v>0</v>
      </c>
      <c r="T491" s="3">
        <v>0</v>
      </c>
      <c r="U491" s="3">
        <v>60.003</v>
      </c>
      <c r="V491" s="43" t="s">
        <v>427</v>
      </c>
      <c r="W491" t="s">
        <v>1</v>
      </c>
    </row>
    <row r="492" spans="5:23" x14ac:dyDescent="0.25">
      <c r="E492" t="s">
        <v>86</v>
      </c>
      <c r="F492" t="s">
        <v>526</v>
      </c>
      <c r="G492" t="s">
        <v>1</v>
      </c>
      <c r="H492" t="s">
        <v>0</v>
      </c>
      <c r="I492" t="s">
        <v>302</v>
      </c>
      <c r="J492" t="s">
        <v>303</v>
      </c>
      <c r="K492">
        <v>1130</v>
      </c>
      <c r="L492">
        <v>1130</v>
      </c>
      <c r="N492" t="s">
        <v>428</v>
      </c>
      <c r="O492" s="3">
        <v>0</v>
      </c>
      <c r="P492" s="3">
        <v>0</v>
      </c>
      <c r="Q492" s="3">
        <v>185.84</v>
      </c>
      <c r="R492" s="3">
        <v>24.159200000000002</v>
      </c>
      <c r="S492" s="3">
        <v>0</v>
      </c>
      <c r="T492" s="3">
        <v>0</v>
      </c>
      <c r="U492" s="3">
        <v>209.9992</v>
      </c>
      <c r="V492" s="43" t="s">
        <v>427</v>
      </c>
      <c r="W492" t="s">
        <v>1</v>
      </c>
    </row>
    <row r="493" spans="5:23" x14ac:dyDescent="0.25">
      <c r="E493" t="s">
        <v>86</v>
      </c>
      <c r="F493" t="s">
        <v>526</v>
      </c>
      <c r="G493" t="s">
        <v>1</v>
      </c>
      <c r="H493" t="s">
        <v>0</v>
      </c>
      <c r="I493" t="s">
        <v>302</v>
      </c>
      <c r="J493" t="s">
        <v>303</v>
      </c>
      <c r="K493">
        <v>1129</v>
      </c>
      <c r="L493">
        <v>1129</v>
      </c>
      <c r="N493" t="s">
        <v>398</v>
      </c>
      <c r="O493" s="3">
        <v>0</v>
      </c>
      <c r="P493" s="3">
        <v>0</v>
      </c>
      <c r="Q493" s="3">
        <v>953.09</v>
      </c>
      <c r="R493" s="3">
        <v>123.90170000000001</v>
      </c>
      <c r="S493" s="3">
        <v>0</v>
      </c>
      <c r="T493" s="3">
        <v>0</v>
      </c>
      <c r="U493" s="3">
        <v>1076.9917</v>
      </c>
      <c r="V493" s="43" t="s">
        <v>397</v>
      </c>
      <c r="W493" t="s">
        <v>1</v>
      </c>
    </row>
    <row r="494" spans="5:23" x14ac:dyDescent="0.25">
      <c r="E494" t="s">
        <v>86</v>
      </c>
      <c r="F494" t="s">
        <v>526</v>
      </c>
      <c r="G494" t="s">
        <v>1</v>
      </c>
      <c r="H494" t="s">
        <v>0</v>
      </c>
      <c r="I494" t="s">
        <v>302</v>
      </c>
      <c r="J494" t="s">
        <v>303</v>
      </c>
      <c r="K494">
        <v>1128</v>
      </c>
      <c r="L494">
        <v>1128</v>
      </c>
      <c r="N494" t="s">
        <v>171</v>
      </c>
      <c r="O494" s="3">
        <v>0</v>
      </c>
      <c r="P494" s="3">
        <v>0</v>
      </c>
      <c r="Q494" s="3">
        <v>79.650000000000006</v>
      </c>
      <c r="R494" s="3">
        <v>10.354500000000002</v>
      </c>
      <c r="S494" s="3">
        <v>0</v>
      </c>
      <c r="T494" s="3">
        <v>0</v>
      </c>
      <c r="U494" s="3">
        <v>90.004500000000007</v>
      </c>
      <c r="V494" s="43" t="s">
        <v>286</v>
      </c>
      <c r="W494" t="s">
        <v>1</v>
      </c>
    </row>
    <row r="495" spans="5:23" x14ac:dyDescent="0.25">
      <c r="E495" t="s">
        <v>86</v>
      </c>
      <c r="F495" t="s">
        <v>526</v>
      </c>
      <c r="G495" t="s">
        <v>1</v>
      </c>
      <c r="H495" t="s">
        <v>0</v>
      </c>
      <c r="I495" t="s">
        <v>302</v>
      </c>
      <c r="J495" t="s">
        <v>303</v>
      </c>
      <c r="K495">
        <v>1127</v>
      </c>
      <c r="L495">
        <v>1127</v>
      </c>
      <c r="N495" t="s">
        <v>55</v>
      </c>
      <c r="O495" s="3">
        <v>0</v>
      </c>
      <c r="P495" s="3">
        <v>0</v>
      </c>
      <c r="Q495" s="3">
        <v>446.02</v>
      </c>
      <c r="R495" s="3">
        <v>57.982599999999998</v>
      </c>
      <c r="S495" s="3">
        <v>0</v>
      </c>
      <c r="T495" s="3">
        <v>0</v>
      </c>
      <c r="U495" s="3">
        <v>504.00259999999997</v>
      </c>
      <c r="V495" s="43" t="s">
        <v>410</v>
      </c>
      <c r="W495" t="s">
        <v>1</v>
      </c>
    </row>
    <row r="496" spans="5:23" x14ac:dyDescent="0.25">
      <c r="E496" t="s">
        <v>86</v>
      </c>
      <c r="F496" t="s">
        <v>526</v>
      </c>
      <c r="G496" t="s">
        <v>1</v>
      </c>
      <c r="H496" t="s">
        <v>0</v>
      </c>
      <c r="I496" t="s">
        <v>302</v>
      </c>
      <c r="J496" t="s">
        <v>303</v>
      </c>
      <c r="K496">
        <v>1126</v>
      </c>
      <c r="L496">
        <v>1126</v>
      </c>
      <c r="N496" t="s">
        <v>29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43"/>
      <c r="W496" t="s">
        <v>1</v>
      </c>
    </row>
    <row r="497" spans="5:23" x14ac:dyDescent="0.25">
      <c r="E497" t="s">
        <v>86</v>
      </c>
      <c r="F497" t="s">
        <v>526</v>
      </c>
      <c r="G497" t="s">
        <v>1</v>
      </c>
      <c r="H497" t="s">
        <v>0</v>
      </c>
      <c r="I497" t="s">
        <v>302</v>
      </c>
      <c r="J497" t="s">
        <v>303</v>
      </c>
      <c r="K497">
        <v>1125</v>
      </c>
      <c r="L497">
        <v>1125</v>
      </c>
      <c r="N497" t="s">
        <v>176</v>
      </c>
      <c r="O497" s="3">
        <v>0</v>
      </c>
      <c r="P497" s="3">
        <v>0</v>
      </c>
      <c r="Q497" s="3">
        <v>657.08</v>
      </c>
      <c r="R497" s="3">
        <v>85.420400000000015</v>
      </c>
      <c r="S497" s="3">
        <v>0</v>
      </c>
      <c r="T497" s="3">
        <v>0</v>
      </c>
      <c r="U497" s="3">
        <v>742.50040000000001</v>
      </c>
      <c r="V497" s="43" t="s">
        <v>270</v>
      </c>
      <c r="W497" t="s">
        <v>1</v>
      </c>
    </row>
    <row r="498" spans="5:23" x14ac:dyDescent="0.25">
      <c r="E498" t="s">
        <v>86</v>
      </c>
      <c r="F498" t="s">
        <v>526</v>
      </c>
      <c r="G498" t="s">
        <v>1</v>
      </c>
      <c r="H498" t="s">
        <v>0</v>
      </c>
      <c r="I498" t="s">
        <v>302</v>
      </c>
      <c r="J498" t="s">
        <v>303</v>
      </c>
      <c r="K498">
        <v>1124</v>
      </c>
      <c r="L498">
        <v>1124</v>
      </c>
      <c r="N498" t="s">
        <v>398</v>
      </c>
      <c r="O498" s="3">
        <v>0</v>
      </c>
      <c r="P498" s="3">
        <v>0</v>
      </c>
      <c r="Q498" s="3">
        <v>836.29</v>
      </c>
      <c r="R498" s="3">
        <v>108.71769999999999</v>
      </c>
      <c r="S498" s="3">
        <v>0</v>
      </c>
      <c r="T498" s="3">
        <v>0</v>
      </c>
      <c r="U498" s="3">
        <v>945.0077</v>
      </c>
      <c r="V498" s="43" t="s">
        <v>397</v>
      </c>
      <c r="W498" t="s">
        <v>1</v>
      </c>
    </row>
    <row r="499" spans="5:23" x14ac:dyDescent="0.25">
      <c r="E499" t="s">
        <v>86</v>
      </c>
      <c r="F499" t="s">
        <v>526</v>
      </c>
      <c r="G499" t="s">
        <v>1</v>
      </c>
      <c r="H499" t="s">
        <v>0</v>
      </c>
      <c r="I499" t="s">
        <v>302</v>
      </c>
      <c r="J499" t="s">
        <v>303</v>
      </c>
      <c r="K499">
        <v>1123</v>
      </c>
      <c r="L499">
        <v>1123</v>
      </c>
      <c r="N499" t="s">
        <v>428</v>
      </c>
      <c r="O499" s="3">
        <v>0</v>
      </c>
      <c r="P499" s="3">
        <v>0</v>
      </c>
      <c r="Q499" s="3">
        <v>29.2</v>
      </c>
      <c r="R499" s="3">
        <v>3.7959999999999998</v>
      </c>
      <c r="S499" s="3">
        <v>0</v>
      </c>
      <c r="T499" s="3">
        <v>0</v>
      </c>
      <c r="U499" s="3">
        <v>32.996000000000002</v>
      </c>
      <c r="V499" s="43" t="s">
        <v>427</v>
      </c>
      <c r="W499" t="s">
        <v>1</v>
      </c>
    </row>
    <row r="500" spans="5:23" x14ac:dyDescent="0.25">
      <c r="E500" t="s">
        <v>86</v>
      </c>
      <c r="F500" t="s">
        <v>526</v>
      </c>
      <c r="G500" t="s">
        <v>1</v>
      </c>
      <c r="H500" t="s">
        <v>0</v>
      </c>
      <c r="I500" t="s">
        <v>302</v>
      </c>
      <c r="J500" t="s">
        <v>303</v>
      </c>
      <c r="K500">
        <v>1122</v>
      </c>
      <c r="L500">
        <v>1122</v>
      </c>
      <c r="N500" t="s">
        <v>405</v>
      </c>
      <c r="O500" s="3">
        <v>0</v>
      </c>
      <c r="P500" s="3">
        <v>0</v>
      </c>
      <c r="Q500" s="3">
        <v>206.58</v>
      </c>
      <c r="R500" s="3">
        <v>26.855400000000003</v>
      </c>
      <c r="S500" s="3">
        <v>0</v>
      </c>
      <c r="T500" s="3">
        <v>0</v>
      </c>
      <c r="U500" s="3">
        <v>233.43540000000002</v>
      </c>
      <c r="V500" s="43" t="s">
        <v>404</v>
      </c>
      <c r="W500" t="s">
        <v>1</v>
      </c>
    </row>
    <row r="501" spans="5:23" x14ac:dyDescent="0.25">
      <c r="E501" t="s">
        <v>86</v>
      </c>
      <c r="F501" t="s">
        <v>526</v>
      </c>
      <c r="G501" t="s">
        <v>1</v>
      </c>
      <c r="H501" t="s">
        <v>0</v>
      </c>
      <c r="I501" t="s">
        <v>302</v>
      </c>
      <c r="J501" t="s">
        <v>303</v>
      </c>
      <c r="K501">
        <v>1121</v>
      </c>
      <c r="L501">
        <v>1121</v>
      </c>
      <c r="M501" t="s">
        <v>115</v>
      </c>
      <c r="N501" t="s">
        <v>116</v>
      </c>
      <c r="O501" s="3">
        <v>0</v>
      </c>
      <c r="P501" s="3">
        <v>0</v>
      </c>
      <c r="Q501" s="3">
        <v>59.73</v>
      </c>
      <c r="R501" s="3">
        <v>7.7648999999999999</v>
      </c>
      <c r="S501" s="3">
        <v>0</v>
      </c>
      <c r="T501" s="3">
        <v>0</v>
      </c>
      <c r="U501" s="3">
        <v>67.494900000000001</v>
      </c>
      <c r="V501" s="43"/>
      <c r="W501" t="s">
        <v>1</v>
      </c>
    </row>
    <row r="502" spans="5:23" x14ac:dyDescent="0.25">
      <c r="E502" t="s">
        <v>86</v>
      </c>
      <c r="F502" t="s">
        <v>526</v>
      </c>
      <c r="G502" t="s">
        <v>1</v>
      </c>
      <c r="H502" t="s">
        <v>0</v>
      </c>
      <c r="I502" t="s">
        <v>302</v>
      </c>
      <c r="J502" t="s">
        <v>303</v>
      </c>
      <c r="K502">
        <v>1120</v>
      </c>
      <c r="L502">
        <v>1120</v>
      </c>
      <c r="N502" t="s">
        <v>37</v>
      </c>
      <c r="O502" s="3">
        <v>0</v>
      </c>
      <c r="P502" s="3">
        <v>0</v>
      </c>
      <c r="Q502" s="3">
        <v>212.83</v>
      </c>
      <c r="R502" s="3">
        <v>27.667900000000003</v>
      </c>
      <c r="S502" s="3">
        <v>0</v>
      </c>
      <c r="T502" s="3">
        <v>0</v>
      </c>
      <c r="U502" s="3">
        <v>240.49790000000002</v>
      </c>
      <c r="V502" s="43" t="s">
        <v>283</v>
      </c>
      <c r="W502" t="s">
        <v>1</v>
      </c>
    </row>
    <row r="503" spans="5:23" x14ac:dyDescent="0.25">
      <c r="E503" t="s">
        <v>86</v>
      </c>
      <c r="F503" t="s">
        <v>526</v>
      </c>
      <c r="G503" t="s">
        <v>1</v>
      </c>
      <c r="H503" t="s">
        <v>0</v>
      </c>
      <c r="I503" t="s">
        <v>302</v>
      </c>
      <c r="J503" t="s">
        <v>303</v>
      </c>
      <c r="K503">
        <v>1119</v>
      </c>
      <c r="L503">
        <v>1119</v>
      </c>
      <c r="N503" t="s">
        <v>171</v>
      </c>
      <c r="O503" s="3">
        <v>0</v>
      </c>
      <c r="P503" s="3">
        <v>0</v>
      </c>
      <c r="Q503" s="3">
        <v>106.4</v>
      </c>
      <c r="R503" s="3">
        <v>13.832000000000001</v>
      </c>
      <c r="S503" s="3">
        <v>0</v>
      </c>
      <c r="T503" s="3">
        <v>0</v>
      </c>
      <c r="U503" s="3">
        <v>120.232</v>
      </c>
      <c r="V503" s="43" t="s">
        <v>286</v>
      </c>
      <c r="W503" t="s">
        <v>1</v>
      </c>
    </row>
    <row r="504" spans="5:23" x14ac:dyDescent="0.25">
      <c r="E504" t="s">
        <v>86</v>
      </c>
      <c r="F504" t="s">
        <v>525</v>
      </c>
      <c r="G504" t="s">
        <v>1</v>
      </c>
      <c r="H504" t="s">
        <v>0</v>
      </c>
      <c r="I504" t="s">
        <v>302</v>
      </c>
      <c r="J504" t="s">
        <v>303</v>
      </c>
      <c r="K504">
        <v>1118</v>
      </c>
      <c r="L504">
        <v>1118</v>
      </c>
      <c r="N504" t="s">
        <v>428</v>
      </c>
      <c r="O504" s="3">
        <v>0</v>
      </c>
      <c r="P504" s="3">
        <v>0</v>
      </c>
      <c r="Q504" s="3">
        <v>196.46</v>
      </c>
      <c r="R504" s="3">
        <v>25.539800000000003</v>
      </c>
      <c r="S504" s="3">
        <v>0</v>
      </c>
      <c r="T504" s="3">
        <v>0</v>
      </c>
      <c r="U504" s="3">
        <v>221.99980000000002</v>
      </c>
      <c r="V504" s="43" t="s">
        <v>427</v>
      </c>
      <c r="W504" t="s">
        <v>1</v>
      </c>
    </row>
    <row r="505" spans="5:23" x14ac:dyDescent="0.25">
      <c r="E505" t="s">
        <v>86</v>
      </c>
      <c r="F505" t="s">
        <v>525</v>
      </c>
      <c r="G505" t="s">
        <v>1</v>
      </c>
      <c r="H505" t="s">
        <v>0</v>
      </c>
      <c r="I505" t="s">
        <v>302</v>
      </c>
      <c r="J505" t="s">
        <v>303</v>
      </c>
      <c r="K505">
        <v>1117</v>
      </c>
      <c r="L505">
        <v>1117</v>
      </c>
      <c r="N505" t="s">
        <v>200</v>
      </c>
      <c r="O505" s="3">
        <v>0</v>
      </c>
      <c r="P505" s="3">
        <v>0</v>
      </c>
      <c r="Q505" s="3">
        <v>36.200000000000003</v>
      </c>
      <c r="R505" s="3">
        <v>4.7060000000000004</v>
      </c>
      <c r="S505" s="3">
        <v>0</v>
      </c>
      <c r="T505" s="3">
        <v>0</v>
      </c>
      <c r="U505" s="3">
        <v>40.906000000000006</v>
      </c>
      <c r="V505" s="43" t="s">
        <v>473</v>
      </c>
      <c r="W505" t="s">
        <v>1</v>
      </c>
    </row>
    <row r="506" spans="5:23" x14ac:dyDescent="0.25">
      <c r="E506" t="s">
        <v>86</v>
      </c>
      <c r="F506" t="s">
        <v>525</v>
      </c>
      <c r="G506" t="s">
        <v>1</v>
      </c>
      <c r="H506" t="s">
        <v>0</v>
      </c>
      <c r="I506" t="s">
        <v>302</v>
      </c>
      <c r="J506" t="s">
        <v>303</v>
      </c>
      <c r="K506">
        <v>1116</v>
      </c>
      <c r="L506">
        <v>1116</v>
      </c>
      <c r="N506" t="s">
        <v>176</v>
      </c>
      <c r="O506" s="3">
        <v>0</v>
      </c>
      <c r="P506" s="3">
        <v>0</v>
      </c>
      <c r="Q506" s="3">
        <v>371.68</v>
      </c>
      <c r="R506" s="3">
        <v>48.318400000000004</v>
      </c>
      <c r="S506" s="3">
        <v>0</v>
      </c>
      <c r="T506" s="3">
        <v>0</v>
      </c>
      <c r="U506" s="3">
        <v>419.9984</v>
      </c>
      <c r="V506" s="43" t="s">
        <v>270</v>
      </c>
      <c r="W506" t="s">
        <v>1</v>
      </c>
    </row>
    <row r="507" spans="5:23" x14ac:dyDescent="0.25">
      <c r="E507" t="s">
        <v>86</v>
      </c>
      <c r="F507" t="s">
        <v>525</v>
      </c>
      <c r="G507" t="s">
        <v>1</v>
      </c>
      <c r="H507" t="s">
        <v>0</v>
      </c>
      <c r="I507" t="s">
        <v>302</v>
      </c>
      <c r="J507" t="s">
        <v>303</v>
      </c>
      <c r="K507">
        <v>1115</v>
      </c>
      <c r="L507">
        <v>1115</v>
      </c>
      <c r="N507" t="s">
        <v>90</v>
      </c>
      <c r="O507" s="3">
        <v>0</v>
      </c>
      <c r="P507" s="3">
        <v>0</v>
      </c>
      <c r="Q507" s="3">
        <v>315.89</v>
      </c>
      <c r="R507" s="3">
        <v>41.0657</v>
      </c>
      <c r="S507" s="3">
        <v>0</v>
      </c>
      <c r="T507" s="3">
        <v>0</v>
      </c>
      <c r="U507" s="3">
        <v>356.95569999999998</v>
      </c>
      <c r="V507" s="43" t="s">
        <v>273</v>
      </c>
      <c r="W507" t="s">
        <v>1</v>
      </c>
    </row>
    <row r="508" spans="5:23" x14ac:dyDescent="0.25">
      <c r="E508" t="s">
        <v>86</v>
      </c>
      <c r="F508" t="s">
        <v>525</v>
      </c>
      <c r="G508" t="s">
        <v>1</v>
      </c>
      <c r="H508" t="s">
        <v>0</v>
      </c>
      <c r="I508" t="s">
        <v>302</v>
      </c>
      <c r="J508" t="s">
        <v>303</v>
      </c>
      <c r="K508">
        <v>1114</v>
      </c>
      <c r="L508">
        <v>1114</v>
      </c>
      <c r="N508" t="s">
        <v>91</v>
      </c>
      <c r="O508" s="3">
        <v>0</v>
      </c>
      <c r="P508" s="3">
        <v>0</v>
      </c>
      <c r="Q508" s="3">
        <v>430.09</v>
      </c>
      <c r="R508" s="3">
        <v>55.911699999999996</v>
      </c>
      <c r="S508" s="3">
        <v>0</v>
      </c>
      <c r="T508" s="3">
        <v>0</v>
      </c>
      <c r="U508" s="3">
        <v>486.00169999999997</v>
      </c>
      <c r="V508" s="43" t="s">
        <v>291</v>
      </c>
      <c r="W508" t="s">
        <v>1</v>
      </c>
    </row>
    <row r="509" spans="5:23" x14ac:dyDescent="0.25">
      <c r="E509" t="s">
        <v>86</v>
      </c>
      <c r="F509" t="s">
        <v>524</v>
      </c>
      <c r="G509" t="s">
        <v>1</v>
      </c>
      <c r="H509" t="s">
        <v>0</v>
      </c>
      <c r="I509" t="s">
        <v>302</v>
      </c>
      <c r="J509" t="s">
        <v>303</v>
      </c>
      <c r="K509">
        <v>1113</v>
      </c>
      <c r="L509">
        <v>1113</v>
      </c>
      <c r="N509" t="s">
        <v>124</v>
      </c>
      <c r="O509" s="3">
        <v>0</v>
      </c>
      <c r="P509" s="3">
        <v>0</v>
      </c>
      <c r="Q509" s="3">
        <v>401.32</v>
      </c>
      <c r="R509" s="3">
        <v>52.171599999999998</v>
      </c>
      <c r="S509" s="3">
        <v>0</v>
      </c>
      <c r="T509" s="3">
        <v>0</v>
      </c>
      <c r="U509" s="3">
        <v>453.49160000000001</v>
      </c>
      <c r="V509" s="43" t="s">
        <v>299</v>
      </c>
      <c r="W509" t="s">
        <v>1</v>
      </c>
    </row>
    <row r="510" spans="5:23" x14ac:dyDescent="0.25">
      <c r="E510" t="s">
        <v>86</v>
      </c>
      <c r="F510" t="s">
        <v>524</v>
      </c>
      <c r="G510" t="s">
        <v>1</v>
      </c>
      <c r="H510" t="s">
        <v>0</v>
      </c>
      <c r="I510" t="s">
        <v>302</v>
      </c>
      <c r="J510" t="s">
        <v>303</v>
      </c>
      <c r="K510">
        <v>1112</v>
      </c>
      <c r="L510">
        <v>1112</v>
      </c>
      <c r="N510" t="s">
        <v>29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43"/>
      <c r="W510" t="s">
        <v>1</v>
      </c>
    </row>
    <row r="511" spans="5:23" x14ac:dyDescent="0.25">
      <c r="E511" t="s">
        <v>86</v>
      </c>
      <c r="F511" t="s">
        <v>524</v>
      </c>
      <c r="G511" t="s">
        <v>1</v>
      </c>
      <c r="H511" t="s">
        <v>0</v>
      </c>
      <c r="I511" t="s">
        <v>302</v>
      </c>
      <c r="J511" t="s">
        <v>303</v>
      </c>
      <c r="K511">
        <v>1111</v>
      </c>
      <c r="L511">
        <v>1111</v>
      </c>
      <c r="N511" t="s">
        <v>55</v>
      </c>
      <c r="O511" s="3">
        <v>0</v>
      </c>
      <c r="P511" s="3">
        <v>0</v>
      </c>
      <c r="Q511" s="3">
        <v>511.5</v>
      </c>
      <c r="R511" s="3">
        <v>66.495000000000005</v>
      </c>
      <c r="S511" s="3">
        <v>0</v>
      </c>
      <c r="T511" s="3">
        <v>0</v>
      </c>
      <c r="U511" s="3">
        <v>577.995</v>
      </c>
      <c r="V511" s="43" t="s">
        <v>410</v>
      </c>
      <c r="W511" t="s">
        <v>1</v>
      </c>
    </row>
    <row r="512" spans="5:23" x14ac:dyDescent="0.25">
      <c r="E512" t="s">
        <v>86</v>
      </c>
      <c r="F512" t="s">
        <v>524</v>
      </c>
      <c r="G512" t="s">
        <v>1</v>
      </c>
      <c r="H512" t="s">
        <v>0</v>
      </c>
      <c r="I512" t="s">
        <v>302</v>
      </c>
      <c r="J512" t="s">
        <v>303</v>
      </c>
      <c r="K512">
        <v>1110</v>
      </c>
      <c r="L512">
        <v>1110</v>
      </c>
      <c r="N512" t="s">
        <v>91</v>
      </c>
      <c r="O512" s="3">
        <v>0</v>
      </c>
      <c r="P512" s="3">
        <v>0</v>
      </c>
      <c r="Q512" s="3">
        <v>397.35</v>
      </c>
      <c r="R512" s="3">
        <v>51.655500000000004</v>
      </c>
      <c r="S512" s="3">
        <v>0</v>
      </c>
      <c r="T512" s="3">
        <v>0</v>
      </c>
      <c r="U512" s="3">
        <v>449.00550000000004</v>
      </c>
      <c r="V512" s="43" t="s">
        <v>291</v>
      </c>
      <c r="W512" t="s">
        <v>1</v>
      </c>
    </row>
    <row r="513" spans="5:23" x14ac:dyDescent="0.25">
      <c r="E513" t="s">
        <v>86</v>
      </c>
      <c r="F513" t="s">
        <v>524</v>
      </c>
      <c r="G513" t="s">
        <v>1</v>
      </c>
      <c r="H513" t="s">
        <v>0</v>
      </c>
      <c r="I513" t="s">
        <v>302</v>
      </c>
      <c r="J513" t="s">
        <v>303</v>
      </c>
      <c r="K513">
        <v>1109</v>
      </c>
      <c r="L513">
        <v>1109</v>
      </c>
      <c r="N513" t="s">
        <v>398</v>
      </c>
      <c r="O513" s="3">
        <v>0</v>
      </c>
      <c r="P513" s="3">
        <v>0</v>
      </c>
      <c r="Q513" s="3">
        <v>605.76</v>
      </c>
      <c r="R513" s="3">
        <v>78.748800000000003</v>
      </c>
      <c r="S513" s="3">
        <v>0</v>
      </c>
      <c r="T513" s="3">
        <v>0</v>
      </c>
      <c r="U513" s="3">
        <v>684.50879999999995</v>
      </c>
      <c r="V513" s="43" t="s">
        <v>397</v>
      </c>
      <c r="W513" t="s">
        <v>1</v>
      </c>
    </row>
    <row r="514" spans="5:23" x14ac:dyDescent="0.25">
      <c r="E514" t="s">
        <v>86</v>
      </c>
      <c r="F514" t="s">
        <v>521</v>
      </c>
      <c r="G514" t="s">
        <v>1</v>
      </c>
      <c r="H514" t="s">
        <v>0</v>
      </c>
      <c r="I514" t="s">
        <v>302</v>
      </c>
      <c r="J514" t="s">
        <v>303</v>
      </c>
      <c r="K514">
        <v>1108</v>
      </c>
      <c r="L514">
        <v>1108</v>
      </c>
      <c r="N514" t="s">
        <v>29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43"/>
      <c r="W514" t="s">
        <v>1</v>
      </c>
    </row>
    <row r="515" spans="5:23" x14ac:dyDescent="0.25">
      <c r="E515" t="s">
        <v>86</v>
      </c>
      <c r="F515" t="s">
        <v>521</v>
      </c>
      <c r="G515" t="s">
        <v>1</v>
      </c>
      <c r="H515" t="s">
        <v>0</v>
      </c>
      <c r="I515" t="s">
        <v>302</v>
      </c>
      <c r="J515" t="s">
        <v>303</v>
      </c>
      <c r="K515">
        <v>1107</v>
      </c>
      <c r="L515">
        <v>1107</v>
      </c>
      <c r="M515" t="s">
        <v>522</v>
      </c>
      <c r="N515" t="s">
        <v>523</v>
      </c>
      <c r="O515" s="3">
        <v>0</v>
      </c>
      <c r="P515" s="3">
        <v>0</v>
      </c>
      <c r="Q515" s="3">
        <v>26.55</v>
      </c>
      <c r="R515" s="3">
        <v>3.4515000000000002</v>
      </c>
      <c r="S515" s="3">
        <v>0</v>
      </c>
      <c r="T515" s="3">
        <v>0</v>
      </c>
      <c r="U515" s="3">
        <v>30.0015</v>
      </c>
      <c r="V515" s="43"/>
      <c r="W515" t="s">
        <v>1</v>
      </c>
    </row>
    <row r="516" spans="5:23" x14ac:dyDescent="0.25">
      <c r="E516" t="s">
        <v>86</v>
      </c>
      <c r="F516" t="s">
        <v>521</v>
      </c>
      <c r="G516" t="s">
        <v>1</v>
      </c>
      <c r="H516" t="s">
        <v>0</v>
      </c>
      <c r="I516" t="s">
        <v>302</v>
      </c>
      <c r="J516" t="s">
        <v>303</v>
      </c>
      <c r="K516">
        <v>1106</v>
      </c>
      <c r="L516">
        <v>1106</v>
      </c>
      <c r="N516" t="s">
        <v>90</v>
      </c>
      <c r="O516" s="3">
        <v>0</v>
      </c>
      <c r="P516" s="3">
        <v>0</v>
      </c>
      <c r="Q516" s="3">
        <v>334.51</v>
      </c>
      <c r="R516" s="3">
        <v>43.4863</v>
      </c>
      <c r="S516" s="3">
        <v>0</v>
      </c>
      <c r="T516" s="3">
        <v>0</v>
      </c>
      <c r="U516" s="3">
        <v>377.99630000000002</v>
      </c>
      <c r="V516" s="43" t="s">
        <v>273</v>
      </c>
      <c r="W516" t="s">
        <v>1</v>
      </c>
    </row>
    <row r="517" spans="5:23" x14ac:dyDescent="0.25">
      <c r="E517" t="s">
        <v>86</v>
      </c>
      <c r="F517" t="s">
        <v>521</v>
      </c>
      <c r="G517" t="s">
        <v>1</v>
      </c>
      <c r="H517" t="s">
        <v>0</v>
      </c>
      <c r="I517" t="s">
        <v>302</v>
      </c>
      <c r="J517" t="s">
        <v>303</v>
      </c>
      <c r="K517">
        <v>1105</v>
      </c>
      <c r="L517">
        <v>1105</v>
      </c>
      <c r="N517" t="s">
        <v>171</v>
      </c>
      <c r="O517" s="3">
        <v>0</v>
      </c>
      <c r="P517" s="3">
        <v>0</v>
      </c>
      <c r="Q517" s="3">
        <v>121.15</v>
      </c>
      <c r="R517" s="3">
        <v>15.749500000000001</v>
      </c>
      <c r="S517" s="3">
        <v>0</v>
      </c>
      <c r="T517" s="3">
        <v>0</v>
      </c>
      <c r="U517" s="3">
        <v>136.89950000000002</v>
      </c>
      <c r="V517" s="43" t="s">
        <v>286</v>
      </c>
      <c r="W517" t="s">
        <v>1</v>
      </c>
    </row>
    <row r="518" spans="5:23" x14ac:dyDescent="0.25">
      <c r="E518" t="s">
        <v>86</v>
      </c>
      <c r="F518" t="s">
        <v>521</v>
      </c>
      <c r="G518" t="s">
        <v>1</v>
      </c>
      <c r="H518" t="s">
        <v>0</v>
      </c>
      <c r="I518" t="s">
        <v>302</v>
      </c>
      <c r="J518" t="s">
        <v>303</v>
      </c>
      <c r="K518">
        <v>1104</v>
      </c>
      <c r="L518">
        <v>1104</v>
      </c>
      <c r="N518" t="s">
        <v>360</v>
      </c>
      <c r="O518" s="3">
        <v>0</v>
      </c>
      <c r="P518" s="3">
        <v>0</v>
      </c>
      <c r="Q518" s="3">
        <v>199.12</v>
      </c>
      <c r="R518" s="3">
        <v>25.8856</v>
      </c>
      <c r="S518" s="3">
        <v>0</v>
      </c>
      <c r="T518" s="3">
        <v>0</v>
      </c>
      <c r="U518" s="3">
        <v>225.00560000000002</v>
      </c>
      <c r="V518" s="43" t="s">
        <v>359</v>
      </c>
      <c r="W518" t="s">
        <v>1</v>
      </c>
    </row>
    <row r="519" spans="5:23" x14ac:dyDescent="0.25">
      <c r="E519" t="s">
        <v>86</v>
      </c>
      <c r="F519" t="s">
        <v>521</v>
      </c>
      <c r="G519" t="s">
        <v>1</v>
      </c>
      <c r="H519" t="s">
        <v>0</v>
      </c>
      <c r="I519" t="s">
        <v>302</v>
      </c>
      <c r="J519" t="s">
        <v>303</v>
      </c>
      <c r="K519">
        <v>1103</v>
      </c>
      <c r="L519">
        <v>1103</v>
      </c>
      <c r="N519" t="s">
        <v>398</v>
      </c>
      <c r="O519" s="3">
        <v>0</v>
      </c>
      <c r="P519" s="3">
        <v>0</v>
      </c>
      <c r="Q519" s="3">
        <v>409.74</v>
      </c>
      <c r="R519" s="3">
        <v>53.266200000000005</v>
      </c>
      <c r="S519" s="3">
        <v>0</v>
      </c>
      <c r="T519" s="3">
        <v>0</v>
      </c>
      <c r="U519" s="3">
        <v>463.00620000000004</v>
      </c>
      <c r="V519" s="43" t="s">
        <v>397</v>
      </c>
      <c r="W519" t="s">
        <v>1</v>
      </c>
    </row>
    <row r="520" spans="5:23" x14ac:dyDescent="0.25">
      <c r="E520" t="s">
        <v>86</v>
      </c>
      <c r="F520" t="s">
        <v>521</v>
      </c>
      <c r="G520" t="s">
        <v>1</v>
      </c>
      <c r="H520" t="s">
        <v>0</v>
      </c>
      <c r="I520" t="s">
        <v>302</v>
      </c>
      <c r="J520" t="s">
        <v>303</v>
      </c>
      <c r="K520">
        <v>1102</v>
      </c>
      <c r="L520">
        <v>1102</v>
      </c>
      <c r="N520" t="s">
        <v>358</v>
      </c>
      <c r="O520" s="3">
        <v>0</v>
      </c>
      <c r="P520" s="3">
        <v>0</v>
      </c>
      <c r="Q520" s="3">
        <v>398.23</v>
      </c>
      <c r="R520" s="3">
        <v>51.769900000000007</v>
      </c>
      <c r="S520" s="3">
        <v>0</v>
      </c>
      <c r="T520" s="3">
        <v>0</v>
      </c>
      <c r="U520" s="3">
        <v>449.99990000000003</v>
      </c>
      <c r="V520" s="43" t="s">
        <v>357</v>
      </c>
      <c r="W520" t="s">
        <v>1</v>
      </c>
    </row>
    <row r="521" spans="5:23" x14ac:dyDescent="0.25">
      <c r="E521" t="s">
        <v>86</v>
      </c>
      <c r="F521" t="s">
        <v>521</v>
      </c>
      <c r="G521" t="s">
        <v>1</v>
      </c>
      <c r="H521" t="s">
        <v>0</v>
      </c>
      <c r="I521" t="s">
        <v>302</v>
      </c>
      <c r="J521" t="s">
        <v>303</v>
      </c>
      <c r="K521">
        <v>1101</v>
      </c>
      <c r="L521">
        <v>1101</v>
      </c>
      <c r="N521" t="s">
        <v>90</v>
      </c>
      <c r="O521" s="3">
        <v>0</v>
      </c>
      <c r="P521" s="3">
        <v>0</v>
      </c>
      <c r="Q521" s="3">
        <v>350.23</v>
      </c>
      <c r="R521" s="3">
        <v>45.529900000000005</v>
      </c>
      <c r="S521" s="3">
        <v>0</v>
      </c>
      <c r="T521" s="3">
        <v>0</v>
      </c>
      <c r="U521" s="3">
        <v>395.75990000000002</v>
      </c>
      <c r="V521" s="43" t="s">
        <v>273</v>
      </c>
      <c r="W521" t="s">
        <v>1</v>
      </c>
    </row>
    <row r="522" spans="5:23" x14ac:dyDescent="0.25">
      <c r="E522" t="s">
        <v>86</v>
      </c>
      <c r="F522" t="s">
        <v>520</v>
      </c>
      <c r="G522" t="s">
        <v>1</v>
      </c>
      <c r="H522" t="s">
        <v>0</v>
      </c>
      <c r="I522" t="s">
        <v>302</v>
      </c>
      <c r="J522" t="s">
        <v>303</v>
      </c>
      <c r="K522">
        <v>1100</v>
      </c>
      <c r="L522">
        <v>1100</v>
      </c>
      <c r="N522" t="s">
        <v>494</v>
      </c>
      <c r="O522" s="3">
        <v>0</v>
      </c>
      <c r="P522" s="3">
        <v>0</v>
      </c>
      <c r="Q522" s="3">
        <v>445.13</v>
      </c>
      <c r="R522" s="3">
        <v>57.866900000000001</v>
      </c>
      <c r="S522" s="3">
        <v>0</v>
      </c>
      <c r="T522" s="3">
        <v>0</v>
      </c>
      <c r="U522" s="3">
        <v>502.99689999999998</v>
      </c>
      <c r="V522" s="43" t="s">
        <v>493</v>
      </c>
      <c r="W522" t="s">
        <v>1</v>
      </c>
    </row>
    <row r="523" spans="5:23" x14ac:dyDescent="0.25">
      <c r="E523" t="s">
        <v>86</v>
      </c>
      <c r="F523" t="s">
        <v>520</v>
      </c>
      <c r="G523" t="s">
        <v>1</v>
      </c>
      <c r="H523" t="s">
        <v>0</v>
      </c>
      <c r="I523" t="s">
        <v>302</v>
      </c>
      <c r="J523" t="s">
        <v>303</v>
      </c>
      <c r="K523">
        <v>1099</v>
      </c>
      <c r="L523">
        <v>1099</v>
      </c>
      <c r="N523" t="s">
        <v>90</v>
      </c>
      <c r="O523" s="3">
        <v>0</v>
      </c>
      <c r="P523" s="3">
        <v>0</v>
      </c>
      <c r="Q523" s="3">
        <v>373.22</v>
      </c>
      <c r="R523" s="3">
        <v>48.518600000000006</v>
      </c>
      <c r="S523" s="3">
        <v>0</v>
      </c>
      <c r="T523" s="3">
        <v>0</v>
      </c>
      <c r="U523" s="3">
        <v>421.73860000000002</v>
      </c>
      <c r="V523" s="43" t="s">
        <v>273</v>
      </c>
      <c r="W523" t="s">
        <v>1</v>
      </c>
    </row>
    <row r="524" spans="5:23" x14ac:dyDescent="0.25">
      <c r="E524" t="s">
        <v>86</v>
      </c>
      <c r="F524" t="s">
        <v>520</v>
      </c>
      <c r="G524" t="s">
        <v>1</v>
      </c>
      <c r="H524" t="s">
        <v>0</v>
      </c>
      <c r="I524" t="s">
        <v>302</v>
      </c>
      <c r="J524" t="s">
        <v>303</v>
      </c>
      <c r="K524">
        <v>1098</v>
      </c>
      <c r="L524">
        <v>1098</v>
      </c>
      <c r="N524" t="s">
        <v>187</v>
      </c>
      <c r="O524" s="3">
        <v>0</v>
      </c>
      <c r="P524" s="3">
        <v>0</v>
      </c>
      <c r="Q524" s="3">
        <v>339.22</v>
      </c>
      <c r="R524" s="3">
        <v>44.098600000000005</v>
      </c>
      <c r="S524" s="3">
        <v>0</v>
      </c>
      <c r="T524" s="3">
        <v>0</v>
      </c>
      <c r="U524" s="3">
        <v>383.31860000000006</v>
      </c>
      <c r="V524" s="43" t="s">
        <v>320</v>
      </c>
      <c r="W524" t="s">
        <v>1</v>
      </c>
    </row>
    <row r="525" spans="5:23" x14ac:dyDescent="0.25">
      <c r="E525" t="s">
        <v>86</v>
      </c>
      <c r="F525" t="s">
        <v>520</v>
      </c>
      <c r="G525" t="s">
        <v>1</v>
      </c>
      <c r="H525" t="s">
        <v>0</v>
      </c>
      <c r="I525" t="s">
        <v>302</v>
      </c>
      <c r="J525" t="s">
        <v>303</v>
      </c>
      <c r="K525">
        <v>1097</v>
      </c>
      <c r="L525">
        <v>1097</v>
      </c>
      <c r="N525" t="s">
        <v>358</v>
      </c>
      <c r="O525" s="3">
        <v>0</v>
      </c>
      <c r="P525" s="3">
        <v>0</v>
      </c>
      <c r="Q525" s="3">
        <v>433.18</v>
      </c>
      <c r="R525" s="3">
        <v>56.313400000000001</v>
      </c>
      <c r="S525" s="3">
        <v>0</v>
      </c>
      <c r="T525" s="3">
        <v>0</v>
      </c>
      <c r="U525" s="3">
        <v>489.49340000000001</v>
      </c>
      <c r="V525" s="43" t="s">
        <v>357</v>
      </c>
      <c r="W525" t="s">
        <v>1</v>
      </c>
    </row>
    <row r="526" spans="5:23" x14ac:dyDescent="0.25">
      <c r="E526" t="s">
        <v>86</v>
      </c>
      <c r="F526" t="s">
        <v>520</v>
      </c>
      <c r="G526" t="s">
        <v>1</v>
      </c>
      <c r="H526" t="s">
        <v>0</v>
      </c>
      <c r="I526" t="s">
        <v>302</v>
      </c>
      <c r="J526" t="s">
        <v>303</v>
      </c>
      <c r="K526">
        <v>1096</v>
      </c>
      <c r="L526">
        <v>1096</v>
      </c>
      <c r="N526" t="s">
        <v>91</v>
      </c>
      <c r="O526" s="3">
        <v>0</v>
      </c>
      <c r="P526" s="3">
        <v>0</v>
      </c>
      <c r="Q526" s="3">
        <v>456.2</v>
      </c>
      <c r="R526" s="3">
        <v>59.305999999999997</v>
      </c>
      <c r="S526" s="3">
        <v>0</v>
      </c>
      <c r="T526" s="3">
        <v>0</v>
      </c>
      <c r="U526" s="3">
        <v>515.50599999999997</v>
      </c>
      <c r="V526" s="43" t="s">
        <v>291</v>
      </c>
      <c r="W526" t="s">
        <v>1</v>
      </c>
    </row>
    <row r="527" spans="5:23" x14ac:dyDescent="0.25">
      <c r="E527" t="s">
        <v>86</v>
      </c>
      <c r="F527" t="s">
        <v>520</v>
      </c>
      <c r="G527" t="s">
        <v>1</v>
      </c>
      <c r="H527" t="s">
        <v>0</v>
      </c>
      <c r="I527" t="s">
        <v>302</v>
      </c>
      <c r="J527" t="s">
        <v>303</v>
      </c>
      <c r="K527">
        <v>1095</v>
      </c>
      <c r="L527">
        <v>1095</v>
      </c>
      <c r="N527" t="s">
        <v>398</v>
      </c>
      <c r="O527" s="3">
        <v>0</v>
      </c>
      <c r="P527" s="3">
        <v>0</v>
      </c>
      <c r="Q527" s="3">
        <v>543.03</v>
      </c>
      <c r="R527" s="3">
        <v>70.593900000000005</v>
      </c>
      <c r="S527" s="3">
        <v>0</v>
      </c>
      <c r="T527" s="3">
        <v>0</v>
      </c>
      <c r="U527" s="3">
        <v>613.62389999999994</v>
      </c>
      <c r="V527" s="43" t="s">
        <v>397</v>
      </c>
      <c r="W527" t="s">
        <v>1</v>
      </c>
    </row>
    <row r="528" spans="5:23" x14ac:dyDescent="0.25">
      <c r="E528" t="s">
        <v>86</v>
      </c>
      <c r="F528" t="s">
        <v>520</v>
      </c>
      <c r="G528" t="s">
        <v>1</v>
      </c>
      <c r="H528" t="s">
        <v>0</v>
      </c>
      <c r="I528" t="s">
        <v>302</v>
      </c>
      <c r="J528" t="s">
        <v>303</v>
      </c>
      <c r="K528">
        <v>1094</v>
      </c>
      <c r="L528">
        <v>1094</v>
      </c>
      <c r="N528" t="s">
        <v>358</v>
      </c>
      <c r="O528" s="3">
        <v>0</v>
      </c>
      <c r="P528" s="3">
        <v>0</v>
      </c>
      <c r="Q528" s="3">
        <v>623.9</v>
      </c>
      <c r="R528" s="3">
        <v>81.106999999999999</v>
      </c>
      <c r="S528" s="3">
        <v>0</v>
      </c>
      <c r="T528" s="3">
        <v>0</v>
      </c>
      <c r="U528" s="3">
        <v>705.00699999999995</v>
      </c>
      <c r="V528" s="43" t="s">
        <v>357</v>
      </c>
      <c r="W528" t="s">
        <v>1</v>
      </c>
    </row>
    <row r="529" spans="5:23" x14ac:dyDescent="0.25">
      <c r="E529" t="s">
        <v>86</v>
      </c>
      <c r="F529" t="s">
        <v>520</v>
      </c>
      <c r="G529" t="s">
        <v>1</v>
      </c>
      <c r="H529" t="s">
        <v>0</v>
      </c>
      <c r="I529" t="s">
        <v>302</v>
      </c>
      <c r="J529" t="s">
        <v>303</v>
      </c>
      <c r="K529">
        <v>1093</v>
      </c>
      <c r="L529">
        <v>1093</v>
      </c>
      <c r="N529" t="s">
        <v>358</v>
      </c>
      <c r="O529" s="3">
        <v>0</v>
      </c>
      <c r="P529" s="3">
        <v>0</v>
      </c>
      <c r="Q529" s="3">
        <v>467.25</v>
      </c>
      <c r="R529" s="3">
        <v>60.7425</v>
      </c>
      <c r="S529" s="3">
        <v>0</v>
      </c>
      <c r="T529" s="3">
        <v>0</v>
      </c>
      <c r="U529" s="3">
        <v>527.99249999999995</v>
      </c>
      <c r="V529" s="43" t="s">
        <v>357</v>
      </c>
      <c r="W529" t="s">
        <v>1</v>
      </c>
    </row>
    <row r="530" spans="5:23" x14ac:dyDescent="0.25">
      <c r="E530" t="s">
        <v>86</v>
      </c>
      <c r="F530" t="s">
        <v>519</v>
      </c>
      <c r="G530" t="s">
        <v>1</v>
      </c>
      <c r="H530" t="s">
        <v>0</v>
      </c>
      <c r="I530" t="s">
        <v>302</v>
      </c>
      <c r="J530" t="s">
        <v>303</v>
      </c>
      <c r="K530">
        <v>1092</v>
      </c>
      <c r="L530">
        <v>1092</v>
      </c>
      <c r="N530" t="s">
        <v>29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43"/>
      <c r="W530" t="s">
        <v>1</v>
      </c>
    </row>
    <row r="531" spans="5:23" x14ac:dyDescent="0.25">
      <c r="E531" t="s">
        <v>86</v>
      </c>
      <c r="F531" t="s">
        <v>519</v>
      </c>
      <c r="G531" t="s">
        <v>1</v>
      </c>
      <c r="H531" t="s">
        <v>0</v>
      </c>
      <c r="I531" t="s">
        <v>302</v>
      </c>
      <c r="J531" t="s">
        <v>303</v>
      </c>
      <c r="K531">
        <v>1091</v>
      </c>
      <c r="L531">
        <v>1091</v>
      </c>
      <c r="N531" t="s">
        <v>91</v>
      </c>
      <c r="O531" s="3">
        <v>0</v>
      </c>
      <c r="P531" s="3">
        <v>0</v>
      </c>
      <c r="Q531" s="3">
        <v>417.7</v>
      </c>
      <c r="R531" s="3">
        <v>54.301000000000002</v>
      </c>
      <c r="S531" s="3">
        <v>0</v>
      </c>
      <c r="T531" s="3">
        <v>0</v>
      </c>
      <c r="U531" s="3">
        <v>472.00099999999998</v>
      </c>
      <c r="V531" s="43" t="s">
        <v>291</v>
      </c>
      <c r="W531" t="s">
        <v>1</v>
      </c>
    </row>
    <row r="532" spans="5:23" x14ac:dyDescent="0.25">
      <c r="E532" t="s">
        <v>86</v>
      </c>
      <c r="F532" t="s">
        <v>519</v>
      </c>
      <c r="G532" t="s">
        <v>1</v>
      </c>
      <c r="H532" t="s">
        <v>0</v>
      </c>
      <c r="I532" t="s">
        <v>302</v>
      </c>
      <c r="J532" t="s">
        <v>303</v>
      </c>
      <c r="K532">
        <v>1090</v>
      </c>
      <c r="L532">
        <v>1090</v>
      </c>
      <c r="N532" t="s">
        <v>29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43"/>
      <c r="W532" t="s">
        <v>1</v>
      </c>
    </row>
    <row r="533" spans="5:23" x14ac:dyDescent="0.25">
      <c r="E533" t="s">
        <v>86</v>
      </c>
      <c r="F533" t="s">
        <v>519</v>
      </c>
      <c r="G533" t="s">
        <v>1</v>
      </c>
      <c r="H533" t="s">
        <v>0</v>
      </c>
      <c r="I533" t="s">
        <v>302</v>
      </c>
      <c r="J533" t="s">
        <v>303</v>
      </c>
      <c r="K533">
        <v>1089</v>
      </c>
      <c r="L533">
        <v>1089</v>
      </c>
      <c r="N533" t="s">
        <v>29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43"/>
      <c r="W533" t="s">
        <v>1</v>
      </c>
    </row>
    <row r="534" spans="5:23" x14ac:dyDescent="0.25">
      <c r="E534" t="s">
        <v>86</v>
      </c>
      <c r="F534" t="s">
        <v>519</v>
      </c>
      <c r="G534" t="s">
        <v>1</v>
      </c>
      <c r="H534" t="s">
        <v>0</v>
      </c>
      <c r="I534" t="s">
        <v>302</v>
      </c>
      <c r="J534" t="s">
        <v>303</v>
      </c>
      <c r="K534">
        <v>1088</v>
      </c>
      <c r="L534">
        <v>1088</v>
      </c>
      <c r="N534" t="s">
        <v>494</v>
      </c>
      <c r="O534" s="3">
        <v>0</v>
      </c>
      <c r="P534" s="3">
        <v>0</v>
      </c>
      <c r="Q534" s="3">
        <v>75.7</v>
      </c>
      <c r="R534" s="3">
        <v>9.8410000000000011</v>
      </c>
      <c r="S534" s="3">
        <v>0</v>
      </c>
      <c r="T534" s="3">
        <v>0</v>
      </c>
      <c r="U534" s="3">
        <v>85.540999999999997</v>
      </c>
      <c r="V534" s="43" t="s">
        <v>493</v>
      </c>
      <c r="W534" t="s">
        <v>1</v>
      </c>
    </row>
    <row r="535" spans="5:23" x14ac:dyDescent="0.25">
      <c r="E535" t="s">
        <v>86</v>
      </c>
      <c r="F535" t="s">
        <v>519</v>
      </c>
      <c r="G535" t="s">
        <v>1</v>
      </c>
      <c r="H535" t="s">
        <v>0</v>
      </c>
      <c r="I535" t="s">
        <v>302</v>
      </c>
      <c r="J535" t="s">
        <v>303</v>
      </c>
      <c r="K535">
        <v>1087</v>
      </c>
      <c r="L535">
        <v>1087</v>
      </c>
      <c r="N535" t="s">
        <v>398</v>
      </c>
      <c r="O535" s="3">
        <v>0</v>
      </c>
      <c r="P535" s="3">
        <v>0</v>
      </c>
      <c r="Q535" s="3">
        <v>827.48</v>
      </c>
      <c r="R535" s="3">
        <v>107.5724</v>
      </c>
      <c r="S535" s="3">
        <v>0</v>
      </c>
      <c r="T535" s="3">
        <v>0</v>
      </c>
      <c r="U535" s="3">
        <v>935.05240000000003</v>
      </c>
      <c r="V535" s="43" t="s">
        <v>397</v>
      </c>
      <c r="W535" t="s">
        <v>1</v>
      </c>
    </row>
    <row r="536" spans="5:23" x14ac:dyDescent="0.25">
      <c r="E536" t="s">
        <v>86</v>
      </c>
      <c r="F536" t="s">
        <v>519</v>
      </c>
      <c r="G536" t="s">
        <v>1</v>
      </c>
      <c r="H536" t="s">
        <v>0</v>
      </c>
      <c r="I536" t="s">
        <v>302</v>
      </c>
      <c r="J536" t="s">
        <v>303</v>
      </c>
      <c r="K536">
        <v>1086</v>
      </c>
      <c r="L536">
        <v>1086</v>
      </c>
      <c r="N536" t="s">
        <v>187</v>
      </c>
      <c r="O536" s="3">
        <v>0</v>
      </c>
      <c r="P536" s="3">
        <v>0</v>
      </c>
      <c r="Q536" s="3">
        <v>450</v>
      </c>
      <c r="R536" s="3">
        <v>58.5</v>
      </c>
      <c r="S536" s="3">
        <v>0</v>
      </c>
      <c r="T536" s="3">
        <v>0</v>
      </c>
      <c r="U536" s="3">
        <v>508.5</v>
      </c>
      <c r="V536" s="43" t="s">
        <v>320</v>
      </c>
      <c r="W536" t="s">
        <v>1</v>
      </c>
    </row>
    <row r="537" spans="5:23" x14ac:dyDescent="0.25">
      <c r="E537" t="s">
        <v>86</v>
      </c>
      <c r="F537" t="s">
        <v>518</v>
      </c>
      <c r="G537" t="s">
        <v>1</v>
      </c>
      <c r="H537" t="s">
        <v>0</v>
      </c>
      <c r="I537" t="s">
        <v>302</v>
      </c>
      <c r="J537" t="s">
        <v>303</v>
      </c>
      <c r="K537">
        <v>1085</v>
      </c>
      <c r="L537">
        <v>1085</v>
      </c>
      <c r="N537" t="s">
        <v>55</v>
      </c>
      <c r="O537" s="3">
        <v>0</v>
      </c>
      <c r="P537" s="3">
        <v>0</v>
      </c>
      <c r="Q537" s="3">
        <v>518.35</v>
      </c>
      <c r="R537" s="3">
        <v>67.385500000000008</v>
      </c>
      <c r="S537" s="3">
        <v>0</v>
      </c>
      <c r="T537" s="3">
        <v>0</v>
      </c>
      <c r="U537" s="3">
        <v>585.7355</v>
      </c>
      <c r="V537" s="43" t="s">
        <v>410</v>
      </c>
      <c r="W537" t="s">
        <v>1</v>
      </c>
    </row>
    <row r="538" spans="5:23" x14ac:dyDescent="0.25">
      <c r="E538" t="s">
        <v>86</v>
      </c>
      <c r="F538" t="s">
        <v>518</v>
      </c>
      <c r="G538" t="s">
        <v>1</v>
      </c>
      <c r="H538" t="s">
        <v>0</v>
      </c>
      <c r="I538" t="s">
        <v>302</v>
      </c>
      <c r="J538" t="s">
        <v>303</v>
      </c>
      <c r="K538">
        <v>1084</v>
      </c>
      <c r="L538">
        <v>1084</v>
      </c>
      <c r="N538" t="s">
        <v>171</v>
      </c>
      <c r="O538" s="3">
        <v>0</v>
      </c>
      <c r="P538" s="3">
        <v>0</v>
      </c>
      <c r="Q538" s="3">
        <v>106.1</v>
      </c>
      <c r="R538" s="3">
        <v>13.792999999999999</v>
      </c>
      <c r="S538" s="3">
        <v>0</v>
      </c>
      <c r="T538" s="3">
        <v>0</v>
      </c>
      <c r="U538" s="3">
        <v>119.893</v>
      </c>
      <c r="V538" s="43" t="s">
        <v>286</v>
      </c>
      <c r="W538" t="s">
        <v>1</v>
      </c>
    </row>
    <row r="539" spans="5:23" x14ac:dyDescent="0.25">
      <c r="E539" t="s">
        <v>86</v>
      </c>
      <c r="F539" t="s">
        <v>518</v>
      </c>
      <c r="G539" t="s">
        <v>1</v>
      </c>
      <c r="H539" t="s">
        <v>0</v>
      </c>
      <c r="I539" t="s">
        <v>302</v>
      </c>
      <c r="J539" t="s">
        <v>303</v>
      </c>
      <c r="K539">
        <v>1083</v>
      </c>
      <c r="L539">
        <v>1083</v>
      </c>
      <c r="N539" t="s">
        <v>453</v>
      </c>
      <c r="O539" s="3">
        <v>0</v>
      </c>
      <c r="P539" s="3">
        <v>0</v>
      </c>
      <c r="Q539" s="3">
        <v>161.94999999999999</v>
      </c>
      <c r="R539" s="3">
        <v>21.0535</v>
      </c>
      <c r="S539" s="3">
        <v>0</v>
      </c>
      <c r="T539" s="3">
        <v>0</v>
      </c>
      <c r="U539" s="3">
        <v>183.00349999999997</v>
      </c>
      <c r="V539" s="43" t="s">
        <v>452</v>
      </c>
      <c r="W539" t="s">
        <v>1</v>
      </c>
    </row>
    <row r="540" spans="5:23" x14ac:dyDescent="0.25">
      <c r="E540" t="s">
        <v>86</v>
      </c>
      <c r="F540" t="s">
        <v>518</v>
      </c>
      <c r="G540" t="s">
        <v>1</v>
      </c>
      <c r="H540" t="s">
        <v>0</v>
      </c>
      <c r="I540" t="s">
        <v>302</v>
      </c>
      <c r="J540" t="s">
        <v>303</v>
      </c>
      <c r="K540">
        <v>1082</v>
      </c>
      <c r="L540">
        <v>1082</v>
      </c>
      <c r="N540" t="s">
        <v>91</v>
      </c>
      <c r="O540" s="3">
        <v>0</v>
      </c>
      <c r="P540" s="3">
        <v>0</v>
      </c>
      <c r="Q540" s="3">
        <v>384.08</v>
      </c>
      <c r="R540" s="3">
        <v>49.930399999999999</v>
      </c>
      <c r="S540" s="3">
        <v>0</v>
      </c>
      <c r="T540" s="3">
        <v>0</v>
      </c>
      <c r="U540" s="3">
        <v>434.0104</v>
      </c>
      <c r="V540" s="43" t="s">
        <v>291</v>
      </c>
      <c r="W540" t="s">
        <v>1</v>
      </c>
    </row>
    <row r="541" spans="5:23" x14ac:dyDescent="0.25">
      <c r="E541" t="s">
        <v>86</v>
      </c>
      <c r="F541" t="s">
        <v>518</v>
      </c>
      <c r="G541" t="s">
        <v>1</v>
      </c>
      <c r="H541" t="s">
        <v>0</v>
      </c>
      <c r="I541" t="s">
        <v>302</v>
      </c>
      <c r="J541" t="s">
        <v>303</v>
      </c>
      <c r="K541">
        <v>1081</v>
      </c>
      <c r="L541">
        <v>1081</v>
      </c>
      <c r="N541" t="s">
        <v>90</v>
      </c>
      <c r="O541" s="3">
        <v>0</v>
      </c>
      <c r="P541" s="3">
        <v>0</v>
      </c>
      <c r="Q541" s="3">
        <v>29.29</v>
      </c>
      <c r="R541" s="3">
        <v>3.8077000000000001</v>
      </c>
      <c r="S541" s="3">
        <v>0</v>
      </c>
      <c r="T541" s="3">
        <v>0</v>
      </c>
      <c r="U541" s="3">
        <v>33.097699999999996</v>
      </c>
      <c r="V541" s="43" t="s">
        <v>273</v>
      </c>
      <c r="W541" t="s">
        <v>1</v>
      </c>
    </row>
    <row r="542" spans="5:23" x14ac:dyDescent="0.25">
      <c r="E542" t="s">
        <v>86</v>
      </c>
      <c r="F542" t="s">
        <v>518</v>
      </c>
      <c r="G542" t="s">
        <v>1</v>
      </c>
      <c r="H542" t="s">
        <v>0</v>
      </c>
      <c r="I542" t="s">
        <v>302</v>
      </c>
      <c r="J542" t="s">
        <v>303</v>
      </c>
      <c r="K542">
        <v>1080</v>
      </c>
      <c r="L542">
        <v>1080</v>
      </c>
      <c r="N542" t="s">
        <v>90</v>
      </c>
      <c r="O542" s="3">
        <v>0</v>
      </c>
      <c r="P542" s="3">
        <v>0</v>
      </c>
      <c r="Q542" s="3">
        <v>22.66</v>
      </c>
      <c r="R542" s="3">
        <v>2.9458000000000002</v>
      </c>
      <c r="S542" s="3">
        <v>0</v>
      </c>
      <c r="T542" s="3">
        <v>0</v>
      </c>
      <c r="U542" s="3">
        <v>25.605800000000002</v>
      </c>
      <c r="V542" s="43" t="s">
        <v>273</v>
      </c>
      <c r="W542" t="s">
        <v>1</v>
      </c>
    </row>
    <row r="543" spans="5:23" x14ac:dyDescent="0.25">
      <c r="E543" t="s">
        <v>86</v>
      </c>
      <c r="F543" t="s">
        <v>518</v>
      </c>
      <c r="G543" t="s">
        <v>1</v>
      </c>
      <c r="H543" t="s">
        <v>0</v>
      </c>
      <c r="I543" t="s">
        <v>302</v>
      </c>
      <c r="J543" t="s">
        <v>303</v>
      </c>
      <c r="K543">
        <v>1079</v>
      </c>
      <c r="L543">
        <v>1079</v>
      </c>
      <c r="N543" t="s">
        <v>55</v>
      </c>
      <c r="O543" s="3">
        <v>0</v>
      </c>
      <c r="P543" s="3">
        <v>0</v>
      </c>
      <c r="Q543" s="3">
        <v>511.05</v>
      </c>
      <c r="R543" s="3">
        <v>66.436500000000009</v>
      </c>
      <c r="S543" s="3">
        <v>0</v>
      </c>
      <c r="T543" s="3">
        <v>0</v>
      </c>
      <c r="U543" s="3">
        <v>577.48649999999998</v>
      </c>
      <c r="V543" s="43" t="s">
        <v>410</v>
      </c>
      <c r="W543" t="s">
        <v>1</v>
      </c>
    </row>
    <row r="544" spans="5:23" x14ac:dyDescent="0.25">
      <c r="E544" t="s">
        <v>86</v>
      </c>
      <c r="F544" t="s">
        <v>518</v>
      </c>
      <c r="G544" t="s">
        <v>1</v>
      </c>
      <c r="H544" t="s">
        <v>0</v>
      </c>
      <c r="I544" t="s">
        <v>302</v>
      </c>
      <c r="J544" t="s">
        <v>303</v>
      </c>
      <c r="K544">
        <v>1078</v>
      </c>
      <c r="L544">
        <v>1078</v>
      </c>
      <c r="N544" t="s">
        <v>42</v>
      </c>
      <c r="O544" s="3">
        <v>0</v>
      </c>
      <c r="P544" s="3">
        <v>0</v>
      </c>
      <c r="Q544" s="3">
        <v>495.31</v>
      </c>
      <c r="R544" s="3">
        <v>64.390299999999996</v>
      </c>
      <c r="S544" s="3">
        <v>0</v>
      </c>
      <c r="T544" s="3">
        <v>0</v>
      </c>
      <c r="U544" s="3">
        <v>559.70029999999997</v>
      </c>
      <c r="V544" s="43" t="s">
        <v>272</v>
      </c>
      <c r="W544" t="s">
        <v>1</v>
      </c>
    </row>
    <row r="545" spans="5:23" x14ac:dyDescent="0.25">
      <c r="E545" t="s">
        <v>86</v>
      </c>
      <c r="F545" t="s">
        <v>518</v>
      </c>
      <c r="G545" t="s">
        <v>1</v>
      </c>
      <c r="H545" t="s">
        <v>0</v>
      </c>
      <c r="I545" t="s">
        <v>302</v>
      </c>
      <c r="J545" t="s">
        <v>303</v>
      </c>
      <c r="K545">
        <v>1077</v>
      </c>
      <c r="L545">
        <v>1077</v>
      </c>
      <c r="N545" t="s">
        <v>358</v>
      </c>
      <c r="O545" s="3">
        <v>0</v>
      </c>
      <c r="P545" s="3">
        <v>0</v>
      </c>
      <c r="Q545" s="3">
        <v>439.29</v>
      </c>
      <c r="R545" s="3">
        <v>57.107700000000001</v>
      </c>
      <c r="S545" s="3">
        <v>0</v>
      </c>
      <c r="T545" s="3">
        <v>0</v>
      </c>
      <c r="U545" s="3">
        <v>496.39770000000004</v>
      </c>
      <c r="V545" s="43" t="s">
        <v>357</v>
      </c>
      <c r="W545" t="s">
        <v>1</v>
      </c>
    </row>
    <row r="546" spans="5:23" x14ac:dyDescent="0.25">
      <c r="E546" t="s">
        <v>86</v>
      </c>
      <c r="F546" t="s">
        <v>518</v>
      </c>
      <c r="G546" t="s">
        <v>1</v>
      </c>
      <c r="H546" t="s">
        <v>0</v>
      </c>
      <c r="I546" t="s">
        <v>302</v>
      </c>
      <c r="J546" t="s">
        <v>303</v>
      </c>
      <c r="K546">
        <v>1076</v>
      </c>
      <c r="L546">
        <v>1076</v>
      </c>
      <c r="N546" t="s">
        <v>90</v>
      </c>
      <c r="O546" s="3">
        <v>0</v>
      </c>
      <c r="P546" s="3">
        <v>0</v>
      </c>
      <c r="Q546" s="3">
        <v>484.51</v>
      </c>
      <c r="R546" s="3">
        <v>62.9863</v>
      </c>
      <c r="S546" s="3">
        <v>0</v>
      </c>
      <c r="T546" s="3">
        <v>0</v>
      </c>
      <c r="U546" s="3">
        <v>547.49630000000002</v>
      </c>
      <c r="V546" s="43" t="s">
        <v>273</v>
      </c>
      <c r="W546" t="s">
        <v>1</v>
      </c>
    </row>
    <row r="547" spans="5:23" x14ac:dyDescent="0.25">
      <c r="E547" t="s">
        <v>86</v>
      </c>
      <c r="F547" t="s">
        <v>518</v>
      </c>
      <c r="G547" t="s">
        <v>1</v>
      </c>
      <c r="H547" t="s">
        <v>0</v>
      </c>
      <c r="I547" t="s">
        <v>302</v>
      </c>
      <c r="J547" t="s">
        <v>303</v>
      </c>
      <c r="K547">
        <v>1075</v>
      </c>
      <c r="L547">
        <v>1075</v>
      </c>
      <c r="N547" t="s">
        <v>358</v>
      </c>
      <c r="O547" s="3">
        <v>0</v>
      </c>
      <c r="P547" s="3">
        <v>0</v>
      </c>
      <c r="Q547" s="3">
        <v>409.73</v>
      </c>
      <c r="R547" s="3">
        <v>53.264900000000004</v>
      </c>
      <c r="S547" s="3">
        <v>0</v>
      </c>
      <c r="T547" s="3">
        <v>0</v>
      </c>
      <c r="U547" s="3">
        <v>462.99490000000003</v>
      </c>
      <c r="V547" s="43" t="s">
        <v>357</v>
      </c>
      <c r="W547" t="s">
        <v>1</v>
      </c>
    </row>
    <row r="548" spans="5:23" x14ac:dyDescent="0.25">
      <c r="E548" t="s">
        <v>86</v>
      </c>
      <c r="F548" t="s">
        <v>518</v>
      </c>
      <c r="G548" t="s">
        <v>1</v>
      </c>
      <c r="H548" t="s">
        <v>0</v>
      </c>
      <c r="I548" t="s">
        <v>302</v>
      </c>
      <c r="J548" t="s">
        <v>303</v>
      </c>
      <c r="K548">
        <v>1074</v>
      </c>
      <c r="L548">
        <v>1074</v>
      </c>
      <c r="N548" t="s">
        <v>55</v>
      </c>
      <c r="O548" s="3">
        <v>0</v>
      </c>
      <c r="P548" s="3">
        <v>0</v>
      </c>
      <c r="Q548" s="3">
        <v>925.68</v>
      </c>
      <c r="R548" s="3">
        <v>120.33839999999999</v>
      </c>
      <c r="S548" s="3">
        <v>0</v>
      </c>
      <c r="T548" s="3">
        <v>0</v>
      </c>
      <c r="U548" s="3">
        <v>1046.0183999999999</v>
      </c>
      <c r="V548" s="43" t="s">
        <v>410</v>
      </c>
      <c r="W548" t="s">
        <v>1</v>
      </c>
    </row>
    <row r="549" spans="5:23" x14ac:dyDescent="0.25">
      <c r="E549" t="s">
        <v>86</v>
      </c>
      <c r="F549" t="s">
        <v>517</v>
      </c>
      <c r="G549" t="s">
        <v>1</v>
      </c>
      <c r="H549" t="s">
        <v>0</v>
      </c>
      <c r="I549" t="s">
        <v>302</v>
      </c>
      <c r="J549" t="s">
        <v>303</v>
      </c>
      <c r="K549">
        <v>1073</v>
      </c>
      <c r="L549">
        <v>1073</v>
      </c>
      <c r="N549" t="s">
        <v>171</v>
      </c>
      <c r="O549" s="3">
        <v>0</v>
      </c>
      <c r="P549" s="3">
        <v>0</v>
      </c>
      <c r="Q549" s="3">
        <v>340.71</v>
      </c>
      <c r="R549" s="3">
        <v>44.292299999999997</v>
      </c>
      <c r="S549" s="3">
        <v>0</v>
      </c>
      <c r="T549" s="3">
        <v>0</v>
      </c>
      <c r="U549" s="3">
        <v>385.00229999999999</v>
      </c>
      <c r="V549" s="43" t="s">
        <v>286</v>
      </c>
      <c r="W549" t="s">
        <v>1</v>
      </c>
    </row>
    <row r="550" spans="5:23" x14ac:dyDescent="0.25">
      <c r="E550" t="s">
        <v>86</v>
      </c>
      <c r="F550" t="s">
        <v>517</v>
      </c>
      <c r="G550" t="s">
        <v>1</v>
      </c>
      <c r="H550" t="s">
        <v>0</v>
      </c>
      <c r="I550" t="s">
        <v>302</v>
      </c>
      <c r="J550" t="s">
        <v>303</v>
      </c>
      <c r="K550">
        <v>1072</v>
      </c>
      <c r="L550">
        <v>1072</v>
      </c>
      <c r="N550" t="s">
        <v>171</v>
      </c>
      <c r="O550" s="3">
        <v>0</v>
      </c>
      <c r="P550" s="3">
        <v>0</v>
      </c>
      <c r="Q550" s="3">
        <v>202.2</v>
      </c>
      <c r="R550" s="3">
        <v>26.285999999999998</v>
      </c>
      <c r="S550" s="3">
        <v>0</v>
      </c>
      <c r="T550" s="3">
        <v>0</v>
      </c>
      <c r="U550" s="3">
        <v>228.48599999999999</v>
      </c>
      <c r="V550" s="43" t="s">
        <v>286</v>
      </c>
      <c r="W550" t="s">
        <v>1</v>
      </c>
    </row>
    <row r="551" spans="5:23" x14ac:dyDescent="0.25">
      <c r="E551" t="s">
        <v>86</v>
      </c>
      <c r="F551" t="s">
        <v>517</v>
      </c>
      <c r="G551" t="s">
        <v>1</v>
      </c>
      <c r="H551" t="s">
        <v>0</v>
      </c>
      <c r="I551" t="s">
        <v>302</v>
      </c>
      <c r="J551" t="s">
        <v>303</v>
      </c>
      <c r="K551">
        <v>1071</v>
      </c>
      <c r="L551">
        <v>1071</v>
      </c>
      <c r="N551" t="s">
        <v>176</v>
      </c>
      <c r="O551" s="3">
        <v>0</v>
      </c>
      <c r="P551" s="3">
        <v>0</v>
      </c>
      <c r="Q551" s="3">
        <v>398.23</v>
      </c>
      <c r="R551" s="3">
        <v>51.769900000000007</v>
      </c>
      <c r="S551" s="3">
        <v>0</v>
      </c>
      <c r="T551" s="3">
        <v>0</v>
      </c>
      <c r="U551" s="3">
        <v>449.99990000000003</v>
      </c>
      <c r="V551" s="43" t="s">
        <v>270</v>
      </c>
      <c r="W551" t="s">
        <v>1</v>
      </c>
    </row>
    <row r="552" spans="5:23" x14ac:dyDescent="0.25">
      <c r="E552" t="s">
        <v>86</v>
      </c>
      <c r="F552" t="s">
        <v>517</v>
      </c>
      <c r="G552" t="s">
        <v>1</v>
      </c>
      <c r="H552" t="s">
        <v>0</v>
      </c>
      <c r="I552" t="s">
        <v>302</v>
      </c>
      <c r="J552" t="s">
        <v>303</v>
      </c>
      <c r="K552">
        <v>1070</v>
      </c>
      <c r="L552">
        <v>1070</v>
      </c>
      <c r="N552" t="s">
        <v>187</v>
      </c>
      <c r="O552" s="3">
        <v>0</v>
      </c>
      <c r="P552" s="3">
        <v>0</v>
      </c>
      <c r="Q552" s="3">
        <v>462.66</v>
      </c>
      <c r="R552" s="3">
        <v>60.145800000000008</v>
      </c>
      <c r="S552" s="3">
        <v>0</v>
      </c>
      <c r="T552" s="3">
        <v>0</v>
      </c>
      <c r="U552" s="3">
        <v>522.80580000000009</v>
      </c>
      <c r="V552" s="43" t="s">
        <v>320</v>
      </c>
      <c r="W552" t="s">
        <v>1</v>
      </c>
    </row>
    <row r="553" spans="5:23" x14ac:dyDescent="0.25">
      <c r="E553" t="s">
        <v>86</v>
      </c>
      <c r="F553" t="s">
        <v>517</v>
      </c>
      <c r="G553" t="s">
        <v>1</v>
      </c>
      <c r="H553" t="s">
        <v>0</v>
      </c>
      <c r="I553" t="s">
        <v>302</v>
      </c>
      <c r="J553" t="s">
        <v>303</v>
      </c>
      <c r="K553">
        <v>1069</v>
      </c>
      <c r="L553">
        <v>1069</v>
      </c>
      <c r="N553" t="s">
        <v>90</v>
      </c>
      <c r="O553" s="3">
        <v>0</v>
      </c>
      <c r="P553" s="3">
        <v>0</v>
      </c>
      <c r="Q553" s="3">
        <v>446.77</v>
      </c>
      <c r="R553" s="3">
        <v>58.080100000000002</v>
      </c>
      <c r="S553" s="3">
        <v>0</v>
      </c>
      <c r="T553" s="3">
        <v>0</v>
      </c>
      <c r="U553" s="3">
        <v>504.8501</v>
      </c>
      <c r="V553" s="43" t="s">
        <v>273</v>
      </c>
      <c r="W553" t="s">
        <v>1</v>
      </c>
    </row>
    <row r="554" spans="5:23" x14ac:dyDescent="0.25">
      <c r="E554" t="s">
        <v>86</v>
      </c>
      <c r="F554" t="s">
        <v>517</v>
      </c>
      <c r="G554" t="s">
        <v>1</v>
      </c>
      <c r="H554" t="s">
        <v>0</v>
      </c>
      <c r="I554" t="s">
        <v>302</v>
      </c>
      <c r="J554" t="s">
        <v>303</v>
      </c>
      <c r="K554">
        <v>1068</v>
      </c>
      <c r="L554">
        <v>1068</v>
      </c>
      <c r="N554" t="s">
        <v>176</v>
      </c>
      <c r="O554" s="3">
        <v>0</v>
      </c>
      <c r="P554" s="3">
        <v>0</v>
      </c>
      <c r="Q554" s="3">
        <v>565.49</v>
      </c>
      <c r="R554" s="3">
        <v>73.5137</v>
      </c>
      <c r="S554" s="3">
        <v>0</v>
      </c>
      <c r="T554" s="3">
        <v>0</v>
      </c>
      <c r="U554" s="3">
        <v>639.00369999999998</v>
      </c>
      <c r="V554" s="43" t="s">
        <v>270</v>
      </c>
      <c r="W554" t="s">
        <v>1</v>
      </c>
    </row>
    <row r="555" spans="5:23" x14ac:dyDescent="0.25">
      <c r="E555" t="s">
        <v>86</v>
      </c>
      <c r="F555" t="s">
        <v>516</v>
      </c>
      <c r="G555" t="s">
        <v>1</v>
      </c>
      <c r="H555" t="s">
        <v>0</v>
      </c>
      <c r="I555" t="s">
        <v>302</v>
      </c>
      <c r="J555" t="s">
        <v>303</v>
      </c>
      <c r="K555">
        <v>1067</v>
      </c>
      <c r="L555">
        <v>1067</v>
      </c>
      <c r="M555" t="s">
        <v>443</v>
      </c>
      <c r="N555" t="s">
        <v>444</v>
      </c>
      <c r="O555" s="3">
        <v>0</v>
      </c>
      <c r="P555" s="3">
        <v>0</v>
      </c>
      <c r="Q555" s="3">
        <v>61.95</v>
      </c>
      <c r="R555" s="3">
        <v>8.0535000000000014</v>
      </c>
      <c r="S555" s="3">
        <v>0</v>
      </c>
      <c r="T555" s="3">
        <v>0</v>
      </c>
      <c r="U555" s="3">
        <v>70.003500000000003</v>
      </c>
      <c r="V555" s="43"/>
      <c r="W555" t="s">
        <v>1</v>
      </c>
    </row>
    <row r="556" spans="5:23" x14ac:dyDescent="0.25">
      <c r="E556" t="s">
        <v>86</v>
      </c>
      <c r="F556" t="s">
        <v>516</v>
      </c>
      <c r="G556" t="s">
        <v>1</v>
      </c>
      <c r="H556" t="s">
        <v>0</v>
      </c>
      <c r="I556" t="s">
        <v>302</v>
      </c>
      <c r="J556" t="s">
        <v>303</v>
      </c>
      <c r="K556">
        <v>1066</v>
      </c>
      <c r="L556">
        <v>1066</v>
      </c>
      <c r="N556" t="s">
        <v>88</v>
      </c>
      <c r="O556" s="3">
        <v>0</v>
      </c>
      <c r="P556" s="3">
        <v>0</v>
      </c>
      <c r="Q556" s="3">
        <v>440.27</v>
      </c>
      <c r="R556" s="3">
        <v>57.235100000000003</v>
      </c>
      <c r="S556" s="3">
        <v>0</v>
      </c>
      <c r="T556" s="3">
        <v>0</v>
      </c>
      <c r="U556" s="3">
        <v>497.50509999999997</v>
      </c>
      <c r="V556" s="43" t="s">
        <v>376</v>
      </c>
      <c r="W556" t="s">
        <v>1</v>
      </c>
    </row>
    <row r="557" spans="5:23" x14ac:dyDescent="0.25">
      <c r="E557" t="s">
        <v>86</v>
      </c>
      <c r="F557" t="s">
        <v>516</v>
      </c>
      <c r="G557" t="s">
        <v>1</v>
      </c>
      <c r="H557" t="s">
        <v>0</v>
      </c>
      <c r="I557" t="s">
        <v>302</v>
      </c>
      <c r="J557" t="s">
        <v>303</v>
      </c>
      <c r="K557">
        <v>1065</v>
      </c>
      <c r="L557">
        <v>1065</v>
      </c>
      <c r="N557" t="s">
        <v>176</v>
      </c>
      <c r="O557" s="3">
        <v>0</v>
      </c>
      <c r="P557" s="3">
        <v>0</v>
      </c>
      <c r="Q557" s="3">
        <v>173.45</v>
      </c>
      <c r="R557" s="3">
        <v>22.548500000000001</v>
      </c>
      <c r="S557" s="3">
        <v>0</v>
      </c>
      <c r="T557" s="3">
        <v>0</v>
      </c>
      <c r="U557" s="3">
        <v>195.99849999999998</v>
      </c>
      <c r="V557" s="43" t="s">
        <v>270</v>
      </c>
      <c r="W557" t="s">
        <v>1</v>
      </c>
    </row>
    <row r="558" spans="5:23" x14ac:dyDescent="0.25">
      <c r="E558" t="s">
        <v>86</v>
      </c>
      <c r="F558" t="s">
        <v>515</v>
      </c>
      <c r="G558" t="s">
        <v>1</v>
      </c>
      <c r="H558" t="s">
        <v>0</v>
      </c>
      <c r="I558" t="s">
        <v>302</v>
      </c>
      <c r="J558" t="s">
        <v>303</v>
      </c>
      <c r="K558">
        <v>1064</v>
      </c>
      <c r="L558">
        <v>1064</v>
      </c>
      <c r="N558" t="s">
        <v>171</v>
      </c>
      <c r="O558" s="3">
        <v>0</v>
      </c>
      <c r="P558" s="3">
        <v>0</v>
      </c>
      <c r="Q558" s="3">
        <v>123.88</v>
      </c>
      <c r="R558" s="3">
        <v>16.104399999999998</v>
      </c>
      <c r="S558" s="3">
        <v>0</v>
      </c>
      <c r="T558" s="3">
        <v>0</v>
      </c>
      <c r="U558" s="3">
        <v>139.98439999999999</v>
      </c>
      <c r="V558" s="43" t="s">
        <v>286</v>
      </c>
      <c r="W558" t="s">
        <v>1</v>
      </c>
    </row>
    <row r="559" spans="5:23" x14ac:dyDescent="0.25">
      <c r="E559" t="s">
        <v>86</v>
      </c>
      <c r="F559" t="s">
        <v>515</v>
      </c>
      <c r="G559" t="s">
        <v>1</v>
      </c>
      <c r="H559" t="s">
        <v>0</v>
      </c>
      <c r="I559" t="s">
        <v>302</v>
      </c>
      <c r="J559" t="s">
        <v>303</v>
      </c>
      <c r="K559">
        <v>1063</v>
      </c>
      <c r="L559">
        <v>1063</v>
      </c>
      <c r="N559" t="s">
        <v>465</v>
      </c>
      <c r="O559" s="3">
        <v>0</v>
      </c>
      <c r="P559" s="3">
        <v>0</v>
      </c>
      <c r="Q559" s="3">
        <v>223.01</v>
      </c>
      <c r="R559" s="3">
        <v>28.991299999999999</v>
      </c>
      <c r="S559" s="3">
        <v>0</v>
      </c>
      <c r="T559" s="3">
        <v>0</v>
      </c>
      <c r="U559" s="3">
        <v>252.00129999999999</v>
      </c>
      <c r="V559" s="43" t="s">
        <v>464</v>
      </c>
      <c r="W559" t="s">
        <v>1</v>
      </c>
    </row>
    <row r="560" spans="5:23" x14ac:dyDescent="0.25">
      <c r="E560" t="s">
        <v>86</v>
      </c>
      <c r="F560" t="s">
        <v>515</v>
      </c>
      <c r="G560" t="s">
        <v>1</v>
      </c>
      <c r="H560" t="s">
        <v>0</v>
      </c>
      <c r="I560" t="s">
        <v>302</v>
      </c>
      <c r="J560" t="s">
        <v>303</v>
      </c>
      <c r="K560">
        <v>1062</v>
      </c>
      <c r="L560">
        <v>1062</v>
      </c>
      <c r="N560" t="s">
        <v>55</v>
      </c>
      <c r="O560" s="3">
        <v>0</v>
      </c>
      <c r="P560" s="3">
        <v>0</v>
      </c>
      <c r="Q560" s="3">
        <v>402.65</v>
      </c>
      <c r="R560" s="3">
        <v>52.344499999999996</v>
      </c>
      <c r="S560" s="3">
        <v>0</v>
      </c>
      <c r="T560" s="3">
        <v>0</v>
      </c>
      <c r="U560" s="3">
        <v>454.99449999999996</v>
      </c>
      <c r="V560" s="43" t="s">
        <v>410</v>
      </c>
      <c r="W560" t="s">
        <v>1</v>
      </c>
    </row>
    <row r="561" spans="5:23" x14ac:dyDescent="0.25">
      <c r="E561" t="s">
        <v>86</v>
      </c>
      <c r="F561" t="s">
        <v>515</v>
      </c>
      <c r="G561" t="s">
        <v>1</v>
      </c>
      <c r="H561" t="s">
        <v>0</v>
      </c>
      <c r="I561" t="s">
        <v>302</v>
      </c>
      <c r="J561" t="s">
        <v>303</v>
      </c>
      <c r="K561">
        <v>1061</v>
      </c>
      <c r="L561">
        <v>1061</v>
      </c>
      <c r="N561" t="s">
        <v>358</v>
      </c>
      <c r="O561" s="3">
        <v>0</v>
      </c>
      <c r="P561" s="3">
        <v>0</v>
      </c>
      <c r="Q561" s="3">
        <v>20.8</v>
      </c>
      <c r="R561" s="3">
        <v>2.7040000000000002</v>
      </c>
      <c r="S561" s="3">
        <v>0</v>
      </c>
      <c r="T561" s="3">
        <v>0</v>
      </c>
      <c r="U561" s="3">
        <v>23.504000000000001</v>
      </c>
      <c r="V561" s="43" t="s">
        <v>357</v>
      </c>
      <c r="W561" t="s">
        <v>1</v>
      </c>
    </row>
    <row r="562" spans="5:23" x14ac:dyDescent="0.25">
      <c r="E562" t="s">
        <v>86</v>
      </c>
      <c r="F562" t="s">
        <v>515</v>
      </c>
      <c r="G562" t="s">
        <v>1</v>
      </c>
      <c r="H562" t="s">
        <v>0</v>
      </c>
      <c r="I562" t="s">
        <v>302</v>
      </c>
      <c r="J562" t="s">
        <v>303</v>
      </c>
      <c r="K562">
        <v>1060</v>
      </c>
      <c r="L562">
        <v>1060</v>
      </c>
      <c r="N562" t="s">
        <v>358</v>
      </c>
      <c r="O562" s="3">
        <v>0</v>
      </c>
      <c r="P562" s="3">
        <v>0</v>
      </c>
      <c r="Q562" s="3">
        <v>407.97</v>
      </c>
      <c r="R562" s="3">
        <v>53.036100000000005</v>
      </c>
      <c r="S562" s="3">
        <v>0</v>
      </c>
      <c r="T562" s="3">
        <v>0</v>
      </c>
      <c r="U562" s="3">
        <v>461.00610000000006</v>
      </c>
      <c r="V562" s="43" t="s">
        <v>357</v>
      </c>
      <c r="W562" t="s">
        <v>1</v>
      </c>
    </row>
    <row r="563" spans="5:23" x14ac:dyDescent="0.25">
      <c r="E563" t="s">
        <v>86</v>
      </c>
      <c r="F563" t="s">
        <v>515</v>
      </c>
      <c r="G563" t="s">
        <v>1</v>
      </c>
      <c r="H563" t="s">
        <v>0</v>
      </c>
      <c r="I563" t="s">
        <v>302</v>
      </c>
      <c r="J563" t="s">
        <v>303</v>
      </c>
      <c r="K563">
        <v>1059</v>
      </c>
      <c r="L563">
        <v>1059</v>
      </c>
      <c r="N563" t="s">
        <v>29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43"/>
      <c r="W563" t="s">
        <v>1</v>
      </c>
    </row>
    <row r="564" spans="5:23" x14ac:dyDescent="0.25">
      <c r="E564" t="s">
        <v>86</v>
      </c>
      <c r="F564" t="s">
        <v>515</v>
      </c>
      <c r="G564" t="s">
        <v>1</v>
      </c>
      <c r="H564" t="s">
        <v>0</v>
      </c>
      <c r="I564" t="s">
        <v>302</v>
      </c>
      <c r="J564" t="s">
        <v>303</v>
      </c>
      <c r="K564">
        <v>1058</v>
      </c>
      <c r="L564">
        <v>1058</v>
      </c>
      <c r="N564" t="s">
        <v>358</v>
      </c>
      <c r="O564" s="3">
        <v>0</v>
      </c>
      <c r="P564" s="3">
        <v>0</v>
      </c>
      <c r="Q564" s="3">
        <v>398.23</v>
      </c>
      <c r="R564" s="3">
        <v>51.769900000000007</v>
      </c>
      <c r="S564" s="3">
        <v>0</v>
      </c>
      <c r="T564" s="3">
        <v>0</v>
      </c>
      <c r="U564" s="3">
        <v>449.99990000000003</v>
      </c>
      <c r="V564" s="43" t="s">
        <v>357</v>
      </c>
      <c r="W564" t="s">
        <v>1</v>
      </c>
    </row>
    <row r="565" spans="5:23" x14ac:dyDescent="0.25">
      <c r="E565" t="s">
        <v>86</v>
      </c>
      <c r="F565" t="s">
        <v>514</v>
      </c>
      <c r="G565" t="s">
        <v>1</v>
      </c>
      <c r="H565" t="s">
        <v>0</v>
      </c>
      <c r="I565" t="s">
        <v>302</v>
      </c>
      <c r="J565" t="s">
        <v>303</v>
      </c>
      <c r="K565">
        <v>1057</v>
      </c>
      <c r="L565">
        <v>1057</v>
      </c>
      <c r="N565" t="s">
        <v>90</v>
      </c>
      <c r="O565" s="3">
        <v>0</v>
      </c>
      <c r="P565" s="3">
        <v>0</v>
      </c>
      <c r="Q565" s="3">
        <v>462.38</v>
      </c>
      <c r="R565" s="3">
        <v>60.109400000000001</v>
      </c>
      <c r="S565" s="3">
        <v>0</v>
      </c>
      <c r="T565" s="3">
        <v>0</v>
      </c>
      <c r="U565" s="3">
        <v>522.48940000000005</v>
      </c>
      <c r="V565" s="43" t="s">
        <v>273</v>
      </c>
      <c r="W565" t="s">
        <v>1</v>
      </c>
    </row>
    <row r="566" spans="5:23" x14ac:dyDescent="0.25">
      <c r="E566" t="s">
        <v>86</v>
      </c>
      <c r="F566" t="s">
        <v>514</v>
      </c>
      <c r="G566" t="s">
        <v>1</v>
      </c>
      <c r="H566" t="s">
        <v>0</v>
      </c>
      <c r="I566" t="s">
        <v>302</v>
      </c>
      <c r="J566" t="s">
        <v>303</v>
      </c>
      <c r="K566">
        <v>1056</v>
      </c>
      <c r="L566">
        <v>1056</v>
      </c>
      <c r="N566" t="s">
        <v>91</v>
      </c>
      <c r="O566" s="3">
        <v>0</v>
      </c>
      <c r="P566" s="3">
        <v>0</v>
      </c>
      <c r="Q566" s="3">
        <v>407.97</v>
      </c>
      <c r="R566" s="3">
        <v>53.036100000000005</v>
      </c>
      <c r="S566" s="3">
        <v>0</v>
      </c>
      <c r="T566" s="3">
        <v>0</v>
      </c>
      <c r="U566" s="3">
        <v>461.00610000000006</v>
      </c>
      <c r="V566" s="43" t="s">
        <v>291</v>
      </c>
      <c r="W566" t="s">
        <v>1</v>
      </c>
    </row>
    <row r="567" spans="5:23" x14ac:dyDescent="0.25">
      <c r="E567" t="s">
        <v>86</v>
      </c>
      <c r="F567" t="s">
        <v>514</v>
      </c>
      <c r="G567" t="s">
        <v>1</v>
      </c>
      <c r="H567" t="s">
        <v>0</v>
      </c>
      <c r="I567" t="s">
        <v>302</v>
      </c>
      <c r="J567" t="s">
        <v>303</v>
      </c>
      <c r="K567">
        <v>1055</v>
      </c>
      <c r="L567">
        <v>1055</v>
      </c>
      <c r="N567" t="s">
        <v>171</v>
      </c>
      <c r="O567" s="3">
        <v>0</v>
      </c>
      <c r="P567" s="3">
        <v>0</v>
      </c>
      <c r="Q567" s="3">
        <v>210.27</v>
      </c>
      <c r="R567" s="3">
        <v>27.335100000000001</v>
      </c>
      <c r="S567" s="3">
        <v>0</v>
      </c>
      <c r="T567" s="3">
        <v>0</v>
      </c>
      <c r="U567" s="3">
        <v>237.60510000000002</v>
      </c>
      <c r="V567" s="43" t="s">
        <v>286</v>
      </c>
      <c r="W567" t="s">
        <v>1</v>
      </c>
    </row>
    <row r="568" spans="5:23" x14ac:dyDescent="0.25">
      <c r="E568" t="s">
        <v>86</v>
      </c>
      <c r="F568" t="s">
        <v>514</v>
      </c>
      <c r="G568" t="s">
        <v>1</v>
      </c>
      <c r="H568" t="s">
        <v>0</v>
      </c>
      <c r="I568" t="s">
        <v>302</v>
      </c>
      <c r="J568" t="s">
        <v>303</v>
      </c>
      <c r="K568">
        <v>1054</v>
      </c>
      <c r="L568">
        <v>1054</v>
      </c>
      <c r="N568" t="s">
        <v>398</v>
      </c>
      <c r="O568" s="3">
        <v>0</v>
      </c>
      <c r="P568" s="3">
        <v>0</v>
      </c>
      <c r="Q568" s="3">
        <v>414.16</v>
      </c>
      <c r="R568" s="3">
        <v>53.840800000000002</v>
      </c>
      <c r="S568" s="3">
        <v>0</v>
      </c>
      <c r="T568" s="3">
        <v>0</v>
      </c>
      <c r="U568" s="3">
        <v>468.00080000000003</v>
      </c>
      <c r="V568" s="43" t="s">
        <v>397</v>
      </c>
      <c r="W568" t="s">
        <v>1</v>
      </c>
    </row>
    <row r="569" spans="5:23" x14ac:dyDescent="0.25">
      <c r="E569" t="s">
        <v>86</v>
      </c>
      <c r="F569" t="s">
        <v>514</v>
      </c>
      <c r="G569" t="s">
        <v>1</v>
      </c>
      <c r="H569" t="s">
        <v>0</v>
      </c>
      <c r="I569" t="s">
        <v>302</v>
      </c>
      <c r="J569" t="s">
        <v>303</v>
      </c>
      <c r="K569">
        <v>1053</v>
      </c>
      <c r="L569">
        <v>1053</v>
      </c>
      <c r="N569" t="s">
        <v>90</v>
      </c>
      <c r="O569" s="3">
        <v>0</v>
      </c>
      <c r="P569" s="3">
        <v>0</v>
      </c>
      <c r="Q569" s="3">
        <v>509.73</v>
      </c>
      <c r="R569" s="3">
        <v>66.264900000000011</v>
      </c>
      <c r="S569" s="3">
        <v>0</v>
      </c>
      <c r="T569" s="3">
        <v>0</v>
      </c>
      <c r="U569" s="3">
        <v>575.99490000000003</v>
      </c>
      <c r="V569" s="43" t="s">
        <v>273</v>
      </c>
      <c r="W569" t="s">
        <v>1</v>
      </c>
    </row>
    <row r="570" spans="5:23" x14ac:dyDescent="0.25">
      <c r="E570" t="s">
        <v>86</v>
      </c>
      <c r="F570" t="s">
        <v>514</v>
      </c>
      <c r="G570" t="s">
        <v>1</v>
      </c>
      <c r="H570" t="s">
        <v>0</v>
      </c>
      <c r="I570" t="s">
        <v>302</v>
      </c>
      <c r="J570" t="s">
        <v>303</v>
      </c>
      <c r="K570">
        <v>1052</v>
      </c>
      <c r="L570">
        <v>1052</v>
      </c>
      <c r="N570" t="s">
        <v>453</v>
      </c>
      <c r="O570" s="3">
        <v>0</v>
      </c>
      <c r="P570" s="3">
        <v>0</v>
      </c>
      <c r="Q570" s="3">
        <v>64.16</v>
      </c>
      <c r="R570" s="3">
        <v>8.3407999999999998</v>
      </c>
      <c r="S570" s="3">
        <v>0</v>
      </c>
      <c r="T570" s="3">
        <v>0</v>
      </c>
      <c r="U570" s="3">
        <v>72.500799999999998</v>
      </c>
      <c r="V570" s="43" t="s">
        <v>452</v>
      </c>
      <c r="W570" t="s">
        <v>1</v>
      </c>
    </row>
    <row r="571" spans="5:23" x14ac:dyDescent="0.25">
      <c r="E571" t="s">
        <v>86</v>
      </c>
      <c r="F571" t="s">
        <v>514</v>
      </c>
      <c r="G571" t="s">
        <v>1</v>
      </c>
      <c r="H571" t="s">
        <v>0</v>
      </c>
      <c r="I571" t="s">
        <v>302</v>
      </c>
      <c r="J571" t="s">
        <v>303</v>
      </c>
      <c r="K571">
        <v>1051</v>
      </c>
      <c r="L571">
        <v>1051</v>
      </c>
      <c r="N571" t="s">
        <v>453</v>
      </c>
      <c r="O571" s="3">
        <v>0</v>
      </c>
      <c r="P571" s="3">
        <v>0</v>
      </c>
      <c r="Q571" s="3">
        <v>173.45</v>
      </c>
      <c r="R571" s="3">
        <v>22.548500000000001</v>
      </c>
      <c r="S571" s="3">
        <v>0</v>
      </c>
      <c r="T571" s="3">
        <v>0</v>
      </c>
      <c r="U571" s="3">
        <v>195.99849999999998</v>
      </c>
      <c r="V571" s="43" t="s">
        <v>452</v>
      </c>
      <c r="W571" t="s">
        <v>1</v>
      </c>
    </row>
    <row r="572" spans="5:23" x14ac:dyDescent="0.25">
      <c r="E572" t="s">
        <v>86</v>
      </c>
      <c r="F572" t="s">
        <v>514</v>
      </c>
      <c r="G572" t="s">
        <v>1</v>
      </c>
      <c r="H572" t="s">
        <v>0</v>
      </c>
      <c r="I572" t="s">
        <v>302</v>
      </c>
      <c r="J572" t="s">
        <v>303</v>
      </c>
      <c r="K572">
        <v>1050</v>
      </c>
      <c r="L572">
        <v>1050</v>
      </c>
      <c r="N572" t="s">
        <v>42</v>
      </c>
      <c r="O572" s="3">
        <v>0</v>
      </c>
      <c r="P572" s="3">
        <v>0</v>
      </c>
      <c r="Q572" s="3">
        <v>523.45000000000005</v>
      </c>
      <c r="R572" s="3">
        <v>68.048500000000004</v>
      </c>
      <c r="S572" s="3">
        <v>0</v>
      </c>
      <c r="T572" s="3">
        <v>0</v>
      </c>
      <c r="U572" s="3">
        <v>591.49850000000004</v>
      </c>
      <c r="V572" s="43" t="s">
        <v>272</v>
      </c>
      <c r="W572" t="s">
        <v>1</v>
      </c>
    </row>
    <row r="573" spans="5:23" x14ac:dyDescent="0.25">
      <c r="E573" t="s">
        <v>86</v>
      </c>
      <c r="F573" t="s">
        <v>514</v>
      </c>
      <c r="G573" t="s">
        <v>1</v>
      </c>
      <c r="H573" t="s">
        <v>0</v>
      </c>
      <c r="I573" t="s">
        <v>302</v>
      </c>
      <c r="J573" t="s">
        <v>303</v>
      </c>
      <c r="K573">
        <v>1049</v>
      </c>
      <c r="L573">
        <v>1049</v>
      </c>
      <c r="N573" t="s">
        <v>176</v>
      </c>
      <c r="O573" s="3">
        <v>0</v>
      </c>
      <c r="P573" s="3">
        <v>0</v>
      </c>
      <c r="Q573" s="3">
        <v>176.55</v>
      </c>
      <c r="R573" s="3">
        <v>22.951500000000003</v>
      </c>
      <c r="S573" s="3">
        <v>0</v>
      </c>
      <c r="T573" s="3">
        <v>0</v>
      </c>
      <c r="U573" s="3">
        <v>199.50150000000002</v>
      </c>
      <c r="V573" s="43" t="s">
        <v>270</v>
      </c>
      <c r="W573" t="s">
        <v>1</v>
      </c>
    </row>
    <row r="574" spans="5:23" x14ac:dyDescent="0.25">
      <c r="E574" t="s">
        <v>86</v>
      </c>
      <c r="F574" t="s">
        <v>513</v>
      </c>
      <c r="G574" t="s">
        <v>1</v>
      </c>
      <c r="H574" t="s">
        <v>0</v>
      </c>
      <c r="I574" t="s">
        <v>302</v>
      </c>
      <c r="J574" t="s">
        <v>303</v>
      </c>
      <c r="K574">
        <v>1048</v>
      </c>
      <c r="L574">
        <v>1048</v>
      </c>
      <c r="N574" t="s">
        <v>500</v>
      </c>
      <c r="O574" s="3">
        <v>0</v>
      </c>
      <c r="P574" s="3">
        <v>0</v>
      </c>
      <c r="Q574" s="3">
        <v>72.569999999999993</v>
      </c>
      <c r="R574" s="3">
        <v>9.434099999999999</v>
      </c>
      <c r="S574" s="3">
        <v>0</v>
      </c>
      <c r="T574" s="3">
        <v>0</v>
      </c>
      <c r="U574" s="3">
        <v>82.004099999999994</v>
      </c>
      <c r="V574" s="43" t="s">
        <v>499</v>
      </c>
      <c r="W574" t="s">
        <v>1</v>
      </c>
    </row>
    <row r="575" spans="5:23" x14ac:dyDescent="0.25">
      <c r="E575" t="s">
        <v>86</v>
      </c>
      <c r="F575" t="s">
        <v>513</v>
      </c>
      <c r="G575" t="s">
        <v>1</v>
      </c>
      <c r="H575" t="s">
        <v>0</v>
      </c>
      <c r="I575" t="s">
        <v>302</v>
      </c>
      <c r="J575" t="s">
        <v>303</v>
      </c>
      <c r="K575">
        <v>1047</v>
      </c>
      <c r="L575">
        <v>1047</v>
      </c>
      <c r="N575" t="s">
        <v>89</v>
      </c>
      <c r="O575" s="3">
        <v>0</v>
      </c>
      <c r="P575" s="3">
        <v>0</v>
      </c>
      <c r="Q575" s="3">
        <v>401.77</v>
      </c>
      <c r="R575" s="3">
        <v>52.2301</v>
      </c>
      <c r="S575" s="3">
        <v>0</v>
      </c>
      <c r="T575" s="3">
        <v>0</v>
      </c>
      <c r="U575" s="3">
        <v>454.00009999999997</v>
      </c>
      <c r="V575" s="43" t="s">
        <v>274</v>
      </c>
      <c r="W575" t="s">
        <v>1</v>
      </c>
    </row>
    <row r="576" spans="5:23" x14ac:dyDescent="0.25">
      <c r="E576" t="s">
        <v>86</v>
      </c>
      <c r="F576" t="s">
        <v>513</v>
      </c>
      <c r="G576" t="s">
        <v>1</v>
      </c>
      <c r="H576" t="s">
        <v>0</v>
      </c>
      <c r="I576" t="s">
        <v>302</v>
      </c>
      <c r="J576" t="s">
        <v>303</v>
      </c>
      <c r="K576">
        <v>1046</v>
      </c>
      <c r="L576">
        <v>1046</v>
      </c>
      <c r="N576" t="s">
        <v>263</v>
      </c>
      <c r="O576" s="3">
        <v>0</v>
      </c>
      <c r="P576" s="3">
        <v>0</v>
      </c>
      <c r="Q576" s="3">
        <v>55.31</v>
      </c>
      <c r="R576" s="3">
        <v>7.1903000000000006</v>
      </c>
      <c r="S576" s="3">
        <v>0</v>
      </c>
      <c r="T576" s="3">
        <v>0</v>
      </c>
      <c r="U576" s="3">
        <v>62.500300000000003</v>
      </c>
      <c r="V576" s="43" t="s">
        <v>276</v>
      </c>
      <c r="W576" t="s">
        <v>1</v>
      </c>
    </row>
    <row r="577" spans="5:23" x14ac:dyDescent="0.25">
      <c r="E577" t="s">
        <v>86</v>
      </c>
      <c r="F577" t="s">
        <v>513</v>
      </c>
      <c r="G577" t="s">
        <v>1</v>
      </c>
      <c r="H577" t="s">
        <v>0</v>
      </c>
      <c r="I577" t="s">
        <v>302</v>
      </c>
      <c r="J577" t="s">
        <v>303</v>
      </c>
      <c r="K577">
        <v>1045</v>
      </c>
      <c r="L577">
        <v>1045</v>
      </c>
      <c r="N577" t="s">
        <v>494</v>
      </c>
      <c r="O577" s="3">
        <v>0</v>
      </c>
      <c r="P577" s="3">
        <v>0</v>
      </c>
      <c r="Q577" s="3">
        <v>1035.4100000000001</v>
      </c>
      <c r="R577" s="3">
        <v>134.60330000000002</v>
      </c>
      <c r="S577" s="3">
        <v>0</v>
      </c>
      <c r="T577" s="3">
        <v>0</v>
      </c>
      <c r="U577" s="3">
        <v>1170.0133000000001</v>
      </c>
      <c r="V577" s="43" t="s">
        <v>493</v>
      </c>
      <c r="W577" t="s">
        <v>1</v>
      </c>
    </row>
    <row r="578" spans="5:23" x14ac:dyDescent="0.25">
      <c r="E578" t="s">
        <v>86</v>
      </c>
      <c r="F578" t="s">
        <v>513</v>
      </c>
      <c r="G578" t="s">
        <v>1</v>
      </c>
      <c r="H578" t="s">
        <v>0</v>
      </c>
      <c r="I578" t="s">
        <v>302</v>
      </c>
      <c r="J578" t="s">
        <v>303</v>
      </c>
      <c r="K578">
        <v>1044</v>
      </c>
      <c r="L578">
        <v>1044</v>
      </c>
      <c r="M578" t="s">
        <v>423</v>
      </c>
      <c r="N578" t="s">
        <v>424</v>
      </c>
      <c r="O578" s="3">
        <v>0</v>
      </c>
      <c r="P578" s="3">
        <v>0</v>
      </c>
      <c r="Q578" s="3">
        <v>604.87</v>
      </c>
      <c r="R578" s="3">
        <v>78.633099999999999</v>
      </c>
      <c r="S578" s="3">
        <v>0</v>
      </c>
      <c r="T578" s="3">
        <v>0</v>
      </c>
      <c r="U578" s="3">
        <v>683.50310000000002</v>
      </c>
      <c r="V578" s="43"/>
      <c r="W578" t="s">
        <v>1</v>
      </c>
    </row>
    <row r="579" spans="5:23" x14ac:dyDescent="0.25">
      <c r="E579" t="s">
        <v>86</v>
      </c>
      <c r="F579" t="s">
        <v>513</v>
      </c>
      <c r="G579" t="s">
        <v>1</v>
      </c>
      <c r="H579" t="s">
        <v>0</v>
      </c>
      <c r="I579" t="s">
        <v>302</v>
      </c>
      <c r="J579" t="s">
        <v>303</v>
      </c>
      <c r="K579">
        <v>1043</v>
      </c>
      <c r="L579">
        <v>1043</v>
      </c>
      <c r="N579" t="s">
        <v>481</v>
      </c>
      <c r="O579" s="3">
        <v>0</v>
      </c>
      <c r="P579" s="3">
        <v>0</v>
      </c>
      <c r="Q579" s="3">
        <v>101.01</v>
      </c>
      <c r="R579" s="3">
        <v>13.131300000000001</v>
      </c>
      <c r="S579" s="3">
        <v>0</v>
      </c>
      <c r="T579" s="3">
        <v>0</v>
      </c>
      <c r="U579" s="3">
        <v>114.1413</v>
      </c>
      <c r="V579" s="43" t="s">
        <v>480</v>
      </c>
      <c r="W579" t="s">
        <v>1</v>
      </c>
    </row>
    <row r="580" spans="5:23" x14ac:dyDescent="0.25">
      <c r="E580" t="s">
        <v>86</v>
      </c>
      <c r="F580" t="s">
        <v>513</v>
      </c>
      <c r="G580" t="s">
        <v>1</v>
      </c>
      <c r="H580" t="s">
        <v>0</v>
      </c>
      <c r="I580" t="s">
        <v>302</v>
      </c>
      <c r="J580" t="s">
        <v>303</v>
      </c>
      <c r="K580">
        <v>1042</v>
      </c>
      <c r="L580">
        <v>1042</v>
      </c>
      <c r="N580" t="s">
        <v>358</v>
      </c>
      <c r="O580" s="3">
        <v>0</v>
      </c>
      <c r="P580" s="3">
        <v>0</v>
      </c>
      <c r="Q580" s="3">
        <v>467.26</v>
      </c>
      <c r="R580" s="3">
        <v>60.7438</v>
      </c>
      <c r="S580" s="3">
        <v>0</v>
      </c>
      <c r="T580" s="3">
        <v>0</v>
      </c>
      <c r="U580" s="3">
        <v>528.00379999999996</v>
      </c>
      <c r="V580" s="43" t="s">
        <v>357</v>
      </c>
      <c r="W580" t="s">
        <v>1</v>
      </c>
    </row>
    <row r="581" spans="5:23" x14ac:dyDescent="0.25">
      <c r="E581" t="s">
        <v>86</v>
      </c>
      <c r="F581" t="s">
        <v>513</v>
      </c>
      <c r="G581" t="s">
        <v>1</v>
      </c>
      <c r="H581" t="s">
        <v>0</v>
      </c>
      <c r="I581" t="s">
        <v>302</v>
      </c>
      <c r="J581" t="s">
        <v>303</v>
      </c>
      <c r="K581">
        <v>1041</v>
      </c>
      <c r="L581">
        <v>1041</v>
      </c>
      <c r="N581" t="s">
        <v>55</v>
      </c>
      <c r="O581" s="3">
        <v>0</v>
      </c>
      <c r="P581" s="3">
        <v>0</v>
      </c>
      <c r="Q581" s="3">
        <v>512.82000000000005</v>
      </c>
      <c r="R581" s="3">
        <v>66.666600000000003</v>
      </c>
      <c r="S581" s="3">
        <v>0</v>
      </c>
      <c r="T581" s="3">
        <v>0</v>
      </c>
      <c r="U581" s="3">
        <v>579.48660000000007</v>
      </c>
      <c r="V581" s="43" t="s">
        <v>410</v>
      </c>
      <c r="W581" t="s">
        <v>1</v>
      </c>
    </row>
    <row r="582" spans="5:23" x14ac:dyDescent="0.25">
      <c r="E582" t="s">
        <v>86</v>
      </c>
      <c r="F582" t="s">
        <v>513</v>
      </c>
      <c r="G582" t="s">
        <v>1</v>
      </c>
      <c r="H582" t="s">
        <v>0</v>
      </c>
      <c r="I582" t="s">
        <v>302</v>
      </c>
      <c r="J582" t="s">
        <v>303</v>
      </c>
      <c r="K582">
        <v>1040</v>
      </c>
      <c r="L582">
        <v>1040</v>
      </c>
      <c r="N582" t="s">
        <v>153</v>
      </c>
      <c r="O582" s="3">
        <v>0</v>
      </c>
      <c r="P582" s="3">
        <v>0</v>
      </c>
      <c r="Q582" s="3">
        <v>250.45</v>
      </c>
      <c r="R582" s="3">
        <v>32.558500000000002</v>
      </c>
      <c r="S582" s="3">
        <v>0</v>
      </c>
      <c r="T582" s="3">
        <v>0</v>
      </c>
      <c r="U582" s="3">
        <v>283.00849999999997</v>
      </c>
      <c r="V582" s="43" t="s">
        <v>492</v>
      </c>
      <c r="W582" t="s">
        <v>1</v>
      </c>
    </row>
    <row r="583" spans="5:23" x14ac:dyDescent="0.25">
      <c r="E583" t="s">
        <v>86</v>
      </c>
      <c r="F583" t="s">
        <v>512</v>
      </c>
      <c r="G583" t="s">
        <v>1</v>
      </c>
      <c r="H583" t="s">
        <v>0</v>
      </c>
      <c r="I583" t="s">
        <v>302</v>
      </c>
      <c r="J583" t="s">
        <v>303</v>
      </c>
      <c r="K583">
        <v>1039</v>
      </c>
      <c r="L583">
        <v>1039</v>
      </c>
      <c r="N583" t="s">
        <v>90</v>
      </c>
      <c r="O583" s="3">
        <v>0</v>
      </c>
      <c r="P583" s="3">
        <v>0</v>
      </c>
      <c r="Q583" s="3">
        <v>465.13</v>
      </c>
      <c r="R583" s="3">
        <v>60.466900000000003</v>
      </c>
      <c r="S583" s="3">
        <v>0</v>
      </c>
      <c r="T583" s="3">
        <v>0</v>
      </c>
      <c r="U583" s="3">
        <v>525.59690000000001</v>
      </c>
      <c r="V583" s="43" t="s">
        <v>273</v>
      </c>
      <c r="W583" t="s">
        <v>1</v>
      </c>
    </row>
    <row r="584" spans="5:23" x14ac:dyDescent="0.25">
      <c r="E584" t="s">
        <v>86</v>
      </c>
      <c r="F584" t="s">
        <v>512</v>
      </c>
      <c r="G584" t="s">
        <v>1</v>
      </c>
      <c r="H584" t="s">
        <v>0</v>
      </c>
      <c r="I584" t="s">
        <v>302</v>
      </c>
      <c r="J584" t="s">
        <v>303</v>
      </c>
      <c r="K584">
        <v>1038</v>
      </c>
      <c r="L584">
        <v>1038</v>
      </c>
      <c r="N584" t="s">
        <v>91</v>
      </c>
      <c r="O584" s="3">
        <v>0</v>
      </c>
      <c r="P584" s="3">
        <v>0</v>
      </c>
      <c r="Q584" s="3">
        <v>395.57</v>
      </c>
      <c r="R584" s="3">
        <v>51.424100000000003</v>
      </c>
      <c r="S584" s="3">
        <v>0</v>
      </c>
      <c r="T584" s="3">
        <v>0</v>
      </c>
      <c r="U584" s="3">
        <v>446.9941</v>
      </c>
      <c r="V584" s="43" t="s">
        <v>291</v>
      </c>
      <c r="W584" t="s">
        <v>1</v>
      </c>
    </row>
    <row r="585" spans="5:23" x14ac:dyDescent="0.25">
      <c r="E585" t="s">
        <v>86</v>
      </c>
      <c r="F585" t="s">
        <v>512</v>
      </c>
      <c r="G585" t="s">
        <v>1</v>
      </c>
      <c r="H585" t="s">
        <v>0</v>
      </c>
      <c r="I585" t="s">
        <v>302</v>
      </c>
      <c r="J585" t="s">
        <v>303</v>
      </c>
      <c r="K585">
        <v>1037</v>
      </c>
      <c r="L585">
        <v>1037</v>
      </c>
      <c r="N585" t="s">
        <v>114</v>
      </c>
      <c r="O585" s="3">
        <v>0</v>
      </c>
      <c r="P585" s="3">
        <v>0</v>
      </c>
      <c r="Q585" s="3">
        <v>76.11</v>
      </c>
      <c r="R585" s="3">
        <v>9.8942999999999994</v>
      </c>
      <c r="S585" s="3">
        <v>0</v>
      </c>
      <c r="T585" s="3">
        <v>0</v>
      </c>
      <c r="U585" s="3">
        <v>86.004300000000001</v>
      </c>
      <c r="V585" s="43" t="s">
        <v>312</v>
      </c>
      <c r="W585" t="s">
        <v>1</v>
      </c>
    </row>
    <row r="586" spans="5:23" x14ac:dyDescent="0.25">
      <c r="E586" t="s">
        <v>86</v>
      </c>
      <c r="F586" t="s">
        <v>512</v>
      </c>
      <c r="G586" t="s">
        <v>1</v>
      </c>
      <c r="H586" t="s">
        <v>0</v>
      </c>
      <c r="I586" t="s">
        <v>302</v>
      </c>
      <c r="J586" t="s">
        <v>303</v>
      </c>
      <c r="K586">
        <v>1036</v>
      </c>
      <c r="L586">
        <v>1036</v>
      </c>
      <c r="N586" t="s">
        <v>398</v>
      </c>
      <c r="O586" s="3">
        <v>0</v>
      </c>
      <c r="P586" s="3">
        <v>0</v>
      </c>
      <c r="Q586" s="3">
        <v>800.22</v>
      </c>
      <c r="R586" s="3">
        <v>104.02860000000001</v>
      </c>
      <c r="S586" s="3">
        <v>0</v>
      </c>
      <c r="T586" s="3">
        <v>0</v>
      </c>
      <c r="U586" s="3">
        <v>904.24860000000001</v>
      </c>
      <c r="V586" s="43" t="s">
        <v>397</v>
      </c>
      <c r="W586" t="s">
        <v>1</v>
      </c>
    </row>
    <row r="587" spans="5:23" x14ac:dyDescent="0.25">
      <c r="E587" t="s">
        <v>86</v>
      </c>
      <c r="F587" t="s">
        <v>512</v>
      </c>
      <c r="G587" t="s">
        <v>1</v>
      </c>
      <c r="H587" t="s">
        <v>0</v>
      </c>
      <c r="I587" t="s">
        <v>302</v>
      </c>
      <c r="J587" t="s">
        <v>303</v>
      </c>
      <c r="K587">
        <v>1035</v>
      </c>
      <c r="L587">
        <v>1035</v>
      </c>
      <c r="N587" t="s">
        <v>494</v>
      </c>
      <c r="O587" s="3">
        <v>0</v>
      </c>
      <c r="P587" s="3">
        <v>0</v>
      </c>
      <c r="Q587" s="3">
        <v>175.04</v>
      </c>
      <c r="R587" s="3">
        <v>22.755199999999999</v>
      </c>
      <c r="S587" s="3">
        <v>0</v>
      </c>
      <c r="T587" s="3">
        <v>0</v>
      </c>
      <c r="U587" s="3">
        <v>197.79519999999999</v>
      </c>
      <c r="V587" s="43" t="s">
        <v>493</v>
      </c>
      <c r="W587" t="s">
        <v>1</v>
      </c>
    </row>
    <row r="588" spans="5:23" x14ac:dyDescent="0.25">
      <c r="E588" t="s">
        <v>86</v>
      </c>
      <c r="F588" t="s">
        <v>512</v>
      </c>
      <c r="G588" t="s">
        <v>1</v>
      </c>
      <c r="H588" t="s">
        <v>0</v>
      </c>
      <c r="I588" t="s">
        <v>302</v>
      </c>
      <c r="J588" t="s">
        <v>303</v>
      </c>
      <c r="K588">
        <v>1034</v>
      </c>
      <c r="L588">
        <v>1034</v>
      </c>
      <c r="N588" t="s">
        <v>164</v>
      </c>
      <c r="O588" s="3">
        <v>0</v>
      </c>
      <c r="P588" s="3">
        <v>0</v>
      </c>
      <c r="Q588" s="3">
        <v>403.75</v>
      </c>
      <c r="R588" s="3">
        <v>52.487500000000004</v>
      </c>
      <c r="S588" s="3">
        <v>0</v>
      </c>
      <c r="T588" s="3">
        <v>0</v>
      </c>
      <c r="U588" s="3">
        <v>456.23750000000001</v>
      </c>
      <c r="V588" s="43" t="s">
        <v>277</v>
      </c>
      <c r="W588" t="s">
        <v>1</v>
      </c>
    </row>
    <row r="589" spans="5:23" x14ac:dyDescent="0.25">
      <c r="E589" t="s">
        <v>86</v>
      </c>
      <c r="F589" t="s">
        <v>512</v>
      </c>
      <c r="G589" t="s">
        <v>1</v>
      </c>
      <c r="H589" t="s">
        <v>0</v>
      </c>
      <c r="I589" t="s">
        <v>302</v>
      </c>
      <c r="J589" t="s">
        <v>303</v>
      </c>
      <c r="K589">
        <v>1033</v>
      </c>
      <c r="L589">
        <v>1033</v>
      </c>
      <c r="N589" t="s">
        <v>389</v>
      </c>
      <c r="O589" s="3">
        <v>0</v>
      </c>
      <c r="P589" s="3">
        <v>0</v>
      </c>
      <c r="Q589" s="3">
        <v>486.73</v>
      </c>
      <c r="R589" s="3">
        <v>63.274900000000002</v>
      </c>
      <c r="S589" s="3">
        <v>0</v>
      </c>
      <c r="T589" s="3">
        <v>0</v>
      </c>
      <c r="U589" s="3">
        <v>550.00490000000002</v>
      </c>
      <c r="V589" s="43" t="s">
        <v>388</v>
      </c>
      <c r="W589" t="s">
        <v>1</v>
      </c>
    </row>
    <row r="590" spans="5:23" x14ac:dyDescent="0.25">
      <c r="E590" t="s">
        <v>86</v>
      </c>
      <c r="F590" t="s">
        <v>512</v>
      </c>
      <c r="G590" t="s">
        <v>1</v>
      </c>
      <c r="H590" t="s">
        <v>0</v>
      </c>
      <c r="I590" t="s">
        <v>302</v>
      </c>
      <c r="J590" t="s">
        <v>303</v>
      </c>
      <c r="K590">
        <v>1032</v>
      </c>
      <c r="L590">
        <v>1032</v>
      </c>
      <c r="M590" t="s">
        <v>505</v>
      </c>
      <c r="N590" t="s">
        <v>506</v>
      </c>
      <c r="O590" s="3">
        <v>0</v>
      </c>
      <c r="P590" s="3">
        <v>0</v>
      </c>
      <c r="Q590" s="3">
        <v>476.12</v>
      </c>
      <c r="R590" s="3">
        <v>61.895600000000002</v>
      </c>
      <c r="S590" s="3">
        <v>0</v>
      </c>
      <c r="T590" s="3">
        <v>0</v>
      </c>
      <c r="U590" s="3">
        <v>538.01559999999995</v>
      </c>
      <c r="V590" s="43"/>
      <c r="W590" t="s">
        <v>1</v>
      </c>
    </row>
    <row r="591" spans="5:23" x14ac:dyDescent="0.25">
      <c r="E591" t="s">
        <v>86</v>
      </c>
      <c r="F591" t="s">
        <v>512</v>
      </c>
      <c r="G591" t="s">
        <v>1</v>
      </c>
      <c r="H591" t="s">
        <v>0</v>
      </c>
      <c r="I591" t="s">
        <v>302</v>
      </c>
      <c r="J591" t="s">
        <v>303</v>
      </c>
      <c r="K591">
        <v>1031</v>
      </c>
      <c r="L591">
        <v>1031</v>
      </c>
      <c r="N591" t="s">
        <v>294</v>
      </c>
      <c r="O591" s="3">
        <v>0</v>
      </c>
      <c r="P591" s="3">
        <v>0</v>
      </c>
      <c r="Q591" s="3">
        <v>151.68</v>
      </c>
      <c r="R591" s="3">
        <v>19.718400000000003</v>
      </c>
      <c r="S591" s="3">
        <v>0</v>
      </c>
      <c r="T591" s="3">
        <v>0</v>
      </c>
      <c r="U591" s="3">
        <v>171.39840000000001</v>
      </c>
      <c r="V591" s="43" t="s">
        <v>293</v>
      </c>
      <c r="W591" t="s">
        <v>1</v>
      </c>
    </row>
    <row r="592" spans="5:23" x14ac:dyDescent="0.25">
      <c r="E592" t="s">
        <v>86</v>
      </c>
      <c r="F592" t="s">
        <v>512</v>
      </c>
      <c r="G592" t="s">
        <v>1</v>
      </c>
      <c r="H592" t="s">
        <v>0</v>
      </c>
      <c r="I592" t="s">
        <v>302</v>
      </c>
      <c r="J592" t="s">
        <v>303</v>
      </c>
      <c r="K592">
        <v>1030</v>
      </c>
      <c r="L592">
        <v>1030</v>
      </c>
      <c r="N592" t="s">
        <v>358</v>
      </c>
      <c r="O592" s="3">
        <v>0</v>
      </c>
      <c r="P592" s="3">
        <v>0</v>
      </c>
      <c r="Q592" s="3">
        <v>381.41</v>
      </c>
      <c r="R592" s="3">
        <v>49.583300000000008</v>
      </c>
      <c r="S592" s="3">
        <v>0</v>
      </c>
      <c r="T592" s="3">
        <v>0</v>
      </c>
      <c r="U592" s="3">
        <v>430.99330000000003</v>
      </c>
      <c r="V592" s="43" t="s">
        <v>357</v>
      </c>
      <c r="W592" t="s">
        <v>1</v>
      </c>
    </row>
    <row r="593" spans="5:23" x14ac:dyDescent="0.25">
      <c r="E593" t="s">
        <v>86</v>
      </c>
      <c r="F593" t="s">
        <v>512</v>
      </c>
      <c r="G593" t="s">
        <v>1</v>
      </c>
      <c r="H593" t="s">
        <v>0</v>
      </c>
      <c r="I593" t="s">
        <v>302</v>
      </c>
      <c r="J593" t="s">
        <v>303</v>
      </c>
      <c r="K593">
        <v>1029</v>
      </c>
      <c r="L593">
        <v>1029</v>
      </c>
      <c r="N593" t="s">
        <v>453</v>
      </c>
      <c r="O593" s="3">
        <v>0</v>
      </c>
      <c r="P593" s="3">
        <v>0</v>
      </c>
      <c r="Q593" s="3">
        <v>256.64</v>
      </c>
      <c r="R593" s="3">
        <v>33.363199999999999</v>
      </c>
      <c r="S593" s="3">
        <v>0</v>
      </c>
      <c r="T593" s="3">
        <v>0</v>
      </c>
      <c r="U593" s="3">
        <v>290.00319999999999</v>
      </c>
      <c r="V593" s="43" t="s">
        <v>452</v>
      </c>
      <c r="W593" t="s">
        <v>1</v>
      </c>
    </row>
    <row r="594" spans="5:23" x14ac:dyDescent="0.25">
      <c r="E594" t="s">
        <v>84</v>
      </c>
      <c r="N594"/>
      <c r="O594" s="2"/>
      <c r="P594" s="2"/>
      <c r="Q594" s="31">
        <f>SUBTOTAL(109,Tabla2[V. GRAVADA])</f>
        <v>180517.3500000003</v>
      </c>
      <c r="R594" s="31">
        <f>SUBTOTAL(109,Tabla2[D.FISCAL])</f>
        <v>23467.258200000004</v>
      </c>
      <c r="S594" s="2"/>
      <c r="T594" s="2"/>
      <c r="U594" s="31">
        <f>SUBTOTAL(109,Tabla2[VENTA TOTAL])</f>
        <v>203984.6081999999</v>
      </c>
      <c r="V594" s="1"/>
      <c r="W594">
        <f>SUBTOTAL(103,Tabla2[ANEXO])</f>
        <v>591</v>
      </c>
    </row>
  </sheetData>
  <conditionalFormatting sqref="L426">
    <cfRule type="duplicateValues" dxfId="202" priority="2"/>
  </conditionalFormatting>
  <conditionalFormatting sqref="K3:K593">
    <cfRule type="duplicateValues" dxfId="201" priority="165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F0"/>
  </sheetPr>
  <dimension ref="A1:I259"/>
  <sheetViews>
    <sheetView topLeftCell="A221" workbookViewId="0">
      <selection activeCell="A2" sqref="A2:B259"/>
    </sheetView>
  </sheetViews>
  <sheetFormatPr baseColWidth="10" defaultRowHeight="15" x14ac:dyDescent="0.25"/>
  <cols>
    <col min="1" max="1" width="15" style="1" bestFit="1" customWidth="1"/>
    <col min="2" max="2" width="48" bestFit="1" customWidth="1"/>
    <col min="3" max="3" width="11.42578125" style="1"/>
    <col min="4" max="4" width="11.85546875" bestFit="1" customWidth="1"/>
    <col min="5" max="5" width="17.28515625" bestFit="1" customWidth="1"/>
    <col min="7" max="7" width="37.7109375" bestFit="1" customWidth="1"/>
    <col min="9" max="9" width="11.42578125" style="2"/>
  </cols>
  <sheetData>
    <row r="1" spans="1:8" x14ac:dyDescent="0.25">
      <c r="A1" s="1" t="s">
        <v>59</v>
      </c>
      <c r="B1" t="s">
        <v>58</v>
      </c>
    </row>
    <row r="2" spans="1:8" x14ac:dyDescent="0.25">
      <c r="A2" s="1" t="s">
        <v>528</v>
      </c>
      <c r="B2" t="s">
        <v>57</v>
      </c>
      <c r="E2" s="1"/>
      <c r="F2" s="1"/>
      <c r="G2" s="1"/>
      <c r="H2" s="1"/>
    </row>
    <row r="3" spans="1:8" x14ac:dyDescent="0.25">
      <c r="A3" s="1" t="s">
        <v>269</v>
      </c>
      <c r="B3" t="s">
        <v>56</v>
      </c>
      <c r="E3" s="1"/>
      <c r="F3" s="1"/>
      <c r="G3" s="1"/>
      <c r="H3" s="1"/>
    </row>
    <row r="4" spans="1:8" x14ac:dyDescent="0.25">
      <c r="A4" s="1" t="s">
        <v>410</v>
      </c>
      <c r="B4" t="s">
        <v>55</v>
      </c>
      <c r="E4" s="1"/>
      <c r="F4" s="1"/>
      <c r="G4" s="1"/>
      <c r="H4" s="1"/>
    </row>
    <row r="5" spans="1:8" x14ac:dyDescent="0.25">
      <c r="A5" s="1" t="s">
        <v>54</v>
      </c>
      <c r="B5" t="s">
        <v>53</v>
      </c>
      <c r="E5" s="1"/>
      <c r="F5" s="1"/>
      <c r="G5" s="1"/>
      <c r="H5" s="1"/>
    </row>
    <row r="6" spans="1:8" x14ac:dyDescent="0.25">
      <c r="A6" s="1" t="s">
        <v>383</v>
      </c>
      <c r="B6" t="s">
        <v>52</v>
      </c>
      <c r="E6" s="1"/>
      <c r="F6" s="1"/>
      <c r="G6" s="1"/>
      <c r="H6" s="1"/>
    </row>
    <row r="7" spans="1:8" x14ac:dyDescent="0.25">
      <c r="A7" s="1" t="s">
        <v>288</v>
      </c>
      <c r="B7" t="s">
        <v>51</v>
      </c>
      <c r="E7" s="1"/>
      <c r="F7" s="1"/>
      <c r="G7" s="1"/>
      <c r="H7" s="1"/>
    </row>
    <row r="8" spans="1:8" x14ac:dyDescent="0.25">
      <c r="A8" s="1" t="s">
        <v>50</v>
      </c>
      <c r="B8" t="s">
        <v>49</v>
      </c>
      <c r="E8" s="1"/>
      <c r="F8" s="1"/>
      <c r="G8" s="1"/>
      <c r="H8" s="1"/>
    </row>
    <row r="9" spans="1:8" x14ac:dyDescent="0.25">
      <c r="A9" s="1" t="s">
        <v>48</v>
      </c>
      <c r="B9" t="s">
        <v>47</v>
      </c>
      <c r="E9" s="1"/>
      <c r="F9" s="1"/>
      <c r="G9" s="1"/>
      <c r="H9" s="1"/>
    </row>
    <row r="10" spans="1:8" x14ac:dyDescent="0.25">
      <c r="A10" s="1" t="s">
        <v>46</v>
      </c>
      <c r="B10" t="s">
        <v>45</v>
      </c>
      <c r="E10" s="1"/>
      <c r="F10" s="1"/>
      <c r="G10" s="1"/>
      <c r="H10" s="1"/>
    </row>
    <row r="11" spans="1:8" x14ac:dyDescent="0.25">
      <c r="A11" s="1" t="s">
        <v>44</v>
      </c>
      <c r="B11" t="s">
        <v>43</v>
      </c>
      <c r="E11" s="1"/>
      <c r="F11" s="1"/>
      <c r="G11" s="1"/>
      <c r="H11" s="1"/>
    </row>
    <row r="12" spans="1:8" x14ac:dyDescent="0.25">
      <c r="A12" s="1" t="s">
        <v>272</v>
      </c>
      <c r="B12" t="s">
        <v>42</v>
      </c>
      <c r="E12" s="1"/>
      <c r="F12" s="1"/>
      <c r="G12" s="1"/>
      <c r="H12" s="1"/>
    </row>
    <row r="13" spans="1:8" x14ac:dyDescent="0.25">
      <c r="A13" s="1" t="s">
        <v>41</v>
      </c>
      <c r="B13" t="s">
        <v>40</v>
      </c>
    </row>
    <row r="14" spans="1:8" x14ac:dyDescent="0.25">
      <c r="A14" s="1" t="s">
        <v>287</v>
      </c>
      <c r="B14" t="s">
        <v>39</v>
      </c>
    </row>
    <row r="15" spans="1:8" x14ac:dyDescent="0.25">
      <c r="A15" s="1" t="s">
        <v>635</v>
      </c>
      <c r="B15" t="s">
        <v>38</v>
      </c>
    </row>
    <row r="16" spans="1:8" x14ac:dyDescent="0.25">
      <c r="A16" s="1" t="s">
        <v>283</v>
      </c>
      <c r="B16" t="s">
        <v>37</v>
      </c>
    </row>
    <row r="17" spans="1:2" x14ac:dyDescent="0.25">
      <c r="A17" s="1" t="s">
        <v>36</v>
      </c>
      <c r="B17" t="s">
        <v>35</v>
      </c>
    </row>
    <row r="18" spans="1:2" x14ac:dyDescent="0.25">
      <c r="A18" s="1" t="s">
        <v>34</v>
      </c>
      <c r="B18" t="s">
        <v>33</v>
      </c>
    </row>
    <row r="19" spans="1:2" x14ac:dyDescent="0.25">
      <c r="A19" s="1" t="s">
        <v>32</v>
      </c>
      <c r="B19" t="s">
        <v>31</v>
      </c>
    </row>
    <row r="20" spans="1:2" x14ac:dyDescent="0.25">
      <c r="A20" s="1" t="s">
        <v>317</v>
      </c>
      <c r="B20" t="s">
        <v>30</v>
      </c>
    </row>
    <row r="21" spans="1:2" x14ac:dyDescent="0.25">
      <c r="A21" s="1" t="s">
        <v>376</v>
      </c>
      <c r="B21" t="s">
        <v>88</v>
      </c>
    </row>
    <row r="22" spans="1:2" x14ac:dyDescent="0.25">
      <c r="A22" s="1" t="s">
        <v>274</v>
      </c>
      <c r="B22" t="s">
        <v>89</v>
      </c>
    </row>
    <row r="23" spans="1:2" x14ac:dyDescent="0.25">
      <c r="A23" s="1" t="s">
        <v>273</v>
      </c>
      <c r="B23" t="s">
        <v>90</v>
      </c>
    </row>
    <row r="24" spans="1:2" x14ac:dyDescent="0.25">
      <c r="A24" s="1" t="s">
        <v>291</v>
      </c>
      <c r="B24" t="s">
        <v>91</v>
      </c>
    </row>
    <row r="25" spans="1:2" x14ac:dyDescent="0.25">
      <c r="A25" s="1" t="s">
        <v>92</v>
      </c>
      <c r="B25" t="s">
        <v>29</v>
      </c>
    </row>
    <row r="26" spans="1:2" x14ac:dyDescent="0.25">
      <c r="A26" s="1" t="s">
        <v>93</v>
      </c>
      <c r="B26" t="s">
        <v>94</v>
      </c>
    </row>
    <row r="27" spans="1:2" x14ac:dyDescent="0.25">
      <c r="A27" s="1" t="s">
        <v>95</v>
      </c>
      <c r="B27" t="s">
        <v>96</v>
      </c>
    </row>
    <row r="28" spans="1:2" x14ac:dyDescent="0.25">
      <c r="A28" s="1" t="s">
        <v>97</v>
      </c>
      <c r="B28" t="s">
        <v>98</v>
      </c>
    </row>
    <row r="29" spans="1:2" x14ac:dyDescent="0.25">
      <c r="A29" s="1" t="s">
        <v>292</v>
      </c>
      <c r="B29" t="s">
        <v>99</v>
      </c>
    </row>
    <row r="30" spans="1:2" x14ac:dyDescent="0.25">
      <c r="A30" s="1" t="s">
        <v>100</v>
      </c>
      <c r="B30" t="s">
        <v>101</v>
      </c>
    </row>
    <row r="31" spans="1:2" x14ac:dyDescent="0.25">
      <c r="A31" s="1" t="s">
        <v>102</v>
      </c>
      <c r="B31" t="s">
        <v>103</v>
      </c>
    </row>
    <row r="32" spans="1:2" x14ac:dyDescent="0.25">
      <c r="A32" s="1" t="s">
        <v>104</v>
      </c>
      <c r="B32" t="s">
        <v>105</v>
      </c>
    </row>
    <row r="33" spans="1:2" x14ac:dyDescent="0.25">
      <c r="A33" s="1" t="s">
        <v>106</v>
      </c>
      <c r="B33" t="s">
        <v>107</v>
      </c>
    </row>
    <row r="34" spans="1:2" x14ac:dyDescent="0.25">
      <c r="A34" s="1" t="s">
        <v>108</v>
      </c>
      <c r="B34" t="s">
        <v>109</v>
      </c>
    </row>
    <row r="35" spans="1:2" x14ac:dyDescent="0.25">
      <c r="A35" s="1" t="s">
        <v>110</v>
      </c>
      <c r="B35" t="s">
        <v>111</v>
      </c>
    </row>
    <row r="36" spans="1:2" x14ac:dyDescent="0.25">
      <c r="A36" s="1" t="s">
        <v>112</v>
      </c>
      <c r="B36" t="s">
        <v>113</v>
      </c>
    </row>
    <row r="37" spans="1:2" x14ac:dyDescent="0.25">
      <c r="A37" s="1" t="s">
        <v>312</v>
      </c>
      <c r="B37" t="s">
        <v>114</v>
      </c>
    </row>
    <row r="38" spans="1:2" x14ac:dyDescent="0.25">
      <c r="A38" s="1" t="s">
        <v>115</v>
      </c>
      <c r="B38" t="s">
        <v>116</v>
      </c>
    </row>
    <row r="39" spans="1:2" x14ac:dyDescent="0.25">
      <c r="A39" s="1" t="s">
        <v>271</v>
      </c>
      <c r="B39" t="s">
        <v>117</v>
      </c>
    </row>
    <row r="40" spans="1:2" x14ac:dyDescent="0.25">
      <c r="A40" s="1" t="s">
        <v>118</v>
      </c>
      <c r="B40" t="s">
        <v>119</v>
      </c>
    </row>
    <row r="41" spans="1:2" x14ac:dyDescent="0.25">
      <c r="A41" s="1" t="s">
        <v>120</v>
      </c>
      <c r="B41" t="s">
        <v>121</v>
      </c>
    </row>
    <row r="42" spans="1:2" x14ac:dyDescent="0.25">
      <c r="A42" s="1" t="s">
        <v>122</v>
      </c>
      <c r="B42" t="s">
        <v>123</v>
      </c>
    </row>
    <row r="43" spans="1:2" x14ac:dyDescent="0.25">
      <c r="A43" s="1" t="s">
        <v>299</v>
      </c>
      <c r="B43" t="s">
        <v>124</v>
      </c>
    </row>
    <row r="44" spans="1:2" x14ac:dyDescent="0.25">
      <c r="A44" s="1" t="s">
        <v>125</v>
      </c>
      <c r="B44" t="s">
        <v>126</v>
      </c>
    </row>
    <row r="45" spans="1:2" x14ac:dyDescent="0.25">
      <c r="A45" s="1" t="s">
        <v>313</v>
      </c>
      <c r="B45" t="s">
        <v>127</v>
      </c>
    </row>
    <row r="46" spans="1:2" x14ac:dyDescent="0.25">
      <c r="A46" s="1" t="s">
        <v>128</v>
      </c>
      <c r="B46" t="s">
        <v>129</v>
      </c>
    </row>
    <row r="47" spans="1:2" x14ac:dyDescent="0.25">
      <c r="A47" s="1" t="s">
        <v>130</v>
      </c>
      <c r="B47" t="s">
        <v>131</v>
      </c>
    </row>
    <row r="48" spans="1:2" x14ac:dyDescent="0.25">
      <c r="A48" s="1" t="s">
        <v>692</v>
      </c>
      <c r="B48" s="1" t="s">
        <v>132</v>
      </c>
    </row>
    <row r="49" spans="1:2" x14ac:dyDescent="0.25">
      <c r="A49" s="1" t="s">
        <v>133</v>
      </c>
      <c r="B49" t="s">
        <v>134</v>
      </c>
    </row>
    <row r="50" spans="1:2" x14ac:dyDescent="0.25">
      <c r="A50" s="1" t="s">
        <v>135</v>
      </c>
      <c r="B50" t="s">
        <v>136</v>
      </c>
    </row>
    <row r="51" spans="1:2" x14ac:dyDescent="0.25">
      <c r="A51" s="1" t="s">
        <v>137</v>
      </c>
      <c r="B51" t="s">
        <v>138</v>
      </c>
    </row>
    <row r="52" spans="1:2" x14ac:dyDescent="0.25">
      <c r="A52" s="1" t="s">
        <v>139</v>
      </c>
      <c r="B52" t="s">
        <v>140</v>
      </c>
    </row>
    <row r="53" spans="1:2" x14ac:dyDescent="0.25">
      <c r="A53" s="1" t="s">
        <v>141</v>
      </c>
      <c r="B53" t="s">
        <v>142</v>
      </c>
    </row>
    <row r="54" spans="1:2" x14ac:dyDescent="0.25">
      <c r="A54" s="1" t="s">
        <v>143</v>
      </c>
      <c r="B54" t="s">
        <v>144</v>
      </c>
    </row>
    <row r="55" spans="1:2" x14ac:dyDescent="0.25">
      <c r="A55" s="1" t="s">
        <v>685</v>
      </c>
      <c r="B55" t="s">
        <v>145</v>
      </c>
    </row>
    <row r="56" spans="1:2" x14ac:dyDescent="0.25">
      <c r="A56" s="1" t="s">
        <v>146</v>
      </c>
      <c r="B56" t="s">
        <v>147</v>
      </c>
    </row>
    <row r="57" spans="1:2" x14ac:dyDescent="0.25">
      <c r="A57" s="1" t="s">
        <v>316</v>
      </c>
      <c r="B57" t="s">
        <v>148</v>
      </c>
    </row>
    <row r="58" spans="1:2" x14ac:dyDescent="0.25">
      <c r="A58" s="1" t="s">
        <v>149</v>
      </c>
      <c r="B58" t="s">
        <v>150</v>
      </c>
    </row>
    <row r="59" spans="1:2" x14ac:dyDescent="0.25">
      <c r="A59" s="1" t="s">
        <v>151</v>
      </c>
      <c r="B59" t="s">
        <v>152</v>
      </c>
    </row>
    <row r="60" spans="1:2" x14ac:dyDescent="0.25">
      <c r="A60" s="1" t="s">
        <v>492</v>
      </c>
      <c r="B60" t="s">
        <v>153</v>
      </c>
    </row>
    <row r="61" spans="1:2" x14ac:dyDescent="0.25">
      <c r="A61" s="1" t="s">
        <v>154</v>
      </c>
      <c r="B61" t="s">
        <v>155</v>
      </c>
    </row>
    <row r="62" spans="1:2" x14ac:dyDescent="0.25">
      <c r="A62" s="1" t="s">
        <v>156</v>
      </c>
      <c r="B62" t="s">
        <v>157</v>
      </c>
    </row>
    <row r="63" spans="1:2" x14ac:dyDescent="0.25">
      <c r="A63" s="1" t="s">
        <v>158</v>
      </c>
      <c r="B63" t="s">
        <v>159</v>
      </c>
    </row>
    <row r="64" spans="1:2" x14ac:dyDescent="0.25">
      <c r="A64" s="1" t="s">
        <v>160</v>
      </c>
      <c r="B64" t="s">
        <v>161</v>
      </c>
    </row>
    <row r="65" spans="1:2" x14ac:dyDescent="0.25">
      <c r="A65" s="1" t="s">
        <v>162</v>
      </c>
      <c r="B65" t="s">
        <v>163</v>
      </c>
    </row>
    <row r="66" spans="1:2" x14ac:dyDescent="0.25">
      <c r="A66" s="1" t="s">
        <v>277</v>
      </c>
      <c r="B66" t="s">
        <v>164</v>
      </c>
    </row>
    <row r="67" spans="1:2" x14ac:dyDescent="0.25">
      <c r="A67" s="1" t="s">
        <v>165</v>
      </c>
      <c r="B67" t="s">
        <v>166</v>
      </c>
    </row>
    <row r="68" spans="1:2" x14ac:dyDescent="0.25">
      <c r="A68" s="1" t="s">
        <v>167</v>
      </c>
      <c r="B68" t="s">
        <v>168</v>
      </c>
    </row>
    <row r="69" spans="1:2" x14ac:dyDescent="0.25">
      <c r="A69" s="1" t="s">
        <v>169</v>
      </c>
      <c r="B69" t="s">
        <v>170</v>
      </c>
    </row>
    <row r="70" spans="1:2" x14ac:dyDescent="0.25">
      <c r="A70" s="1" t="s">
        <v>286</v>
      </c>
      <c r="B70" t="s">
        <v>171</v>
      </c>
    </row>
    <row r="71" spans="1:2" x14ac:dyDescent="0.25">
      <c r="A71" s="1" t="s">
        <v>172</v>
      </c>
      <c r="B71" t="s">
        <v>173</v>
      </c>
    </row>
    <row r="72" spans="1:2" x14ac:dyDescent="0.25">
      <c r="A72" s="1" t="s">
        <v>174</v>
      </c>
      <c r="B72" t="s">
        <v>175</v>
      </c>
    </row>
    <row r="73" spans="1:2" x14ac:dyDescent="0.25">
      <c r="A73" s="1" t="s">
        <v>270</v>
      </c>
      <c r="B73" t="s">
        <v>176</v>
      </c>
    </row>
    <row r="74" spans="1:2" x14ac:dyDescent="0.25">
      <c r="A74" s="1" t="s">
        <v>177</v>
      </c>
      <c r="B74" t="s">
        <v>178</v>
      </c>
    </row>
    <row r="75" spans="1:2" x14ac:dyDescent="0.25">
      <c r="A75" s="1" t="s">
        <v>179</v>
      </c>
      <c r="B75" t="s">
        <v>180</v>
      </c>
    </row>
    <row r="76" spans="1:2" x14ac:dyDescent="0.25">
      <c r="A76" s="1" t="s">
        <v>181</v>
      </c>
      <c r="B76" t="s">
        <v>182</v>
      </c>
    </row>
    <row r="77" spans="1:2" x14ac:dyDescent="0.25">
      <c r="A77" s="1" t="s">
        <v>183</v>
      </c>
      <c r="B77" t="s">
        <v>184</v>
      </c>
    </row>
    <row r="78" spans="1:2" x14ac:dyDescent="0.25">
      <c r="A78" s="1" t="s">
        <v>185</v>
      </c>
      <c r="B78" s="25" t="s">
        <v>186</v>
      </c>
    </row>
    <row r="79" spans="1:2" x14ac:dyDescent="0.25">
      <c r="A79" s="1" t="s">
        <v>320</v>
      </c>
      <c r="B79" t="s">
        <v>187</v>
      </c>
    </row>
    <row r="80" spans="1:2" x14ac:dyDescent="0.25">
      <c r="A80" s="1" t="s">
        <v>188</v>
      </c>
      <c r="B80" t="s">
        <v>189</v>
      </c>
    </row>
    <row r="81" spans="1:2" x14ac:dyDescent="0.25">
      <c r="A81" s="1" t="s">
        <v>619</v>
      </c>
      <c r="B81" t="s">
        <v>190</v>
      </c>
    </row>
    <row r="82" spans="1:2" x14ac:dyDescent="0.25">
      <c r="A82" s="1" t="s">
        <v>191</v>
      </c>
      <c r="B82" t="s">
        <v>192</v>
      </c>
    </row>
    <row r="83" spans="1:2" x14ac:dyDescent="0.25">
      <c r="A83" s="1" t="s">
        <v>354</v>
      </c>
      <c r="B83" t="s">
        <v>193</v>
      </c>
    </row>
    <row r="84" spans="1:2" x14ac:dyDescent="0.25">
      <c r="A84" s="1" t="s">
        <v>194</v>
      </c>
      <c r="B84" t="s">
        <v>195</v>
      </c>
    </row>
    <row r="85" spans="1:2" x14ac:dyDescent="0.25">
      <c r="A85" s="1" t="s">
        <v>196</v>
      </c>
      <c r="B85" t="s">
        <v>197</v>
      </c>
    </row>
    <row r="86" spans="1:2" x14ac:dyDescent="0.25">
      <c r="A86" s="1" t="s">
        <v>198</v>
      </c>
      <c r="B86" t="s">
        <v>199</v>
      </c>
    </row>
    <row r="87" spans="1:2" x14ac:dyDescent="0.25">
      <c r="A87" s="1" t="s">
        <v>473</v>
      </c>
      <c r="B87" t="s">
        <v>200</v>
      </c>
    </row>
    <row r="88" spans="1:2" x14ac:dyDescent="0.25">
      <c r="A88" s="1" t="s">
        <v>201</v>
      </c>
      <c r="B88" t="s">
        <v>202</v>
      </c>
    </row>
    <row r="89" spans="1:2" x14ac:dyDescent="0.25">
      <c r="A89" s="1" t="s">
        <v>203</v>
      </c>
      <c r="B89" t="s">
        <v>204</v>
      </c>
    </row>
    <row r="90" spans="1:2" x14ac:dyDescent="0.25">
      <c r="A90" s="1" t="s">
        <v>205</v>
      </c>
      <c r="B90" t="s">
        <v>206</v>
      </c>
    </row>
    <row r="91" spans="1:2" x14ac:dyDescent="0.25">
      <c r="A91" s="1" t="s">
        <v>207</v>
      </c>
      <c r="B91" t="s">
        <v>208</v>
      </c>
    </row>
    <row r="92" spans="1:2" x14ac:dyDescent="0.25">
      <c r="A92" s="1" t="s">
        <v>209</v>
      </c>
      <c r="B92" s="26" t="s">
        <v>210</v>
      </c>
    </row>
    <row r="93" spans="1:2" x14ac:dyDescent="0.25">
      <c r="A93" s="1" t="s">
        <v>211</v>
      </c>
      <c r="B93" t="s">
        <v>212</v>
      </c>
    </row>
    <row r="94" spans="1:2" x14ac:dyDescent="0.25">
      <c r="A94" s="1" t="s">
        <v>213</v>
      </c>
      <c r="B94" t="s">
        <v>214</v>
      </c>
    </row>
    <row r="95" spans="1:2" x14ac:dyDescent="0.25">
      <c r="A95" s="1" t="s">
        <v>215</v>
      </c>
      <c r="B95" t="s">
        <v>216</v>
      </c>
    </row>
    <row r="96" spans="1:2" x14ac:dyDescent="0.25">
      <c r="A96" s="1" t="s">
        <v>298</v>
      </c>
      <c r="B96" t="s">
        <v>217</v>
      </c>
    </row>
    <row r="97" spans="1:2" x14ac:dyDescent="0.25">
      <c r="A97" s="1" t="s">
        <v>327</v>
      </c>
      <c r="B97" t="s">
        <v>218</v>
      </c>
    </row>
    <row r="98" spans="1:2" x14ac:dyDescent="0.25">
      <c r="A98" s="1" t="s">
        <v>219</v>
      </c>
      <c r="B98" t="s">
        <v>220</v>
      </c>
    </row>
    <row r="99" spans="1:2" x14ac:dyDescent="0.25">
      <c r="A99" s="1" t="s">
        <v>221</v>
      </c>
      <c r="B99" t="s">
        <v>222</v>
      </c>
    </row>
    <row r="100" spans="1:2" x14ac:dyDescent="0.25">
      <c r="A100" s="1" t="s">
        <v>223</v>
      </c>
      <c r="B100" t="s">
        <v>224</v>
      </c>
    </row>
    <row r="101" spans="1:2" x14ac:dyDescent="0.25">
      <c r="A101" s="1" t="s">
        <v>225</v>
      </c>
      <c r="B101" t="s">
        <v>226</v>
      </c>
    </row>
    <row r="102" spans="1:2" x14ac:dyDescent="0.25">
      <c r="A102" s="1" t="s">
        <v>227</v>
      </c>
      <c r="B102" t="s">
        <v>228</v>
      </c>
    </row>
    <row r="103" spans="1:2" x14ac:dyDescent="0.25">
      <c r="A103" s="1" t="s">
        <v>394</v>
      </c>
      <c r="B103" t="s">
        <v>229</v>
      </c>
    </row>
    <row r="104" spans="1:2" x14ac:dyDescent="0.25">
      <c r="A104" s="1" t="s">
        <v>230</v>
      </c>
      <c r="B104" t="s">
        <v>231</v>
      </c>
    </row>
    <row r="105" spans="1:2" x14ac:dyDescent="0.25">
      <c r="A105" s="1" t="s">
        <v>371</v>
      </c>
      <c r="B105" t="s">
        <v>232</v>
      </c>
    </row>
    <row r="106" spans="1:2" x14ac:dyDescent="0.25">
      <c r="A106" s="1" t="s">
        <v>275</v>
      </c>
      <c r="B106" t="s">
        <v>233</v>
      </c>
    </row>
    <row r="107" spans="1:2" x14ac:dyDescent="0.25">
      <c r="A107" s="1" t="s">
        <v>234</v>
      </c>
      <c r="B107" t="s">
        <v>235</v>
      </c>
    </row>
    <row r="108" spans="1:2" x14ac:dyDescent="0.25">
      <c r="A108" s="1" t="s">
        <v>236</v>
      </c>
      <c r="B108" t="s">
        <v>237</v>
      </c>
    </row>
    <row r="109" spans="1:2" x14ac:dyDescent="0.25">
      <c r="A109" s="1" t="s">
        <v>399</v>
      </c>
      <c r="B109" t="s">
        <v>238</v>
      </c>
    </row>
    <row r="110" spans="1:2" x14ac:dyDescent="0.25">
      <c r="A110" s="1" t="s">
        <v>297</v>
      </c>
      <c r="B110" t="s">
        <v>239</v>
      </c>
    </row>
    <row r="111" spans="1:2" x14ac:dyDescent="0.25">
      <c r="A111" s="1" t="s">
        <v>240</v>
      </c>
      <c r="B111" t="s">
        <v>241</v>
      </c>
    </row>
    <row r="112" spans="1:2" x14ac:dyDescent="0.25">
      <c r="A112" s="1" t="s">
        <v>242</v>
      </c>
      <c r="B112" t="s">
        <v>243</v>
      </c>
    </row>
    <row r="113" spans="1:2" x14ac:dyDescent="0.25">
      <c r="A113" s="1" t="s">
        <v>244</v>
      </c>
      <c r="B113" t="s">
        <v>245</v>
      </c>
    </row>
    <row r="114" spans="1:2" x14ac:dyDescent="0.25">
      <c r="A114" s="1" t="s">
        <v>246</v>
      </c>
      <c r="B114" t="s">
        <v>247</v>
      </c>
    </row>
    <row r="115" spans="1:2" x14ac:dyDescent="0.25">
      <c r="A115" s="1" t="s">
        <v>472</v>
      </c>
      <c r="B115" t="s">
        <v>248</v>
      </c>
    </row>
    <row r="116" spans="1:2" x14ac:dyDescent="0.25">
      <c r="A116" s="1" t="s">
        <v>249</v>
      </c>
      <c r="B116" t="s">
        <v>250</v>
      </c>
    </row>
    <row r="117" spans="1:2" x14ac:dyDescent="0.25">
      <c r="A117" s="1" t="s">
        <v>251</v>
      </c>
      <c r="B117" t="s">
        <v>252</v>
      </c>
    </row>
    <row r="118" spans="1:2" x14ac:dyDescent="0.25">
      <c r="A118" s="1" t="s">
        <v>253</v>
      </c>
      <c r="B118" t="s">
        <v>254</v>
      </c>
    </row>
    <row r="119" spans="1:2" x14ac:dyDescent="0.25">
      <c r="A119" s="1" t="s">
        <v>255</v>
      </c>
      <c r="B119" t="s">
        <v>256</v>
      </c>
    </row>
    <row r="120" spans="1:2" x14ac:dyDescent="0.25">
      <c r="A120" s="1" t="s">
        <v>257</v>
      </c>
      <c r="B120" t="s">
        <v>258</v>
      </c>
    </row>
    <row r="121" spans="1:2" x14ac:dyDescent="0.25">
      <c r="A121" s="1" t="s">
        <v>259</v>
      </c>
      <c r="B121" t="s">
        <v>260</v>
      </c>
    </row>
    <row r="122" spans="1:2" x14ac:dyDescent="0.25">
      <c r="A122" s="1" t="s">
        <v>261</v>
      </c>
      <c r="B122" t="s">
        <v>262</v>
      </c>
    </row>
    <row r="123" spans="1:2" x14ac:dyDescent="0.25">
      <c r="A123" s="1" t="s">
        <v>276</v>
      </c>
      <c r="B123" t="s">
        <v>263</v>
      </c>
    </row>
    <row r="124" spans="1:2" x14ac:dyDescent="0.25">
      <c r="A124" s="1" t="s">
        <v>264</v>
      </c>
      <c r="B124" t="s">
        <v>265</v>
      </c>
    </row>
    <row r="125" spans="1:2" x14ac:dyDescent="0.25">
      <c r="A125" s="1" t="s">
        <v>266</v>
      </c>
      <c r="B125" t="s">
        <v>267</v>
      </c>
    </row>
    <row r="126" spans="1:2" x14ac:dyDescent="0.25">
      <c r="A126" s="1" t="s">
        <v>278</v>
      </c>
      <c r="B126" t="s">
        <v>268</v>
      </c>
    </row>
    <row r="127" spans="1:2" x14ac:dyDescent="0.25">
      <c r="A127" s="1" t="s">
        <v>279</v>
      </c>
      <c r="B127" t="s">
        <v>280</v>
      </c>
    </row>
    <row r="128" spans="1:2" x14ac:dyDescent="0.25">
      <c r="A128" s="1" t="s">
        <v>281</v>
      </c>
      <c r="B128" t="s">
        <v>282</v>
      </c>
    </row>
    <row r="129" spans="1:2" x14ac:dyDescent="0.25">
      <c r="A129" s="1" t="s">
        <v>284</v>
      </c>
      <c r="B129" t="s">
        <v>285</v>
      </c>
    </row>
    <row r="130" spans="1:2" x14ac:dyDescent="0.25">
      <c r="A130" s="1" t="s">
        <v>289</v>
      </c>
      <c r="B130" t="s">
        <v>290</v>
      </c>
    </row>
    <row r="131" spans="1:2" x14ac:dyDescent="0.25">
      <c r="A131" s="1" t="s">
        <v>293</v>
      </c>
      <c r="B131" t="s">
        <v>294</v>
      </c>
    </row>
    <row r="132" spans="1:2" x14ac:dyDescent="0.25">
      <c r="A132" s="1" t="s">
        <v>295</v>
      </c>
      <c r="B132" t="s">
        <v>296</v>
      </c>
    </row>
    <row r="133" spans="1:2" x14ac:dyDescent="0.25">
      <c r="A133" s="1" t="s">
        <v>300</v>
      </c>
      <c r="B133" t="s">
        <v>301</v>
      </c>
    </row>
    <row r="134" spans="1:2" x14ac:dyDescent="0.25">
      <c r="A134" s="1" t="s">
        <v>304</v>
      </c>
      <c r="B134" t="s">
        <v>305</v>
      </c>
    </row>
    <row r="135" spans="1:2" x14ac:dyDescent="0.25">
      <c r="A135" s="1" t="s">
        <v>306</v>
      </c>
      <c r="B135" t="s">
        <v>307</v>
      </c>
    </row>
    <row r="136" spans="1:2" x14ac:dyDescent="0.25">
      <c r="A136" s="1" t="s">
        <v>308</v>
      </c>
      <c r="B136" t="s">
        <v>309</v>
      </c>
    </row>
    <row r="137" spans="1:2" x14ac:dyDescent="0.25">
      <c r="A137" s="1" t="s">
        <v>310</v>
      </c>
      <c r="B137" t="s">
        <v>311</v>
      </c>
    </row>
    <row r="138" spans="1:2" x14ac:dyDescent="0.25">
      <c r="A138" s="1" t="s">
        <v>314</v>
      </c>
      <c r="B138" t="s">
        <v>315</v>
      </c>
    </row>
    <row r="139" spans="1:2" x14ac:dyDescent="0.25">
      <c r="A139" s="1" t="s">
        <v>318</v>
      </c>
      <c r="B139" t="s">
        <v>319</v>
      </c>
    </row>
    <row r="140" spans="1:2" x14ac:dyDescent="0.25">
      <c r="A140" s="1" t="s">
        <v>321</v>
      </c>
      <c r="B140" t="s">
        <v>322</v>
      </c>
    </row>
    <row r="141" spans="1:2" x14ac:dyDescent="0.25">
      <c r="A141" s="1" t="s">
        <v>325</v>
      </c>
      <c r="B141" t="s">
        <v>326</v>
      </c>
    </row>
    <row r="142" spans="1:2" x14ac:dyDescent="0.25">
      <c r="A142" s="1" t="s">
        <v>328</v>
      </c>
      <c r="B142" t="s">
        <v>329</v>
      </c>
    </row>
    <row r="143" spans="1:2" x14ac:dyDescent="0.25">
      <c r="A143" s="1" t="s">
        <v>330</v>
      </c>
      <c r="B143" t="s">
        <v>331</v>
      </c>
    </row>
    <row r="144" spans="1:2" x14ac:dyDescent="0.25">
      <c r="A144" s="1" t="s">
        <v>332</v>
      </c>
      <c r="B144" t="s">
        <v>333</v>
      </c>
    </row>
    <row r="145" spans="1:2" x14ac:dyDescent="0.25">
      <c r="A145" s="1" t="s">
        <v>334</v>
      </c>
      <c r="B145" t="s">
        <v>335</v>
      </c>
    </row>
    <row r="146" spans="1:2" x14ac:dyDescent="0.25">
      <c r="A146" s="1" t="s">
        <v>336</v>
      </c>
      <c r="B146" t="s">
        <v>337</v>
      </c>
    </row>
    <row r="147" spans="1:2" x14ac:dyDescent="0.25">
      <c r="A147" s="1" t="s">
        <v>338</v>
      </c>
      <c r="B147" t="s">
        <v>339</v>
      </c>
    </row>
    <row r="148" spans="1:2" x14ac:dyDescent="0.25">
      <c r="A148" s="1" t="s">
        <v>340</v>
      </c>
      <c r="B148" t="s">
        <v>341</v>
      </c>
    </row>
    <row r="149" spans="1:2" x14ac:dyDescent="0.25">
      <c r="A149" s="1" t="s">
        <v>342</v>
      </c>
      <c r="B149" t="s">
        <v>343</v>
      </c>
    </row>
    <row r="150" spans="1:2" x14ac:dyDescent="0.25">
      <c r="A150" s="1" t="s">
        <v>344</v>
      </c>
      <c r="B150" t="s">
        <v>345</v>
      </c>
    </row>
    <row r="151" spans="1:2" x14ac:dyDescent="0.25">
      <c r="A151" s="1" t="s">
        <v>346</v>
      </c>
      <c r="B151" t="s">
        <v>347</v>
      </c>
    </row>
    <row r="152" spans="1:2" x14ac:dyDescent="0.25">
      <c r="A152" s="1" t="s">
        <v>348</v>
      </c>
      <c r="B152" t="s">
        <v>349</v>
      </c>
    </row>
    <row r="153" spans="1:2" x14ac:dyDescent="0.25">
      <c r="A153" s="1" t="s">
        <v>350</v>
      </c>
      <c r="B153" t="s">
        <v>351</v>
      </c>
    </row>
    <row r="154" spans="1:2" x14ac:dyDescent="0.25">
      <c r="A154" s="1" t="s">
        <v>352</v>
      </c>
      <c r="B154" t="s">
        <v>353</v>
      </c>
    </row>
    <row r="155" spans="1:2" x14ac:dyDescent="0.25">
      <c r="A155" s="1" t="s">
        <v>355</v>
      </c>
      <c r="B155" t="s">
        <v>356</v>
      </c>
    </row>
    <row r="156" spans="1:2" x14ac:dyDescent="0.25">
      <c r="A156" s="1" t="s">
        <v>357</v>
      </c>
      <c r="B156" t="s">
        <v>358</v>
      </c>
    </row>
    <row r="157" spans="1:2" x14ac:dyDescent="0.25">
      <c r="A157" s="1" t="s">
        <v>359</v>
      </c>
      <c r="B157" t="s">
        <v>360</v>
      </c>
    </row>
    <row r="158" spans="1:2" x14ac:dyDescent="0.25">
      <c r="A158" s="1" t="s">
        <v>361</v>
      </c>
      <c r="B158" t="s">
        <v>362</v>
      </c>
    </row>
    <row r="159" spans="1:2" x14ac:dyDescent="0.25">
      <c r="A159" s="1" t="s">
        <v>363</v>
      </c>
      <c r="B159" t="s">
        <v>364</v>
      </c>
    </row>
    <row r="160" spans="1:2" x14ac:dyDescent="0.25">
      <c r="A160" s="1" t="s">
        <v>365</v>
      </c>
      <c r="B160" t="s">
        <v>366</v>
      </c>
    </row>
    <row r="161" spans="1:2" x14ac:dyDescent="0.25">
      <c r="A161" s="1" t="s">
        <v>367</v>
      </c>
      <c r="B161" t="s">
        <v>368</v>
      </c>
    </row>
    <row r="162" spans="1:2" x14ac:dyDescent="0.25">
      <c r="A162" s="1" t="s">
        <v>369</v>
      </c>
      <c r="B162" t="s">
        <v>370</v>
      </c>
    </row>
    <row r="163" spans="1:2" x14ac:dyDescent="0.25">
      <c r="A163" s="1" t="s">
        <v>372</v>
      </c>
      <c r="B163" t="s">
        <v>373</v>
      </c>
    </row>
    <row r="164" spans="1:2" x14ac:dyDescent="0.25">
      <c r="A164" s="1" t="s">
        <v>374</v>
      </c>
      <c r="B164" t="s">
        <v>375</v>
      </c>
    </row>
    <row r="165" spans="1:2" x14ac:dyDescent="0.25">
      <c r="A165" s="1" t="s">
        <v>377</v>
      </c>
      <c r="B165" t="s">
        <v>378</v>
      </c>
    </row>
    <row r="166" spans="1:2" x14ac:dyDescent="0.25">
      <c r="A166" s="1" t="s">
        <v>379</v>
      </c>
      <c r="B166" t="s">
        <v>380</v>
      </c>
    </row>
    <row r="167" spans="1:2" x14ac:dyDescent="0.25">
      <c r="A167" s="1" t="s">
        <v>381</v>
      </c>
      <c r="B167" t="s">
        <v>382</v>
      </c>
    </row>
    <row r="168" spans="1:2" x14ac:dyDescent="0.25">
      <c r="A168" s="1" t="s">
        <v>384</v>
      </c>
      <c r="B168" t="s">
        <v>385</v>
      </c>
    </row>
    <row r="169" spans="1:2" x14ac:dyDescent="0.25">
      <c r="A169" s="1" t="s">
        <v>386</v>
      </c>
      <c r="B169" t="s">
        <v>387</v>
      </c>
    </row>
    <row r="170" spans="1:2" x14ac:dyDescent="0.25">
      <c r="A170" s="1" t="s">
        <v>388</v>
      </c>
      <c r="B170" t="s">
        <v>389</v>
      </c>
    </row>
    <row r="171" spans="1:2" x14ac:dyDescent="0.25">
      <c r="A171" s="1" t="s">
        <v>390</v>
      </c>
      <c r="B171" t="s">
        <v>391</v>
      </c>
    </row>
    <row r="172" spans="1:2" x14ac:dyDescent="0.25">
      <c r="A172" s="1" t="s">
        <v>392</v>
      </c>
      <c r="B172" t="s">
        <v>393</v>
      </c>
    </row>
    <row r="173" spans="1:2" x14ac:dyDescent="0.25">
      <c r="A173" s="1" t="s">
        <v>395</v>
      </c>
      <c r="B173" t="s">
        <v>396</v>
      </c>
    </row>
    <row r="174" spans="1:2" x14ac:dyDescent="0.25">
      <c r="A174" s="1" t="s">
        <v>397</v>
      </c>
      <c r="B174" t="s">
        <v>398</v>
      </c>
    </row>
    <row r="175" spans="1:2" x14ac:dyDescent="0.25">
      <c r="A175" s="1" t="s">
        <v>400</v>
      </c>
      <c r="B175" t="s">
        <v>401</v>
      </c>
    </row>
    <row r="176" spans="1:2" x14ac:dyDescent="0.25">
      <c r="A176" s="1" t="s">
        <v>402</v>
      </c>
      <c r="B176" t="s">
        <v>403</v>
      </c>
    </row>
    <row r="177" spans="1:2" x14ac:dyDescent="0.25">
      <c r="A177" s="1" t="s">
        <v>404</v>
      </c>
      <c r="B177" t="s">
        <v>405</v>
      </c>
    </row>
    <row r="178" spans="1:2" x14ac:dyDescent="0.25">
      <c r="A178" s="1" t="s">
        <v>406</v>
      </c>
      <c r="B178" t="s">
        <v>407</v>
      </c>
    </row>
    <row r="179" spans="1:2" x14ac:dyDescent="0.25">
      <c r="A179" s="1" t="s">
        <v>408</v>
      </c>
      <c r="B179" t="s">
        <v>409</v>
      </c>
    </row>
    <row r="180" spans="1:2" x14ac:dyDescent="0.25">
      <c r="A180" s="1" t="s">
        <v>411</v>
      </c>
      <c r="B180" t="s">
        <v>412</v>
      </c>
    </row>
    <row r="181" spans="1:2" x14ac:dyDescent="0.25">
      <c r="A181" s="1" t="s">
        <v>413</v>
      </c>
      <c r="B181" t="s">
        <v>414</v>
      </c>
    </row>
    <row r="182" spans="1:2" x14ac:dyDescent="0.25">
      <c r="A182" s="1" t="s">
        <v>415</v>
      </c>
      <c r="B182" t="s">
        <v>416</v>
      </c>
    </row>
    <row r="183" spans="1:2" x14ac:dyDescent="0.25">
      <c r="A183" s="1" t="s">
        <v>417</v>
      </c>
      <c r="B183" t="s">
        <v>418</v>
      </c>
    </row>
    <row r="184" spans="1:2" x14ac:dyDescent="0.25">
      <c r="A184" s="1" t="s">
        <v>419</v>
      </c>
      <c r="B184" t="s">
        <v>420</v>
      </c>
    </row>
    <row r="185" spans="1:2" x14ac:dyDescent="0.25">
      <c r="A185" s="1" t="s">
        <v>421</v>
      </c>
      <c r="B185" t="s">
        <v>422</v>
      </c>
    </row>
    <row r="186" spans="1:2" x14ac:dyDescent="0.25">
      <c r="A186" s="1" t="s">
        <v>423</v>
      </c>
      <c r="B186" t="s">
        <v>424</v>
      </c>
    </row>
    <row r="187" spans="1:2" x14ac:dyDescent="0.25">
      <c r="A187" s="1" t="s">
        <v>425</v>
      </c>
      <c r="B187" t="s">
        <v>426</v>
      </c>
    </row>
    <row r="188" spans="1:2" x14ac:dyDescent="0.25">
      <c r="A188" s="1" t="s">
        <v>427</v>
      </c>
      <c r="B188" t="s">
        <v>428</v>
      </c>
    </row>
    <row r="189" spans="1:2" x14ac:dyDescent="0.25">
      <c r="A189" s="1" t="s">
        <v>429</v>
      </c>
      <c r="B189" t="s">
        <v>430</v>
      </c>
    </row>
    <row r="190" spans="1:2" x14ac:dyDescent="0.25">
      <c r="A190" s="1" t="s">
        <v>431</v>
      </c>
      <c r="B190" t="s">
        <v>432</v>
      </c>
    </row>
    <row r="191" spans="1:2" x14ac:dyDescent="0.25">
      <c r="A191" s="1" t="s">
        <v>433</v>
      </c>
      <c r="B191" t="s">
        <v>434</v>
      </c>
    </row>
    <row r="192" spans="1:2" x14ac:dyDescent="0.25">
      <c r="A192" s="1" t="s">
        <v>435</v>
      </c>
      <c r="B192" t="s">
        <v>436</v>
      </c>
    </row>
    <row r="193" spans="1:2" x14ac:dyDescent="0.25">
      <c r="A193" s="1" t="s">
        <v>437</v>
      </c>
      <c r="B193" t="s">
        <v>438</v>
      </c>
    </row>
    <row r="194" spans="1:2" x14ac:dyDescent="0.25">
      <c r="A194" s="1" t="s">
        <v>439</v>
      </c>
      <c r="B194" t="s">
        <v>440</v>
      </c>
    </row>
    <row r="195" spans="1:2" x14ac:dyDescent="0.25">
      <c r="A195" s="1" t="s">
        <v>441</v>
      </c>
      <c r="B195" t="s">
        <v>442</v>
      </c>
    </row>
    <row r="196" spans="1:2" x14ac:dyDescent="0.25">
      <c r="A196" s="1" t="s">
        <v>443</v>
      </c>
      <c r="B196" t="s">
        <v>444</v>
      </c>
    </row>
    <row r="197" spans="1:2" x14ac:dyDescent="0.25">
      <c r="A197" s="1" t="s">
        <v>447</v>
      </c>
      <c r="B197" t="s">
        <v>448</v>
      </c>
    </row>
    <row r="198" spans="1:2" x14ac:dyDescent="0.25">
      <c r="A198" s="1" t="s">
        <v>449</v>
      </c>
      <c r="B198" t="s">
        <v>450</v>
      </c>
    </row>
    <row r="199" spans="1:2" x14ac:dyDescent="0.25">
      <c r="A199" s="1" t="s">
        <v>452</v>
      </c>
      <c r="B199" t="s">
        <v>453</v>
      </c>
    </row>
    <row r="200" spans="1:2" x14ac:dyDescent="0.25">
      <c r="A200" s="1" t="s">
        <v>451</v>
      </c>
      <c r="B200" t="s">
        <v>454</v>
      </c>
    </row>
    <row r="201" spans="1:2" x14ac:dyDescent="0.25">
      <c r="A201" s="1" t="s">
        <v>455</v>
      </c>
      <c r="B201" t="s">
        <v>456</v>
      </c>
    </row>
    <row r="202" spans="1:2" x14ac:dyDescent="0.25">
      <c r="A202" s="1" t="s">
        <v>457</v>
      </c>
      <c r="B202" t="s">
        <v>458</v>
      </c>
    </row>
    <row r="203" spans="1:2" x14ac:dyDescent="0.25">
      <c r="A203" s="1" t="s">
        <v>464</v>
      </c>
      <c r="B203" t="s">
        <v>465</v>
      </c>
    </row>
    <row r="204" spans="1:2" x14ac:dyDescent="0.25">
      <c r="A204" s="1" t="s">
        <v>466</v>
      </c>
      <c r="B204" t="s">
        <v>467</v>
      </c>
    </row>
    <row r="205" spans="1:2" x14ac:dyDescent="0.25">
      <c r="A205" s="1" t="s">
        <v>468</v>
      </c>
      <c r="B205" t="s">
        <v>469</v>
      </c>
    </row>
    <row r="206" spans="1:2" x14ac:dyDescent="0.25">
      <c r="A206" s="1" t="s">
        <v>470</v>
      </c>
      <c r="B206" t="s">
        <v>471</v>
      </c>
    </row>
    <row r="207" spans="1:2" x14ac:dyDescent="0.25">
      <c r="A207" s="1" t="s">
        <v>474</v>
      </c>
      <c r="B207" t="s">
        <v>475</v>
      </c>
    </row>
    <row r="208" spans="1:2" x14ac:dyDescent="0.25">
      <c r="A208" s="1" t="s">
        <v>476</v>
      </c>
      <c r="B208" t="s">
        <v>477</v>
      </c>
    </row>
    <row r="209" spans="1:2" x14ac:dyDescent="0.25">
      <c r="A209" s="1" t="s">
        <v>478</v>
      </c>
      <c r="B209" t="s">
        <v>479</v>
      </c>
    </row>
    <row r="210" spans="1:2" x14ac:dyDescent="0.25">
      <c r="A210" s="1" t="s">
        <v>480</v>
      </c>
      <c r="B210" t="s">
        <v>481</v>
      </c>
    </row>
    <row r="211" spans="1:2" x14ac:dyDescent="0.25">
      <c r="A211" s="1" t="s">
        <v>482</v>
      </c>
      <c r="B211" t="s">
        <v>483</v>
      </c>
    </row>
    <row r="212" spans="1:2" x14ac:dyDescent="0.25">
      <c r="A212" s="1" t="s">
        <v>484</v>
      </c>
      <c r="B212" t="s">
        <v>485</v>
      </c>
    </row>
    <row r="213" spans="1:2" x14ac:dyDescent="0.25">
      <c r="A213" s="1" t="s">
        <v>486</v>
      </c>
      <c r="B213" t="s">
        <v>487</v>
      </c>
    </row>
    <row r="214" spans="1:2" x14ac:dyDescent="0.25">
      <c r="A214" s="1" t="s">
        <v>488</v>
      </c>
      <c r="B214" t="s">
        <v>489</v>
      </c>
    </row>
    <row r="215" spans="1:2" x14ac:dyDescent="0.25">
      <c r="A215" s="1" t="s">
        <v>490</v>
      </c>
      <c r="B215" t="s">
        <v>491</v>
      </c>
    </row>
    <row r="216" spans="1:2" x14ac:dyDescent="0.25">
      <c r="A216" s="1" t="s">
        <v>493</v>
      </c>
      <c r="B216" t="s">
        <v>494</v>
      </c>
    </row>
    <row r="217" spans="1:2" x14ac:dyDescent="0.25">
      <c r="A217" s="1" t="s">
        <v>495</v>
      </c>
      <c r="B217" t="s">
        <v>496</v>
      </c>
    </row>
    <row r="218" spans="1:2" x14ac:dyDescent="0.25">
      <c r="A218" s="1" t="s">
        <v>497</v>
      </c>
      <c r="B218" t="s">
        <v>498</v>
      </c>
    </row>
    <row r="219" spans="1:2" x14ac:dyDescent="0.25">
      <c r="A219" s="1" t="s">
        <v>499</v>
      </c>
      <c r="B219" t="s">
        <v>500</v>
      </c>
    </row>
    <row r="220" spans="1:2" x14ac:dyDescent="0.25">
      <c r="A220" s="1" t="s">
        <v>501</v>
      </c>
      <c r="B220" t="s">
        <v>502</v>
      </c>
    </row>
    <row r="221" spans="1:2" x14ac:dyDescent="0.25">
      <c r="A221" s="1" t="s">
        <v>503</v>
      </c>
      <c r="B221" t="s">
        <v>504</v>
      </c>
    </row>
    <row r="222" spans="1:2" x14ac:dyDescent="0.25">
      <c r="A222" s="1" t="s">
        <v>505</v>
      </c>
      <c r="B222" t="s">
        <v>506</v>
      </c>
    </row>
    <row r="223" spans="1:2" x14ac:dyDescent="0.25">
      <c r="A223" s="1" t="s">
        <v>507</v>
      </c>
      <c r="B223" t="s">
        <v>508</v>
      </c>
    </row>
    <row r="224" spans="1:2" x14ac:dyDescent="0.25">
      <c r="A224" s="1" t="s">
        <v>509</v>
      </c>
      <c r="B224" t="s">
        <v>510</v>
      </c>
    </row>
    <row r="225" spans="1:2" x14ac:dyDescent="0.25">
      <c r="A225" s="1" t="s">
        <v>522</v>
      </c>
      <c r="B225" t="s">
        <v>523</v>
      </c>
    </row>
    <row r="226" spans="1:2" x14ac:dyDescent="0.25">
      <c r="A226" s="1" t="s">
        <v>532</v>
      </c>
      <c r="B226" t="s">
        <v>533</v>
      </c>
    </row>
    <row r="227" spans="1:2" x14ac:dyDescent="0.25">
      <c r="A227" s="1" t="s">
        <v>597</v>
      </c>
      <c r="B227" t="s">
        <v>598</v>
      </c>
    </row>
    <row r="228" spans="1:2" x14ac:dyDescent="0.25">
      <c r="A228" s="1" t="s">
        <v>600</v>
      </c>
      <c r="B228" t="s">
        <v>601</v>
      </c>
    </row>
    <row r="229" spans="1:2" x14ac:dyDescent="0.25">
      <c r="A229" s="1" t="s">
        <v>605</v>
      </c>
      <c r="B229" t="s">
        <v>606</v>
      </c>
    </row>
    <row r="230" spans="1:2" x14ac:dyDescent="0.25">
      <c r="A230" s="1" t="s">
        <v>610</v>
      </c>
      <c r="B230" t="s">
        <v>611</v>
      </c>
    </row>
    <row r="231" spans="1:2" x14ac:dyDescent="0.25">
      <c r="A231" s="1" t="s">
        <v>614</v>
      </c>
      <c r="B231" t="s">
        <v>615</v>
      </c>
    </row>
    <row r="232" spans="1:2" x14ac:dyDescent="0.25">
      <c r="A232" s="1" t="s">
        <v>623</v>
      </c>
      <c r="B232" t="s">
        <v>624</v>
      </c>
    </row>
    <row r="233" spans="1:2" x14ac:dyDescent="0.25">
      <c r="A233" s="1" t="s">
        <v>626</v>
      </c>
      <c r="B233" t="s">
        <v>627</v>
      </c>
    </row>
    <row r="234" spans="1:2" x14ac:dyDescent="0.25">
      <c r="A234" s="1" t="s">
        <v>630</v>
      </c>
      <c r="B234" t="s">
        <v>631</v>
      </c>
    </row>
    <row r="235" spans="1:2" x14ac:dyDescent="0.25">
      <c r="A235" s="1" t="s">
        <v>633</v>
      </c>
      <c r="B235" t="s">
        <v>634</v>
      </c>
    </row>
    <row r="236" spans="1:2" x14ac:dyDescent="0.25">
      <c r="A236" s="1" t="s">
        <v>686</v>
      </c>
      <c r="B236" t="s">
        <v>687</v>
      </c>
    </row>
    <row r="237" spans="1:2" x14ac:dyDescent="0.25">
      <c r="A237" s="1" t="s">
        <v>688</v>
      </c>
      <c r="B237" t="s">
        <v>689</v>
      </c>
    </row>
    <row r="238" spans="1:2" x14ac:dyDescent="0.25">
      <c r="A238" s="1" t="s">
        <v>690</v>
      </c>
      <c r="B238" t="s">
        <v>691</v>
      </c>
    </row>
    <row r="239" spans="1:2" x14ac:dyDescent="0.25">
      <c r="A239" s="1" t="s">
        <v>693</v>
      </c>
      <c r="B239" t="s">
        <v>694</v>
      </c>
    </row>
    <row r="240" spans="1:2" x14ac:dyDescent="0.25">
      <c r="A240" s="1" t="s">
        <v>695</v>
      </c>
      <c r="B240" t="s">
        <v>696</v>
      </c>
    </row>
    <row r="241" spans="1:2" x14ac:dyDescent="0.25">
      <c r="A241" s="1" t="s">
        <v>697</v>
      </c>
      <c r="B241" t="s">
        <v>698</v>
      </c>
    </row>
    <row r="242" spans="1:2" x14ac:dyDescent="0.25">
      <c r="A242" s="1" t="s">
        <v>699</v>
      </c>
      <c r="B242" t="s">
        <v>700</v>
      </c>
    </row>
    <row r="243" spans="1:2" x14ac:dyDescent="0.25">
      <c r="A243" s="1" t="s">
        <v>701</v>
      </c>
      <c r="B243" t="s">
        <v>702</v>
      </c>
    </row>
    <row r="244" spans="1:2" x14ac:dyDescent="0.25">
      <c r="A244" s="1" t="s">
        <v>703</v>
      </c>
      <c r="B244" t="s">
        <v>704</v>
      </c>
    </row>
    <row r="245" spans="1:2" x14ac:dyDescent="0.25">
      <c r="A245" s="1" t="s">
        <v>705</v>
      </c>
      <c r="B245" t="s">
        <v>706</v>
      </c>
    </row>
    <row r="246" spans="1:2" x14ac:dyDescent="0.25">
      <c r="A246" s="1" t="s">
        <v>707</v>
      </c>
      <c r="B246" t="s">
        <v>708</v>
      </c>
    </row>
    <row r="247" spans="1:2" x14ac:dyDescent="0.25">
      <c r="A247" s="1" t="s">
        <v>709</v>
      </c>
      <c r="B247" t="s">
        <v>710</v>
      </c>
    </row>
    <row r="248" spans="1:2" x14ac:dyDescent="0.25">
      <c r="A248" s="1" t="s">
        <v>711</v>
      </c>
      <c r="B248" t="s">
        <v>712</v>
      </c>
    </row>
    <row r="249" spans="1:2" x14ac:dyDescent="0.25">
      <c r="A249" s="1" t="s">
        <v>713</v>
      </c>
      <c r="B249" t="s">
        <v>714</v>
      </c>
    </row>
    <row r="250" spans="1:2" x14ac:dyDescent="0.25">
      <c r="A250" s="1" t="s">
        <v>715</v>
      </c>
      <c r="B250" t="s">
        <v>716</v>
      </c>
    </row>
    <row r="251" spans="1:2" x14ac:dyDescent="0.25">
      <c r="A251" s="1" t="s">
        <v>717</v>
      </c>
      <c r="B251" t="s">
        <v>718</v>
      </c>
    </row>
    <row r="252" spans="1:2" x14ac:dyDescent="0.25">
      <c r="A252" s="1" t="s">
        <v>719</v>
      </c>
      <c r="B252" t="s">
        <v>720</v>
      </c>
    </row>
    <row r="253" spans="1:2" x14ac:dyDescent="0.25">
      <c r="A253" s="1" t="s">
        <v>721</v>
      </c>
      <c r="B253" t="s">
        <v>722</v>
      </c>
    </row>
    <row r="254" spans="1:2" x14ac:dyDescent="0.25">
      <c r="A254" s="1" t="s">
        <v>750</v>
      </c>
      <c r="B254" t="s">
        <v>751</v>
      </c>
    </row>
    <row r="255" spans="1:2" x14ac:dyDescent="0.25">
      <c r="A255" s="1" t="s">
        <v>753</v>
      </c>
      <c r="B255" t="s">
        <v>754</v>
      </c>
    </row>
    <row r="256" spans="1:2" x14ac:dyDescent="0.25">
      <c r="A256" s="1" t="s">
        <v>759</v>
      </c>
      <c r="B256" t="s">
        <v>760</v>
      </c>
    </row>
    <row r="257" spans="1:2" x14ac:dyDescent="0.25">
      <c r="A257" s="1" t="s">
        <v>763</v>
      </c>
      <c r="B257" t="s">
        <v>764</v>
      </c>
    </row>
    <row r="258" spans="1:2" x14ac:dyDescent="0.25">
      <c r="A258" s="1" t="s">
        <v>766</v>
      </c>
      <c r="B258" t="s">
        <v>767</v>
      </c>
    </row>
    <row r="259" spans="1:2" x14ac:dyDescent="0.25">
      <c r="A259" s="1" t="s">
        <v>768</v>
      </c>
      <c r="B259" t="s">
        <v>769</v>
      </c>
    </row>
  </sheetData>
  <autoFilter ref="A1:C1"/>
  <conditionalFormatting sqref="A1:A2 A4:A1048576">
    <cfRule type="duplicateValues" dxfId="191" priority="3"/>
  </conditionalFormatting>
  <conditionalFormatting sqref="C125">
    <cfRule type="duplicateValues" dxfId="190" priority="2"/>
  </conditionalFormatting>
  <conditionalFormatting sqref="A1:A1048576">
    <cfRule type="cellIs" dxfId="189" priority="1" operator="between">
      <formula>9</formula>
      <formula>7</formula>
    </cfRule>
  </conditionalFormatting>
  <dataValidations count="2">
    <dataValidation allowBlank="1" showInputMessage="1" showErrorMessage="1" errorTitle="Error" error="debe ingresar un nombre que tenga entre 3 y 40 carácteres " promptTitle=" " sqref="B78"/>
    <dataValidation type="textLength" allowBlank="1" showInputMessage="1" showErrorMessage="1" sqref="C1:C124 C126:C1048576 A3">
      <formula1>9</formula1>
      <formula2>9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theme="4"/>
  </sheetPr>
  <dimension ref="B1:XFD23"/>
  <sheetViews>
    <sheetView showGridLines="0" topLeftCell="B1" zoomScale="85" zoomScaleNormal="85" workbookViewId="0">
      <selection activeCell="D3" sqref="D3"/>
    </sheetView>
  </sheetViews>
  <sheetFormatPr baseColWidth="10" defaultRowHeight="15" x14ac:dyDescent="0.25"/>
  <cols>
    <col min="2" max="2" width="15.140625" customWidth="1"/>
    <col min="3" max="3" width="3.85546875" customWidth="1"/>
    <col min="4" max="4" width="25.85546875" style="4" customWidth="1"/>
    <col min="5" max="5" width="7.85546875" customWidth="1"/>
  </cols>
  <sheetData>
    <row r="1" spans="2:4 16384:16384" ht="79.5" customHeight="1" thickBot="1" x14ac:dyDescent="0.3"/>
    <row r="2" spans="2:4 16384:16384" x14ac:dyDescent="0.25">
      <c r="B2" s="5" t="s">
        <v>17</v>
      </c>
      <c r="D2" s="10" t="s">
        <v>790</v>
      </c>
      <c r="XFD2" t="s">
        <v>86</v>
      </c>
    </row>
    <row r="3" spans="2:4 16384:16384" x14ac:dyDescent="0.25">
      <c r="B3" s="5" t="s">
        <v>2</v>
      </c>
      <c r="D3" s="11"/>
      <c r="XFD3" t="s">
        <v>595</v>
      </c>
    </row>
    <row r="4" spans="2:4 16384:16384" x14ac:dyDescent="0.25">
      <c r="B4" s="5" t="s">
        <v>3</v>
      </c>
      <c r="D4" s="14" t="s">
        <v>1</v>
      </c>
      <c r="XFD4" t="s">
        <v>655</v>
      </c>
    </row>
    <row r="5" spans="2:4 16384:16384" x14ac:dyDescent="0.25">
      <c r="B5" s="21" t="s">
        <v>4</v>
      </c>
      <c r="D5" s="14" t="s">
        <v>82</v>
      </c>
      <c r="XFD5" t="s">
        <v>743</v>
      </c>
    </row>
    <row r="6" spans="2:4 16384:16384" x14ac:dyDescent="0.25">
      <c r="B6" s="6" t="s">
        <v>74</v>
      </c>
      <c r="D6" s="14" t="s">
        <v>657</v>
      </c>
      <c r="XFD6" t="s">
        <v>790</v>
      </c>
    </row>
    <row r="7" spans="2:4 16384:16384" x14ac:dyDescent="0.25">
      <c r="B7" s="6" t="s">
        <v>73</v>
      </c>
      <c r="D7" s="14" t="s">
        <v>656</v>
      </c>
      <c r="XFD7" t="s">
        <v>791</v>
      </c>
    </row>
    <row r="8" spans="2:4 16384:16384" x14ac:dyDescent="0.25">
      <c r="B8" s="6" t="s">
        <v>72</v>
      </c>
      <c r="D8" s="15"/>
      <c r="XFD8" t="s">
        <v>792</v>
      </c>
    </row>
    <row r="9" spans="2:4 16384:16384" x14ac:dyDescent="0.25">
      <c r="B9" s="5" t="s">
        <v>71</v>
      </c>
      <c r="D9" s="16">
        <f>+D8</f>
        <v>0</v>
      </c>
      <c r="XFD9" t="s">
        <v>793</v>
      </c>
    </row>
    <row r="10" spans="2:4 16384:16384" x14ac:dyDescent="0.25">
      <c r="B10" s="5" t="s">
        <v>72</v>
      </c>
      <c r="D10" s="23">
        <f>+D9</f>
        <v>0</v>
      </c>
      <c r="XFD10" t="s">
        <v>794</v>
      </c>
    </row>
    <row r="11" spans="2:4 16384:16384" x14ac:dyDescent="0.25">
      <c r="B11" s="5" t="s">
        <v>71</v>
      </c>
      <c r="D11" s="18">
        <f>+D10</f>
        <v>0</v>
      </c>
      <c r="XFD11" t="s">
        <v>795</v>
      </c>
    </row>
    <row r="12" spans="2:4 16384:16384" x14ac:dyDescent="0.25">
      <c r="B12" s="5" t="s">
        <v>70</v>
      </c>
      <c r="D12" s="18">
        <v>0</v>
      </c>
      <c r="XFD12" t="s">
        <v>796</v>
      </c>
    </row>
    <row r="13" spans="2:4 16384:16384" x14ac:dyDescent="0.25">
      <c r="B13" s="5" t="s">
        <v>69</v>
      </c>
      <c r="D13" s="8">
        <v>0</v>
      </c>
      <c r="XFD13" t="s">
        <v>797</v>
      </c>
    </row>
    <row r="14" spans="2:4 16384:16384" x14ac:dyDescent="0.25">
      <c r="B14" s="5" t="s">
        <v>68</v>
      </c>
      <c r="D14" s="17">
        <v>0</v>
      </c>
    </row>
    <row r="15" spans="2:4 16384:16384" x14ac:dyDescent="0.25">
      <c r="B15" s="22" t="s">
        <v>67</v>
      </c>
      <c r="D15" s="17">
        <v>0</v>
      </c>
    </row>
    <row r="16" spans="2:4 16384:16384" x14ac:dyDescent="0.25">
      <c r="B16" s="22" t="s">
        <v>66</v>
      </c>
      <c r="D16" s="13">
        <v>0</v>
      </c>
    </row>
    <row r="17" spans="2:4" x14ac:dyDescent="0.25">
      <c r="B17" s="22" t="s">
        <v>65</v>
      </c>
      <c r="D17" s="8">
        <v>0</v>
      </c>
    </row>
    <row r="18" spans="2:4" x14ac:dyDescent="0.25">
      <c r="B18" s="22" t="s">
        <v>64</v>
      </c>
      <c r="D18" s="8">
        <v>0</v>
      </c>
    </row>
    <row r="19" spans="2:4" x14ac:dyDescent="0.25">
      <c r="B19" s="22" t="s">
        <v>63</v>
      </c>
      <c r="D19" s="8">
        <v>0</v>
      </c>
    </row>
    <row r="20" spans="2:4" x14ac:dyDescent="0.25">
      <c r="B20" s="22" t="s">
        <v>62</v>
      </c>
      <c r="D20" s="8">
        <v>0</v>
      </c>
    </row>
    <row r="21" spans="2:4" x14ac:dyDescent="0.25">
      <c r="B21" s="22" t="s">
        <v>61</v>
      </c>
      <c r="D21" s="8">
        <v>0</v>
      </c>
    </row>
    <row r="22" spans="2:4" x14ac:dyDescent="0.25">
      <c r="B22" s="22" t="s">
        <v>19</v>
      </c>
      <c r="D22" s="19">
        <f>SUM(D13:D21)</f>
        <v>0</v>
      </c>
    </row>
    <row r="23" spans="2:4" ht="15.75" thickBot="1" x14ac:dyDescent="0.3">
      <c r="B23" s="22" t="s">
        <v>18</v>
      </c>
      <c r="D23" s="20" t="s">
        <v>60</v>
      </c>
    </row>
  </sheetData>
  <dataValidations count="2">
    <dataValidation type="decimal" allowBlank="1" showInputMessage="1" showErrorMessage="1" errorTitle="Error de ingreso" error="Los datos ingresados no son validos solo se aceptan numeros" sqref="D9">
      <formula1>0</formula1>
      <formula2>10000000</formula2>
    </dataValidation>
    <dataValidation type="list" allowBlank="1" showInputMessage="1" showErrorMessage="1" sqref="D2">
      <formula1>$XFD$2:$XFD$13</formula1>
    </dataValidation>
  </dataValidations>
  <pageMargins left="0.7" right="0.7" top="0.75" bottom="0.75" header="0.3" footer="0.3"/>
  <pageSetup orientation="landscape" horizontalDpi="4294967294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FF00"/>
  </sheetPr>
  <dimension ref="A3:E254"/>
  <sheetViews>
    <sheetView zoomScale="85" zoomScaleNormal="85" workbookViewId="0">
      <selection activeCell="D5" sqref="D5"/>
    </sheetView>
  </sheetViews>
  <sheetFormatPr baseColWidth="10" defaultRowHeight="15" x14ac:dyDescent="0.25"/>
  <cols>
    <col min="1" max="1" width="12.5703125" bestFit="1" customWidth="1"/>
    <col min="2" max="2" width="19.42578125" hidden="1" customWidth="1"/>
    <col min="3" max="3" width="13.7109375" hidden="1" customWidth="1"/>
    <col min="4" max="4" width="20.85546875" style="3" bestFit="1" customWidth="1"/>
  </cols>
  <sheetData>
    <row r="3" spans="1:5" x14ac:dyDescent="0.25">
      <c r="B3" s="55" t="s">
        <v>460</v>
      </c>
      <c r="D3"/>
    </row>
    <row r="4" spans="1:5" x14ac:dyDescent="0.25">
      <c r="A4" s="55" t="s">
        <v>2</v>
      </c>
      <c r="B4" t="s">
        <v>461</v>
      </c>
      <c r="C4" t="s">
        <v>462</v>
      </c>
      <c r="D4" t="s">
        <v>463</v>
      </c>
    </row>
    <row r="5" spans="1:5" x14ac:dyDescent="0.25">
      <c r="A5" t="s">
        <v>512</v>
      </c>
      <c r="B5" s="2">
        <v>3794</v>
      </c>
      <c r="C5" s="2">
        <v>3813</v>
      </c>
      <c r="D5" s="2">
        <v>4444.1500000000005</v>
      </c>
      <c r="E5" s="2">
        <v>1</v>
      </c>
    </row>
    <row r="6" spans="1:5" x14ac:dyDescent="0.25">
      <c r="A6" t="s">
        <v>513</v>
      </c>
      <c r="B6" s="2">
        <v>3814</v>
      </c>
      <c r="C6" s="2">
        <v>3839</v>
      </c>
      <c r="D6" s="2">
        <v>7516.86</v>
      </c>
      <c r="E6" s="2">
        <v>2</v>
      </c>
    </row>
    <row r="7" spans="1:5" x14ac:dyDescent="0.25">
      <c r="A7" t="s">
        <v>514</v>
      </c>
      <c r="B7" s="2">
        <v>3840</v>
      </c>
      <c r="C7" s="2">
        <v>3854</v>
      </c>
      <c r="D7" s="2">
        <v>3529.0999999999995</v>
      </c>
      <c r="E7" s="2">
        <v>3</v>
      </c>
    </row>
    <row r="8" spans="1:5" x14ac:dyDescent="0.25">
      <c r="A8" t="s">
        <v>515</v>
      </c>
      <c r="B8" s="2">
        <v>3855</v>
      </c>
      <c r="C8" s="2">
        <v>3880</v>
      </c>
      <c r="D8" s="2">
        <v>5918.7</v>
      </c>
      <c r="E8" s="2">
        <v>4</v>
      </c>
    </row>
    <row r="9" spans="1:5" x14ac:dyDescent="0.25">
      <c r="A9" t="s">
        <v>516</v>
      </c>
      <c r="B9" s="2">
        <v>3881</v>
      </c>
      <c r="C9" s="2">
        <v>3889</v>
      </c>
      <c r="D9" s="2">
        <v>1636.17</v>
      </c>
      <c r="E9" s="2">
        <v>5</v>
      </c>
    </row>
    <row r="10" spans="1:5" x14ac:dyDescent="0.25">
      <c r="A10" t="s">
        <v>592</v>
      </c>
      <c r="B10" s="2">
        <v>3890</v>
      </c>
      <c r="C10" s="2">
        <v>3910</v>
      </c>
      <c r="D10" s="2">
        <v>5257.12</v>
      </c>
      <c r="E10" s="2">
        <v>6</v>
      </c>
    </row>
    <row r="11" spans="1:5" x14ac:dyDescent="0.25">
      <c r="A11" t="s">
        <v>518</v>
      </c>
      <c r="B11" s="2">
        <v>3911</v>
      </c>
      <c r="C11" s="2">
        <v>3926</v>
      </c>
      <c r="D11" s="2">
        <v>3666.1400000000003</v>
      </c>
      <c r="E11" s="2">
        <v>7</v>
      </c>
    </row>
    <row r="12" spans="1:5" x14ac:dyDescent="0.25">
      <c r="A12" t="s">
        <v>519</v>
      </c>
      <c r="B12" s="2">
        <v>3927</v>
      </c>
      <c r="C12" s="2">
        <v>3960</v>
      </c>
      <c r="D12" s="2">
        <v>7732.3099999999986</v>
      </c>
      <c r="E12" s="2">
        <v>8</v>
      </c>
    </row>
    <row r="13" spans="1:5" x14ac:dyDescent="0.25">
      <c r="A13" t="s">
        <v>520</v>
      </c>
      <c r="B13" s="2">
        <v>3961</v>
      </c>
      <c r="C13" s="2">
        <v>3974</v>
      </c>
      <c r="D13" s="2">
        <v>3724.44</v>
      </c>
      <c r="E13" s="2">
        <v>9</v>
      </c>
    </row>
    <row r="14" spans="1:5" x14ac:dyDescent="0.25">
      <c r="A14" t="s">
        <v>521</v>
      </c>
      <c r="B14" s="2">
        <v>3975</v>
      </c>
      <c r="C14" s="2">
        <v>4002</v>
      </c>
      <c r="D14" s="2">
        <v>6769.4099999999989</v>
      </c>
      <c r="E14" s="2">
        <v>10</v>
      </c>
    </row>
    <row r="15" spans="1:5" x14ac:dyDescent="0.25">
      <c r="A15" t="s">
        <v>524</v>
      </c>
      <c r="B15" s="2">
        <v>4003</v>
      </c>
      <c r="C15" s="2">
        <v>4032</v>
      </c>
      <c r="D15" s="2">
        <v>10655.359999999999</v>
      </c>
      <c r="E15" s="2">
        <v>11</v>
      </c>
    </row>
    <row r="16" spans="1:5" x14ac:dyDescent="0.25">
      <c r="A16" t="s">
        <v>525</v>
      </c>
      <c r="B16" s="2">
        <v>4033</v>
      </c>
      <c r="C16" s="2">
        <v>4057</v>
      </c>
      <c r="D16" s="2">
        <v>5165.2699999999995</v>
      </c>
      <c r="E16" s="2">
        <v>12</v>
      </c>
    </row>
    <row r="17" spans="1:5" x14ac:dyDescent="0.25">
      <c r="A17" t="s">
        <v>526</v>
      </c>
      <c r="B17" s="2">
        <v>4058</v>
      </c>
      <c r="C17" s="2">
        <v>4077</v>
      </c>
      <c r="D17" s="2">
        <v>3630.8500000000004</v>
      </c>
      <c r="E17" s="2">
        <v>13</v>
      </c>
    </row>
    <row r="18" spans="1:5" x14ac:dyDescent="0.25">
      <c r="A18" t="s">
        <v>541</v>
      </c>
      <c r="B18" s="2">
        <v>4078</v>
      </c>
      <c r="C18" s="2">
        <v>4100</v>
      </c>
      <c r="D18" s="2">
        <v>5730.3400000000011</v>
      </c>
      <c r="E18" s="2">
        <v>14</v>
      </c>
    </row>
    <row r="19" spans="1:5" x14ac:dyDescent="0.25">
      <c r="A19" t="s">
        <v>527</v>
      </c>
      <c r="B19" s="2">
        <v>4101</v>
      </c>
      <c r="C19" s="2">
        <v>4126</v>
      </c>
      <c r="D19" s="2">
        <v>5549.9</v>
      </c>
      <c r="E19" s="2">
        <v>15</v>
      </c>
    </row>
    <row r="20" spans="1:5" x14ac:dyDescent="0.25">
      <c r="A20" t="s">
        <v>569</v>
      </c>
      <c r="B20" s="2">
        <v>4127</v>
      </c>
      <c r="C20" s="2">
        <v>4144</v>
      </c>
      <c r="D20" s="2">
        <v>2792.8500000000004</v>
      </c>
      <c r="E20" s="2">
        <v>16</v>
      </c>
    </row>
    <row r="21" spans="1:5" x14ac:dyDescent="0.25">
      <c r="A21" t="s">
        <v>529</v>
      </c>
      <c r="B21" s="2">
        <v>4145</v>
      </c>
      <c r="C21" s="2">
        <v>4156</v>
      </c>
      <c r="D21" s="2">
        <v>3697.32</v>
      </c>
      <c r="E21" s="2">
        <v>17</v>
      </c>
    </row>
    <row r="22" spans="1:5" x14ac:dyDescent="0.25">
      <c r="A22" t="s">
        <v>530</v>
      </c>
      <c r="B22" s="2">
        <v>4157</v>
      </c>
      <c r="C22" s="2">
        <v>4180</v>
      </c>
      <c r="D22" s="2">
        <v>5948.29</v>
      </c>
      <c r="E22" s="2">
        <v>18</v>
      </c>
    </row>
    <row r="23" spans="1:5" x14ac:dyDescent="0.25">
      <c r="A23" t="s">
        <v>531</v>
      </c>
      <c r="B23" s="2">
        <v>4181</v>
      </c>
      <c r="C23" s="2">
        <v>4213</v>
      </c>
      <c r="D23" s="2">
        <v>7025.77</v>
      </c>
      <c r="E23" s="2">
        <v>19</v>
      </c>
    </row>
    <row r="24" spans="1:5" x14ac:dyDescent="0.25">
      <c r="A24" t="s">
        <v>534</v>
      </c>
      <c r="B24" s="2">
        <v>4214</v>
      </c>
      <c r="C24" s="2">
        <v>4239</v>
      </c>
      <c r="D24" s="2">
        <v>5862.4099999999989</v>
      </c>
      <c r="E24" s="2">
        <v>20</v>
      </c>
    </row>
    <row r="25" spans="1:5" x14ac:dyDescent="0.25">
      <c r="A25" t="s">
        <v>535</v>
      </c>
      <c r="B25" s="2">
        <v>4240</v>
      </c>
      <c r="C25" s="2">
        <v>4270</v>
      </c>
      <c r="D25" s="2">
        <v>6930.71</v>
      </c>
      <c r="E25" s="2">
        <v>21</v>
      </c>
    </row>
    <row r="26" spans="1:5" x14ac:dyDescent="0.25">
      <c r="A26" t="s">
        <v>536</v>
      </c>
      <c r="B26" s="2">
        <v>4271</v>
      </c>
      <c r="C26" s="2">
        <v>4296</v>
      </c>
      <c r="D26" s="2">
        <v>6061.8399999999992</v>
      </c>
      <c r="E26" s="2">
        <v>22</v>
      </c>
    </row>
    <row r="27" spans="1:5" x14ac:dyDescent="0.25">
      <c r="A27" t="s">
        <v>593</v>
      </c>
      <c r="B27" s="2">
        <v>4297</v>
      </c>
      <c r="C27" s="2">
        <v>4314</v>
      </c>
      <c r="D27" s="2">
        <v>3579.7999999999997</v>
      </c>
      <c r="E27" s="2">
        <v>23</v>
      </c>
    </row>
    <row r="28" spans="1:5" x14ac:dyDescent="0.25">
      <c r="A28" t="s">
        <v>594</v>
      </c>
      <c r="B28" s="2">
        <v>4315</v>
      </c>
      <c r="C28" s="2">
        <v>4339</v>
      </c>
      <c r="D28" s="2">
        <v>5020.9900000000007</v>
      </c>
      <c r="E28" s="2">
        <v>24</v>
      </c>
    </row>
    <row r="29" spans="1:5" x14ac:dyDescent="0.25">
      <c r="A29" t="s">
        <v>538</v>
      </c>
      <c r="B29" s="2">
        <v>4340</v>
      </c>
      <c r="C29" s="2">
        <v>4439</v>
      </c>
      <c r="D29" s="2">
        <v>20887.819999999996</v>
      </c>
      <c r="E29" s="2">
        <v>25</v>
      </c>
    </row>
    <row r="30" spans="1:5" x14ac:dyDescent="0.25">
      <c r="A30" t="s">
        <v>459</v>
      </c>
      <c r="B30" s="2">
        <v>3794</v>
      </c>
      <c r="C30" s="2">
        <v>4439</v>
      </c>
      <c r="D30" s="2">
        <v>148733.92000000004</v>
      </c>
      <c r="E30" s="2"/>
    </row>
    <row r="31" spans="1:5" x14ac:dyDescent="0.25">
      <c r="D31"/>
    </row>
    <row r="32" spans="1:5" x14ac:dyDescent="0.25">
      <c r="D32"/>
    </row>
    <row r="33" spans="4:4" x14ac:dyDescent="0.25">
      <c r="D33"/>
    </row>
    <row r="34" spans="4:4" x14ac:dyDescent="0.25">
      <c r="D34"/>
    </row>
    <row r="35" spans="4:4" x14ac:dyDescent="0.25">
      <c r="D35"/>
    </row>
    <row r="36" spans="4:4" x14ac:dyDescent="0.25">
      <c r="D36"/>
    </row>
    <row r="37" spans="4:4" x14ac:dyDescent="0.25">
      <c r="D37"/>
    </row>
    <row r="38" spans="4:4" x14ac:dyDescent="0.25">
      <c r="D38"/>
    </row>
    <row r="39" spans="4:4" x14ac:dyDescent="0.25">
      <c r="D39"/>
    </row>
    <row r="40" spans="4:4" x14ac:dyDescent="0.25">
      <c r="D40"/>
    </row>
    <row r="41" spans="4:4" x14ac:dyDescent="0.25">
      <c r="D41"/>
    </row>
    <row r="42" spans="4:4" x14ac:dyDescent="0.25">
      <c r="D42"/>
    </row>
    <row r="43" spans="4:4" x14ac:dyDescent="0.25">
      <c r="D43"/>
    </row>
    <row r="44" spans="4:4" x14ac:dyDescent="0.25">
      <c r="D44"/>
    </row>
    <row r="45" spans="4:4" x14ac:dyDescent="0.25">
      <c r="D45"/>
    </row>
    <row r="46" spans="4:4" x14ac:dyDescent="0.25">
      <c r="D46"/>
    </row>
    <row r="47" spans="4:4" x14ac:dyDescent="0.25">
      <c r="D47"/>
    </row>
    <row r="48" spans="4:4" x14ac:dyDescent="0.25">
      <c r="D48"/>
    </row>
    <row r="49" spans="4:4" x14ac:dyDescent="0.25">
      <c r="D49"/>
    </row>
    <row r="50" spans="4:4" x14ac:dyDescent="0.25">
      <c r="D50"/>
    </row>
    <row r="51" spans="4:4" x14ac:dyDescent="0.25">
      <c r="D51"/>
    </row>
    <row r="52" spans="4:4" x14ac:dyDescent="0.25">
      <c r="D52"/>
    </row>
    <row r="53" spans="4:4" x14ac:dyDescent="0.25">
      <c r="D53"/>
    </row>
    <row r="54" spans="4:4" x14ac:dyDescent="0.25">
      <c r="D54"/>
    </row>
    <row r="55" spans="4:4" x14ac:dyDescent="0.25">
      <c r="D55"/>
    </row>
    <row r="56" spans="4:4" x14ac:dyDescent="0.25">
      <c r="D56"/>
    </row>
    <row r="57" spans="4:4" x14ac:dyDescent="0.25">
      <c r="D57"/>
    </row>
    <row r="58" spans="4:4" x14ac:dyDescent="0.25">
      <c r="D58"/>
    </row>
    <row r="59" spans="4:4" x14ac:dyDescent="0.25">
      <c r="D59"/>
    </row>
    <row r="60" spans="4:4" x14ac:dyDescent="0.25">
      <c r="D60"/>
    </row>
    <row r="61" spans="4:4" x14ac:dyDescent="0.25">
      <c r="D61"/>
    </row>
    <row r="62" spans="4:4" x14ac:dyDescent="0.25">
      <c r="D62"/>
    </row>
    <row r="63" spans="4:4" x14ac:dyDescent="0.25">
      <c r="D63"/>
    </row>
    <row r="64" spans="4:4" x14ac:dyDescent="0.25">
      <c r="D64"/>
    </row>
    <row r="65" spans="4:4" x14ac:dyDescent="0.25">
      <c r="D65"/>
    </row>
    <row r="66" spans="4:4" x14ac:dyDescent="0.25">
      <c r="D66"/>
    </row>
    <row r="67" spans="4:4" x14ac:dyDescent="0.25">
      <c r="D67"/>
    </row>
    <row r="68" spans="4:4" x14ac:dyDescent="0.25">
      <c r="D68"/>
    </row>
    <row r="69" spans="4:4" x14ac:dyDescent="0.25">
      <c r="D69"/>
    </row>
    <row r="70" spans="4:4" x14ac:dyDescent="0.25">
      <c r="D70"/>
    </row>
    <row r="71" spans="4:4" x14ac:dyDescent="0.25">
      <c r="D71"/>
    </row>
    <row r="72" spans="4:4" x14ac:dyDescent="0.25">
      <c r="D72"/>
    </row>
    <row r="73" spans="4:4" x14ac:dyDescent="0.25">
      <c r="D73"/>
    </row>
    <row r="74" spans="4:4" x14ac:dyDescent="0.25">
      <c r="D74"/>
    </row>
    <row r="75" spans="4:4" x14ac:dyDescent="0.25">
      <c r="D75"/>
    </row>
    <row r="76" spans="4:4" x14ac:dyDescent="0.25">
      <c r="D76"/>
    </row>
    <row r="77" spans="4:4" x14ac:dyDescent="0.25">
      <c r="D77"/>
    </row>
    <row r="78" spans="4:4" x14ac:dyDescent="0.25">
      <c r="D78"/>
    </row>
    <row r="79" spans="4:4" x14ac:dyDescent="0.25">
      <c r="D79"/>
    </row>
    <row r="80" spans="4:4" x14ac:dyDescent="0.25">
      <c r="D80"/>
    </row>
    <row r="81" spans="4:4" x14ac:dyDescent="0.25">
      <c r="D81"/>
    </row>
    <row r="82" spans="4:4" x14ac:dyDescent="0.25">
      <c r="D82"/>
    </row>
    <row r="83" spans="4:4" x14ac:dyDescent="0.25">
      <c r="D83"/>
    </row>
    <row r="84" spans="4:4" x14ac:dyDescent="0.25">
      <c r="D84"/>
    </row>
    <row r="85" spans="4:4" x14ac:dyDescent="0.25">
      <c r="D85"/>
    </row>
    <row r="86" spans="4:4" x14ac:dyDescent="0.25">
      <c r="D86"/>
    </row>
    <row r="87" spans="4:4" x14ac:dyDescent="0.25">
      <c r="D87"/>
    </row>
    <row r="88" spans="4:4" x14ac:dyDescent="0.25">
      <c r="D88"/>
    </row>
    <row r="89" spans="4:4" x14ac:dyDescent="0.25">
      <c r="D89"/>
    </row>
    <row r="90" spans="4:4" x14ac:dyDescent="0.25">
      <c r="D90"/>
    </row>
    <row r="91" spans="4:4" x14ac:dyDescent="0.25">
      <c r="D91"/>
    </row>
    <row r="92" spans="4:4" x14ac:dyDescent="0.25">
      <c r="D92"/>
    </row>
    <row r="93" spans="4:4" x14ac:dyDescent="0.25">
      <c r="D93"/>
    </row>
    <row r="94" spans="4:4" x14ac:dyDescent="0.25">
      <c r="D94"/>
    </row>
    <row r="95" spans="4:4" x14ac:dyDescent="0.25">
      <c r="D95"/>
    </row>
    <row r="96" spans="4:4" x14ac:dyDescent="0.25">
      <c r="D96"/>
    </row>
    <row r="97" spans="4:4" x14ac:dyDescent="0.25">
      <c r="D97"/>
    </row>
    <row r="98" spans="4:4" x14ac:dyDescent="0.25">
      <c r="D98"/>
    </row>
    <row r="99" spans="4:4" x14ac:dyDescent="0.25">
      <c r="D99"/>
    </row>
    <row r="100" spans="4:4" x14ac:dyDescent="0.25">
      <c r="D100"/>
    </row>
    <row r="101" spans="4:4" x14ac:dyDescent="0.25">
      <c r="D101"/>
    </row>
    <row r="102" spans="4:4" x14ac:dyDescent="0.25">
      <c r="D102"/>
    </row>
    <row r="103" spans="4:4" x14ac:dyDescent="0.25">
      <c r="D103"/>
    </row>
    <row r="104" spans="4:4" x14ac:dyDescent="0.25">
      <c r="D104"/>
    </row>
    <row r="105" spans="4:4" x14ac:dyDescent="0.25">
      <c r="D105"/>
    </row>
    <row r="106" spans="4:4" x14ac:dyDescent="0.25">
      <c r="D106"/>
    </row>
    <row r="107" spans="4:4" x14ac:dyDescent="0.25">
      <c r="D107"/>
    </row>
    <row r="108" spans="4:4" x14ac:dyDescent="0.25">
      <c r="D108"/>
    </row>
    <row r="109" spans="4:4" x14ac:dyDescent="0.25">
      <c r="D109"/>
    </row>
    <row r="110" spans="4:4" x14ac:dyDescent="0.25">
      <c r="D110"/>
    </row>
    <row r="111" spans="4:4" x14ac:dyDescent="0.25">
      <c r="D111"/>
    </row>
    <row r="112" spans="4:4" x14ac:dyDescent="0.25">
      <c r="D112"/>
    </row>
    <row r="113" spans="4:4" x14ac:dyDescent="0.25">
      <c r="D113"/>
    </row>
    <row r="114" spans="4:4" x14ac:dyDescent="0.25">
      <c r="D114"/>
    </row>
    <row r="115" spans="4:4" x14ac:dyDescent="0.25">
      <c r="D115"/>
    </row>
    <row r="116" spans="4:4" x14ac:dyDescent="0.25">
      <c r="D116"/>
    </row>
    <row r="117" spans="4:4" x14ac:dyDescent="0.25">
      <c r="D117"/>
    </row>
    <row r="118" spans="4:4" x14ac:dyDescent="0.25">
      <c r="D118"/>
    </row>
    <row r="119" spans="4:4" x14ac:dyDescent="0.25">
      <c r="D119"/>
    </row>
    <row r="120" spans="4:4" x14ac:dyDescent="0.25">
      <c r="D120"/>
    </row>
    <row r="121" spans="4:4" x14ac:dyDescent="0.25">
      <c r="D121"/>
    </row>
    <row r="122" spans="4:4" x14ac:dyDescent="0.25">
      <c r="D122"/>
    </row>
    <row r="123" spans="4:4" x14ac:dyDescent="0.25">
      <c r="D123"/>
    </row>
    <row r="124" spans="4:4" x14ac:dyDescent="0.25">
      <c r="D124"/>
    </row>
    <row r="125" spans="4:4" x14ac:dyDescent="0.25">
      <c r="D125"/>
    </row>
    <row r="126" spans="4:4" x14ac:dyDescent="0.25">
      <c r="D126"/>
    </row>
    <row r="127" spans="4:4" x14ac:dyDescent="0.25">
      <c r="D127"/>
    </row>
    <row r="128" spans="4:4" x14ac:dyDescent="0.25">
      <c r="D128"/>
    </row>
    <row r="129" spans="4:4" x14ac:dyDescent="0.25">
      <c r="D129"/>
    </row>
    <row r="130" spans="4:4" x14ac:dyDescent="0.25">
      <c r="D130"/>
    </row>
    <row r="131" spans="4:4" x14ac:dyDescent="0.25">
      <c r="D131"/>
    </row>
    <row r="132" spans="4:4" x14ac:dyDescent="0.25">
      <c r="D132"/>
    </row>
    <row r="133" spans="4:4" x14ac:dyDescent="0.25">
      <c r="D133"/>
    </row>
    <row r="134" spans="4:4" x14ac:dyDescent="0.25">
      <c r="D134"/>
    </row>
    <row r="135" spans="4:4" x14ac:dyDescent="0.25">
      <c r="D135"/>
    </row>
    <row r="136" spans="4:4" x14ac:dyDescent="0.25">
      <c r="D136"/>
    </row>
    <row r="137" spans="4:4" x14ac:dyDescent="0.25">
      <c r="D137"/>
    </row>
    <row r="138" spans="4:4" x14ac:dyDescent="0.25">
      <c r="D138"/>
    </row>
    <row r="139" spans="4:4" x14ac:dyDescent="0.25">
      <c r="D139"/>
    </row>
    <row r="140" spans="4:4" x14ac:dyDescent="0.25">
      <c r="D140"/>
    </row>
    <row r="141" spans="4:4" x14ac:dyDescent="0.25">
      <c r="D141"/>
    </row>
    <row r="142" spans="4:4" x14ac:dyDescent="0.25">
      <c r="D142"/>
    </row>
    <row r="143" spans="4:4" x14ac:dyDescent="0.25">
      <c r="D143"/>
    </row>
    <row r="144" spans="4:4" x14ac:dyDescent="0.25">
      <c r="D144"/>
    </row>
    <row r="145" spans="4:4" x14ac:dyDescent="0.25">
      <c r="D145"/>
    </row>
    <row r="146" spans="4:4" x14ac:dyDescent="0.25">
      <c r="D146"/>
    </row>
    <row r="147" spans="4:4" x14ac:dyDescent="0.25">
      <c r="D147"/>
    </row>
    <row r="148" spans="4:4" x14ac:dyDescent="0.25">
      <c r="D148"/>
    </row>
    <row r="149" spans="4:4" x14ac:dyDescent="0.25">
      <c r="D149"/>
    </row>
    <row r="150" spans="4:4" x14ac:dyDescent="0.25">
      <c r="D150"/>
    </row>
    <row r="151" spans="4:4" x14ac:dyDescent="0.25">
      <c r="D151"/>
    </row>
    <row r="152" spans="4:4" x14ac:dyDescent="0.25">
      <c r="D152"/>
    </row>
    <row r="153" spans="4:4" x14ac:dyDescent="0.25">
      <c r="D153"/>
    </row>
    <row r="154" spans="4:4" x14ac:dyDescent="0.25">
      <c r="D154"/>
    </row>
    <row r="155" spans="4:4" x14ac:dyDescent="0.25">
      <c r="D155"/>
    </row>
    <row r="156" spans="4:4" x14ac:dyDescent="0.25">
      <c r="D156"/>
    </row>
    <row r="157" spans="4:4" x14ac:dyDescent="0.25">
      <c r="D157"/>
    </row>
    <row r="158" spans="4:4" x14ac:dyDescent="0.25">
      <c r="D158"/>
    </row>
    <row r="159" spans="4:4" x14ac:dyDescent="0.25">
      <c r="D159"/>
    </row>
    <row r="160" spans="4:4" x14ac:dyDescent="0.25">
      <c r="D160"/>
    </row>
    <row r="161" spans="4:4" x14ac:dyDescent="0.25">
      <c r="D161"/>
    </row>
    <row r="162" spans="4:4" x14ac:dyDescent="0.25">
      <c r="D162"/>
    </row>
    <row r="163" spans="4:4" x14ac:dyDescent="0.25">
      <c r="D163"/>
    </row>
    <row r="164" spans="4:4" x14ac:dyDescent="0.25">
      <c r="D164"/>
    </row>
    <row r="165" spans="4:4" x14ac:dyDescent="0.25">
      <c r="D165"/>
    </row>
    <row r="166" spans="4:4" x14ac:dyDescent="0.25">
      <c r="D166"/>
    </row>
    <row r="167" spans="4:4" x14ac:dyDescent="0.25">
      <c r="D167"/>
    </row>
    <row r="168" spans="4:4" x14ac:dyDescent="0.25">
      <c r="D168"/>
    </row>
    <row r="169" spans="4:4" x14ac:dyDescent="0.25">
      <c r="D169"/>
    </row>
    <row r="170" spans="4:4" x14ac:dyDescent="0.25">
      <c r="D170"/>
    </row>
    <row r="171" spans="4:4" x14ac:dyDescent="0.25">
      <c r="D171"/>
    </row>
    <row r="172" spans="4:4" x14ac:dyDescent="0.25">
      <c r="D172"/>
    </row>
    <row r="173" spans="4:4" x14ac:dyDescent="0.25">
      <c r="D173"/>
    </row>
    <row r="174" spans="4:4" x14ac:dyDescent="0.25">
      <c r="D174"/>
    </row>
    <row r="175" spans="4:4" x14ac:dyDescent="0.25">
      <c r="D175"/>
    </row>
    <row r="176" spans="4:4" x14ac:dyDescent="0.25">
      <c r="D176"/>
    </row>
    <row r="177" spans="4:4" x14ac:dyDescent="0.25">
      <c r="D177"/>
    </row>
    <row r="178" spans="4:4" x14ac:dyDescent="0.25">
      <c r="D178"/>
    </row>
    <row r="179" spans="4:4" x14ac:dyDescent="0.25">
      <c r="D179"/>
    </row>
    <row r="180" spans="4:4" x14ac:dyDescent="0.25">
      <c r="D180"/>
    </row>
    <row r="181" spans="4:4" x14ac:dyDescent="0.25">
      <c r="D181"/>
    </row>
    <row r="182" spans="4:4" x14ac:dyDescent="0.25">
      <c r="D182"/>
    </row>
    <row r="183" spans="4:4" x14ac:dyDescent="0.25">
      <c r="D183"/>
    </row>
    <row r="184" spans="4:4" x14ac:dyDescent="0.25">
      <c r="D184"/>
    </row>
    <row r="185" spans="4:4" x14ac:dyDescent="0.25">
      <c r="D185"/>
    </row>
    <row r="186" spans="4:4" x14ac:dyDescent="0.25">
      <c r="D186"/>
    </row>
    <row r="187" spans="4:4" x14ac:dyDescent="0.25">
      <c r="D187"/>
    </row>
    <row r="188" spans="4:4" x14ac:dyDescent="0.25">
      <c r="D188"/>
    </row>
    <row r="189" spans="4:4" x14ac:dyDescent="0.25">
      <c r="D189"/>
    </row>
    <row r="190" spans="4:4" x14ac:dyDescent="0.25">
      <c r="D190"/>
    </row>
    <row r="191" spans="4:4" x14ac:dyDescent="0.25">
      <c r="D191"/>
    </row>
    <row r="192" spans="4:4" x14ac:dyDescent="0.25">
      <c r="D192"/>
    </row>
    <row r="193" spans="4:4" x14ac:dyDescent="0.25">
      <c r="D193"/>
    </row>
    <row r="194" spans="4:4" x14ac:dyDescent="0.25">
      <c r="D194"/>
    </row>
    <row r="195" spans="4:4" x14ac:dyDescent="0.25">
      <c r="D195"/>
    </row>
    <row r="196" spans="4:4" x14ac:dyDescent="0.25">
      <c r="D196"/>
    </row>
    <row r="197" spans="4:4" x14ac:dyDescent="0.25">
      <c r="D197"/>
    </row>
    <row r="198" spans="4:4" x14ac:dyDescent="0.25">
      <c r="D198"/>
    </row>
    <row r="199" spans="4:4" x14ac:dyDescent="0.25">
      <c r="D199"/>
    </row>
    <row r="200" spans="4:4" x14ac:dyDescent="0.25">
      <c r="D200"/>
    </row>
    <row r="201" spans="4:4" x14ac:dyDescent="0.25">
      <c r="D201"/>
    </row>
    <row r="202" spans="4:4" x14ac:dyDescent="0.25">
      <c r="D202"/>
    </row>
    <row r="203" spans="4:4" x14ac:dyDescent="0.25">
      <c r="D203"/>
    </row>
    <row r="204" spans="4:4" x14ac:dyDescent="0.25">
      <c r="D204"/>
    </row>
    <row r="205" spans="4:4" x14ac:dyDescent="0.25">
      <c r="D205"/>
    </row>
    <row r="206" spans="4:4" x14ac:dyDescent="0.25">
      <c r="D206"/>
    </row>
    <row r="207" spans="4:4" x14ac:dyDescent="0.25">
      <c r="D207"/>
    </row>
    <row r="208" spans="4:4" x14ac:dyDescent="0.25">
      <c r="D208"/>
    </row>
    <row r="209" spans="4:4" x14ac:dyDescent="0.25">
      <c r="D209"/>
    </row>
    <row r="210" spans="4:4" x14ac:dyDescent="0.25">
      <c r="D210"/>
    </row>
    <row r="211" spans="4:4" x14ac:dyDescent="0.25">
      <c r="D211"/>
    </row>
    <row r="212" spans="4:4" x14ac:dyDescent="0.25">
      <c r="D212"/>
    </row>
    <row r="213" spans="4:4" x14ac:dyDescent="0.25">
      <c r="D213"/>
    </row>
    <row r="214" spans="4:4" x14ac:dyDescent="0.25">
      <c r="D214"/>
    </row>
    <row r="215" spans="4:4" x14ac:dyDescent="0.25">
      <c r="D215"/>
    </row>
    <row r="216" spans="4:4" x14ac:dyDescent="0.25">
      <c r="D216"/>
    </row>
    <row r="217" spans="4:4" x14ac:dyDescent="0.25">
      <c r="D217"/>
    </row>
    <row r="218" spans="4:4" x14ac:dyDescent="0.25">
      <c r="D218"/>
    </row>
    <row r="219" spans="4:4" x14ac:dyDescent="0.25">
      <c r="D219"/>
    </row>
    <row r="220" spans="4:4" x14ac:dyDescent="0.25">
      <c r="D220"/>
    </row>
    <row r="221" spans="4:4" x14ac:dyDescent="0.25">
      <c r="D221"/>
    </row>
    <row r="222" spans="4:4" x14ac:dyDescent="0.25">
      <c r="D222"/>
    </row>
    <row r="223" spans="4:4" x14ac:dyDescent="0.25">
      <c r="D223"/>
    </row>
    <row r="224" spans="4:4" x14ac:dyDescent="0.25">
      <c r="D224"/>
    </row>
    <row r="225" spans="4:4" x14ac:dyDescent="0.25">
      <c r="D225"/>
    </row>
    <row r="226" spans="4:4" x14ac:dyDescent="0.25">
      <c r="D226"/>
    </row>
    <row r="227" spans="4:4" x14ac:dyDescent="0.25">
      <c r="D227"/>
    </row>
    <row r="228" spans="4:4" x14ac:dyDescent="0.25">
      <c r="D228"/>
    </row>
    <row r="229" spans="4:4" x14ac:dyDescent="0.25">
      <c r="D229"/>
    </row>
    <row r="230" spans="4:4" x14ac:dyDescent="0.25">
      <c r="D230"/>
    </row>
    <row r="231" spans="4:4" x14ac:dyDescent="0.25">
      <c r="D231"/>
    </row>
    <row r="232" spans="4:4" x14ac:dyDescent="0.25">
      <c r="D232"/>
    </row>
    <row r="233" spans="4:4" x14ac:dyDescent="0.25">
      <c r="D233"/>
    </row>
    <row r="234" spans="4:4" x14ac:dyDescent="0.25">
      <c r="D234"/>
    </row>
    <row r="235" spans="4:4" x14ac:dyDescent="0.25">
      <c r="D235"/>
    </row>
    <row r="236" spans="4:4" x14ac:dyDescent="0.25">
      <c r="D236"/>
    </row>
    <row r="237" spans="4:4" x14ac:dyDescent="0.25">
      <c r="D237"/>
    </row>
    <row r="238" spans="4:4" x14ac:dyDescent="0.25">
      <c r="D238"/>
    </row>
    <row r="239" spans="4:4" x14ac:dyDescent="0.25">
      <c r="D239"/>
    </row>
    <row r="240" spans="4:4" x14ac:dyDescent="0.25">
      <c r="D240"/>
    </row>
    <row r="241" spans="4:4" x14ac:dyDescent="0.25">
      <c r="D241"/>
    </row>
    <row r="242" spans="4:4" x14ac:dyDescent="0.25">
      <c r="D242"/>
    </row>
    <row r="243" spans="4:4" x14ac:dyDescent="0.25">
      <c r="D243"/>
    </row>
    <row r="244" spans="4:4" x14ac:dyDescent="0.25">
      <c r="D244"/>
    </row>
    <row r="245" spans="4:4" x14ac:dyDescent="0.25">
      <c r="D245"/>
    </row>
    <row r="246" spans="4:4" x14ac:dyDescent="0.25">
      <c r="D246"/>
    </row>
    <row r="247" spans="4:4" x14ac:dyDescent="0.25">
      <c r="D247"/>
    </row>
    <row r="248" spans="4:4" x14ac:dyDescent="0.25">
      <c r="D248"/>
    </row>
    <row r="249" spans="4:4" x14ac:dyDescent="0.25">
      <c r="D249"/>
    </row>
    <row r="250" spans="4:4" x14ac:dyDescent="0.25">
      <c r="D250"/>
    </row>
    <row r="251" spans="4:4" x14ac:dyDescent="0.25">
      <c r="D251"/>
    </row>
    <row r="252" spans="4:4" x14ac:dyDescent="0.25">
      <c r="D252"/>
    </row>
    <row r="253" spans="4:4" x14ac:dyDescent="0.25">
      <c r="D253"/>
    </row>
    <row r="254" spans="4:4" x14ac:dyDescent="0.25">
      <c r="D254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5" tint="-0.249977111117893"/>
  </sheetPr>
  <dimension ref="A1:V2682"/>
  <sheetViews>
    <sheetView topLeftCell="D2644" zoomScaleNormal="100" workbookViewId="0">
      <selection activeCell="A3" sqref="A3:V2681"/>
    </sheetView>
  </sheetViews>
  <sheetFormatPr baseColWidth="10" defaultRowHeight="15" x14ac:dyDescent="0.25"/>
  <cols>
    <col min="2" max="2" width="11.42578125" style="1"/>
    <col min="3" max="3" width="15.42578125" customWidth="1"/>
    <col min="4" max="4" width="14.28515625" customWidth="1"/>
    <col min="5" max="5" width="14.5703125" customWidth="1"/>
    <col min="6" max="6" width="11.42578125" customWidth="1"/>
    <col min="7" max="7" width="14.140625" customWidth="1"/>
    <col min="8" max="8" width="11.42578125" customWidth="1"/>
    <col min="9" max="9" width="15.140625" customWidth="1"/>
    <col min="11" max="11" width="11.42578125" customWidth="1"/>
    <col min="12" max="12" width="11.7109375" style="3" customWidth="1"/>
    <col min="13" max="13" width="13.42578125" style="3" customWidth="1"/>
    <col min="14" max="14" width="15.5703125" style="3" customWidth="1"/>
    <col min="15" max="15" width="14.85546875" style="3" customWidth="1"/>
    <col min="16" max="16" width="11.42578125" style="3"/>
    <col min="17" max="17" width="12.42578125" style="3" customWidth="1"/>
    <col min="18" max="18" width="12.85546875" style="3" customWidth="1"/>
    <col min="19" max="19" width="15.28515625" style="3" customWidth="1"/>
    <col min="20" max="20" width="15" style="3" customWidth="1"/>
    <col min="21" max="21" width="15.140625" style="3" customWidth="1"/>
    <col min="22" max="22" width="12.5703125" bestFit="1" customWidth="1"/>
  </cols>
  <sheetData>
    <row r="1" spans="1:22" x14ac:dyDescent="0.25">
      <c r="A1" s="56"/>
    </row>
    <row r="2" spans="1:22" x14ac:dyDescent="0.25">
      <c r="A2" t="s">
        <v>17</v>
      </c>
      <c r="B2" s="1" t="s">
        <v>2</v>
      </c>
      <c r="C2" t="s">
        <v>3</v>
      </c>
      <c r="D2" t="s">
        <v>4</v>
      </c>
      <c r="E2" t="s">
        <v>74</v>
      </c>
      <c r="F2" t="s">
        <v>73</v>
      </c>
      <c r="G2" t="s">
        <v>72</v>
      </c>
      <c r="H2" t="s">
        <v>71</v>
      </c>
      <c r="I2" t="s">
        <v>80</v>
      </c>
      <c r="J2" t="s">
        <v>81</v>
      </c>
      <c r="K2" t="s">
        <v>70</v>
      </c>
      <c r="L2" s="3" t="s">
        <v>69</v>
      </c>
      <c r="M2" s="3" t="s">
        <v>68</v>
      </c>
      <c r="N2" s="3" t="s">
        <v>67</v>
      </c>
      <c r="O2" s="3" t="s">
        <v>66</v>
      </c>
      <c r="P2" s="3" t="s">
        <v>65</v>
      </c>
      <c r="Q2" s="3" t="s">
        <v>64</v>
      </c>
      <c r="R2" s="3" t="s">
        <v>63</v>
      </c>
      <c r="S2" s="3" t="s">
        <v>62</v>
      </c>
      <c r="T2" s="3" t="s">
        <v>61</v>
      </c>
      <c r="U2" s="3" t="s">
        <v>19</v>
      </c>
      <c r="V2" t="s">
        <v>18</v>
      </c>
    </row>
    <row r="3" spans="1:22" x14ac:dyDescent="0.25">
      <c r="A3" t="s">
        <v>86</v>
      </c>
      <c r="B3" s="1" t="s">
        <v>512</v>
      </c>
      <c r="C3" t="s">
        <v>1</v>
      </c>
      <c r="D3" t="s">
        <v>82</v>
      </c>
      <c r="E3" t="s">
        <v>323</v>
      </c>
      <c r="F3" t="s">
        <v>324</v>
      </c>
      <c r="G3">
        <v>3794</v>
      </c>
      <c r="H3">
        <v>3794</v>
      </c>
      <c r="I3">
        <v>3794</v>
      </c>
      <c r="J3">
        <v>3794</v>
      </c>
      <c r="L3" s="3">
        <v>0</v>
      </c>
      <c r="M3" s="3">
        <v>0</v>
      </c>
      <c r="N3" s="3">
        <v>0</v>
      </c>
      <c r="O3" s="3">
        <v>453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f>+Tabla3[[#This Row],[V GRAVADAS]]</f>
        <v>453</v>
      </c>
      <c r="V3">
        <v>2</v>
      </c>
    </row>
    <row r="4" spans="1:22" x14ac:dyDescent="0.25">
      <c r="A4" t="s">
        <v>86</v>
      </c>
      <c r="B4" s="1" t="s">
        <v>512</v>
      </c>
      <c r="C4" t="s">
        <v>1</v>
      </c>
      <c r="D4" t="s">
        <v>82</v>
      </c>
      <c r="E4" t="s">
        <v>323</v>
      </c>
      <c r="F4" t="s">
        <v>324</v>
      </c>
      <c r="G4">
        <v>3795</v>
      </c>
      <c r="H4">
        <v>3795</v>
      </c>
      <c r="I4">
        <v>3795</v>
      </c>
      <c r="J4">
        <v>3795</v>
      </c>
      <c r="L4" s="3">
        <v>0</v>
      </c>
      <c r="M4" s="3">
        <v>0</v>
      </c>
      <c r="N4" s="3">
        <v>0</v>
      </c>
      <c r="O4" s="3">
        <v>84.5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f>+Tabla3[[#This Row],[V GRAVADAS]]</f>
        <v>84.5</v>
      </c>
      <c r="V4">
        <v>2</v>
      </c>
    </row>
    <row r="5" spans="1:22" x14ac:dyDescent="0.25">
      <c r="A5" t="s">
        <v>86</v>
      </c>
      <c r="B5" s="1" t="s">
        <v>512</v>
      </c>
      <c r="C5" t="s">
        <v>1</v>
      </c>
      <c r="D5" t="s">
        <v>82</v>
      </c>
      <c r="E5" t="s">
        <v>323</v>
      </c>
      <c r="F5" t="s">
        <v>324</v>
      </c>
      <c r="G5">
        <v>3796</v>
      </c>
      <c r="H5">
        <v>3796</v>
      </c>
      <c r="I5">
        <v>3796</v>
      </c>
      <c r="J5">
        <v>3796</v>
      </c>
      <c r="L5" s="3">
        <v>0</v>
      </c>
      <c r="M5" s="3">
        <v>0</v>
      </c>
      <c r="N5" s="3">
        <v>0</v>
      </c>
      <c r="O5" s="3">
        <v>248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f>+Tabla3[[#This Row],[V GRAVADAS]]</f>
        <v>248</v>
      </c>
      <c r="V5">
        <v>2</v>
      </c>
    </row>
    <row r="6" spans="1:22" x14ac:dyDescent="0.25">
      <c r="A6" t="s">
        <v>86</v>
      </c>
      <c r="B6" s="1" t="s">
        <v>512</v>
      </c>
      <c r="C6" t="s">
        <v>1</v>
      </c>
      <c r="D6" t="s">
        <v>82</v>
      </c>
      <c r="E6" t="s">
        <v>323</v>
      </c>
      <c r="F6" t="s">
        <v>324</v>
      </c>
      <c r="G6">
        <v>3797</v>
      </c>
      <c r="H6">
        <v>3797</v>
      </c>
      <c r="I6">
        <v>3797</v>
      </c>
      <c r="J6">
        <v>3797</v>
      </c>
      <c r="L6" s="3">
        <v>0</v>
      </c>
      <c r="M6" s="3">
        <v>0</v>
      </c>
      <c r="N6" s="3">
        <v>0</v>
      </c>
      <c r="O6" s="3">
        <v>558.25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f>+Tabla3[[#This Row],[V GRAVADAS]]</f>
        <v>558.25</v>
      </c>
      <c r="V6">
        <v>2</v>
      </c>
    </row>
    <row r="7" spans="1:22" x14ac:dyDescent="0.25">
      <c r="A7" t="s">
        <v>86</v>
      </c>
      <c r="B7" s="1" t="s">
        <v>512</v>
      </c>
      <c r="C7" t="s">
        <v>1</v>
      </c>
      <c r="D7" t="s">
        <v>82</v>
      </c>
      <c r="E7" t="s">
        <v>323</v>
      </c>
      <c r="F7" t="s">
        <v>324</v>
      </c>
      <c r="G7">
        <v>3798</v>
      </c>
      <c r="H7">
        <v>3798</v>
      </c>
      <c r="I7">
        <v>3798</v>
      </c>
      <c r="J7">
        <v>3798</v>
      </c>
      <c r="L7" s="3">
        <v>0</v>
      </c>
      <c r="M7" s="3">
        <v>0</v>
      </c>
      <c r="N7" s="3">
        <v>0</v>
      </c>
      <c r="O7" s="3">
        <v>48.3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f>+Tabla3[[#This Row],[V GRAVADAS]]</f>
        <v>48.3</v>
      </c>
      <c r="V7">
        <v>2</v>
      </c>
    </row>
    <row r="8" spans="1:22" x14ac:dyDescent="0.25">
      <c r="A8" t="s">
        <v>86</v>
      </c>
      <c r="B8" s="1" t="s">
        <v>512</v>
      </c>
      <c r="C8" t="s">
        <v>1</v>
      </c>
      <c r="D8" t="s">
        <v>82</v>
      </c>
      <c r="E8" t="s">
        <v>323</v>
      </c>
      <c r="F8" t="s">
        <v>324</v>
      </c>
      <c r="G8">
        <v>3799</v>
      </c>
      <c r="H8">
        <v>3799</v>
      </c>
      <c r="I8">
        <v>3799</v>
      </c>
      <c r="J8">
        <v>3799</v>
      </c>
      <c r="L8" s="3">
        <v>0</v>
      </c>
      <c r="M8" s="3">
        <v>0</v>
      </c>
      <c r="N8" s="3">
        <v>0</v>
      </c>
      <c r="O8" s="3">
        <v>331.82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f>+Tabla3[[#This Row],[V GRAVADAS]]</f>
        <v>331.82</v>
      </c>
      <c r="V8">
        <v>2</v>
      </c>
    </row>
    <row r="9" spans="1:22" x14ac:dyDescent="0.25">
      <c r="A9" t="s">
        <v>86</v>
      </c>
      <c r="B9" s="1" t="s">
        <v>512</v>
      </c>
      <c r="C9" t="s">
        <v>1</v>
      </c>
      <c r="D9" t="s">
        <v>82</v>
      </c>
      <c r="E9" t="s">
        <v>323</v>
      </c>
      <c r="F9" t="s">
        <v>324</v>
      </c>
      <c r="G9">
        <v>3800</v>
      </c>
      <c r="H9">
        <v>3800</v>
      </c>
      <c r="I9">
        <v>3800</v>
      </c>
      <c r="J9">
        <v>3800</v>
      </c>
      <c r="L9" s="3">
        <v>0</v>
      </c>
      <c r="M9" s="3">
        <v>0</v>
      </c>
      <c r="N9" s="3">
        <v>0</v>
      </c>
      <c r="O9" s="3">
        <v>40.4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f>+Tabla3[[#This Row],[V GRAVADAS]]</f>
        <v>40.4</v>
      </c>
      <c r="V9">
        <v>2</v>
      </c>
    </row>
    <row r="10" spans="1:22" x14ac:dyDescent="0.25">
      <c r="A10" t="s">
        <v>86</v>
      </c>
      <c r="B10" s="1" t="s">
        <v>512</v>
      </c>
      <c r="C10" t="s">
        <v>1</v>
      </c>
      <c r="D10" t="s">
        <v>82</v>
      </c>
      <c r="E10" t="s">
        <v>323</v>
      </c>
      <c r="F10" t="s">
        <v>324</v>
      </c>
      <c r="G10">
        <v>3801</v>
      </c>
      <c r="H10">
        <v>3801</v>
      </c>
      <c r="I10">
        <v>3801</v>
      </c>
      <c r="J10">
        <v>3801</v>
      </c>
      <c r="L10" s="3">
        <v>0</v>
      </c>
      <c r="M10" s="3">
        <v>0</v>
      </c>
      <c r="N10" s="3">
        <v>0</v>
      </c>
      <c r="O10" s="3">
        <v>499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f>+Tabla3[[#This Row],[V GRAVADAS]]</f>
        <v>499</v>
      </c>
      <c r="V10">
        <v>2</v>
      </c>
    </row>
    <row r="11" spans="1:22" x14ac:dyDescent="0.25">
      <c r="A11" t="s">
        <v>86</v>
      </c>
      <c r="B11" s="1" t="s">
        <v>512</v>
      </c>
      <c r="C11" t="s">
        <v>1</v>
      </c>
      <c r="D11" t="s">
        <v>82</v>
      </c>
      <c r="E11" t="s">
        <v>323</v>
      </c>
      <c r="F11" t="s">
        <v>324</v>
      </c>
      <c r="G11">
        <v>3802</v>
      </c>
      <c r="H11">
        <v>3802</v>
      </c>
      <c r="I11">
        <v>3802</v>
      </c>
      <c r="J11">
        <v>3802</v>
      </c>
      <c r="L11" s="3">
        <v>0</v>
      </c>
      <c r="M11" s="3">
        <v>0</v>
      </c>
      <c r="N11" s="3">
        <v>0</v>
      </c>
      <c r="O11" s="3">
        <v>204.24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f>+Tabla3[[#This Row],[V GRAVADAS]]</f>
        <v>204.24</v>
      </c>
      <c r="V11">
        <v>2</v>
      </c>
    </row>
    <row r="12" spans="1:22" x14ac:dyDescent="0.25">
      <c r="A12" t="s">
        <v>86</v>
      </c>
      <c r="B12" s="1" t="s">
        <v>512</v>
      </c>
      <c r="C12" t="s">
        <v>1</v>
      </c>
      <c r="D12" t="s">
        <v>82</v>
      </c>
      <c r="E12" t="s">
        <v>323</v>
      </c>
      <c r="F12" t="s">
        <v>324</v>
      </c>
      <c r="G12">
        <v>3803</v>
      </c>
      <c r="H12">
        <v>3803</v>
      </c>
      <c r="I12">
        <v>3803</v>
      </c>
      <c r="J12">
        <v>3803</v>
      </c>
      <c r="L12" s="3">
        <v>0</v>
      </c>
      <c r="M12" s="3">
        <v>0</v>
      </c>
      <c r="N12" s="3">
        <v>0</v>
      </c>
      <c r="O12" s="3">
        <v>48.8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f>+Tabla3[[#This Row],[V GRAVADAS]]</f>
        <v>48.8</v>
      </c>
      <c r="V12">
        <v>2</v>
      </c>
    </row>
    <row r="13" spans="1:22" x14ac:dyDescent="0.25">
      <c r="A13" t="s">
        <v>86</v>
      </c>
      <c r="B13" s="1" t="s">
        <v>512</v>
      </c>
      <c r="C13" t="s">
        <v>1</v>
      </c>
      <c r="D13" t="s">
        <v>82</v>
      </c>
      <c r="E13" t="s">
        <v>323</v>
      </c>
      <c r="F13" t="s">
        <v>324</v>
      </c>
      <c r="G13">
        <v>3804</v>
      </c>
      <c r="H13">
        <v>3804</v>
      </c>
      <c r="I13">
        <v>3804</v>
      </c>
      <c r="J13">
        <v>3804</v>
      </c>
      <c r="L13" s="3">
        <v>0</v>
      </c>
      <c r="M13" s="3">
        <v>0</v>
      </c>
      <c r="N13" s="3">
        <v>0</v>
      </c>
      <c r="O13" s="3">
        <v>522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f>+Tabla3[[#This Row],[V GRAVADAS]]</f>
        <v>522</v>
      </c>
      <c r="V13">
        <v>2</v>
      </c>
    </row>
    <row r="14" spans="1:22" x14ac:dyDescent="0.25">
      <c r="A14" t="s">
        <v>86</v>
      </c>
      <c r="B14" s="1" t="s">
        <v>512</v>
      </c>
      <c r="C14" t="s">
        <v>1</v>
      </c>
      <c r="D14" t="s">
        <v>82</v>
      </c>
      <c r="E14" t="s">
        <v>323</v>
      </c>
      <c r="F14" t="s">
        <v>324</v>
      </c>
      <c r="G14">
        <v>3805</v>
      </c>
      <c r="H14">
        <v>3805</v>
      </c>
      <c r="I14">
        <v>3805</v>
      </c>
      <c r="J14">
        <v>3805</v>
      </c>
      <c r="L14" s="3">
        <v>0</v>
      </c>
      <c r="M14" s="3">
        <v>0</v>
      </c>
      <c r="N14" s="3">
        <v>0</v>
      </c>
      <c r="O14" s="3">
        <v>550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f>+Tabla3[[#This Row],[V GRAVADAS]]</f>
        <v>550</v>
      </c>
      <c r="V14">
        <v>2</v>
      </c>
    </row>
    <row r="15" spans="1:22" x14ac:dyDescent="0.25">
      <c r="A15" t="s">
        <v>86</v>
      </c>
      <c r="B15" s="1" t="s">
        <v>512</v>
      </c>
      <c r="C15" t="s">
        <v>1</v>
      </c>
      <c r="D15" t="s">
        <v>82</v>
      </c>
      <c r="E15" t="s">
        <v>323</v>
      </c>
      <c r="F15" t="s">
        <v>324</v>
      </c>
      <c r="G15">
        <v>3806</v>
      </c>
      <c r="H15">
        <v>3806</v>
      </c>
      <c r="I15">
        <v>3806</v>
      </c>
      <c r="J15">
        <v>3806</v>
      </c>
      <c r="L15" s="3">
        <v>0</v>
      </c>
      <c r="M15" s="3">
        <v>0</v>
      </c>
      <c r="N15" s="3">
        <v>0</v>
      </c>
      <c r="O15" s="3">
        <v>11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f>+Tabla3[[#This Row],[V GRAVADAS]]</f>
        <v>11</v>
      </c>
      <c r="V15">
        <v>2</v>
      </c>
    </row>
    <row r="16" spans="1:22" x14ac:dyDescent="0.25">
      <c r="A16" t="s">
        <v>86</v>
      </c>
      <c r="B16" s="1" t="s">
        <v>512</v>
      </c>
      <c r="C16" t="s">
        <v>1</v>
      </c>
      <c r="D16" t="s">
        <v>82</v>
      </c>
      <c r="E16" t="s">
        <v>323</v>
      </c>
      <c r="F16" t="s">
        <v>324</v>
      </c>
      <c r="G16">
        <v>3807</v>
      </c>
      <c r="H16">
        <v>3807</v>
      </c>
      <c r="I16">
        <v>3807</v>
      </c>
      <c r="J16">
        <v>3807</v>
      </c>
      <c r="L16" s="3">
        <v>0</v>
      </c>
      <c r="M16" s="3">
        <v>0</v>
      </c>
      <c r="N16" s="3">
        <v>0</v>
      </c>
      <c r="O16" s="3">
        <v>146.75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f>+Tabla3[[#This Row],[V GRAVADAS]]</f>
        <v>146.75</v>
      </c>
      <c r="V16">
        <v>2</v>
      </c>
    </row>
    <row r="17" spans="1:22" x14ac:dyDescent="0.25">
      <c r="A17" t="s">
        <v>86</v>
      </c>
      <c r="B17" s="1" t="s">
        <v>512</v>
      </c>
      <c r="C17" t="s">
        <v>1</v>
      </c>
      <c r="D17" t="s">
        <v>82</v>
      </c>
      <c r="E17" t="s">
        <v>323</v>
      </c>
      <c r="F17" t="s">
        <v>324</v>
      </c>
      <c r="G17">
        <v>3808</v>
      </c>
      <c r="H17">
        <v>3808</v>
      </c>
      <c r="I17">
        <v>3808</v>
      </c>
      <c r="J17">
        <v>3808</v>
      </c>
      <c r="L17" s="3">
        <v>0</v>
      </c>
      <c r="M17" s="3">
        <v>0</v>
      </c>
      <c r="N17" s="3">
        <v>0</v>
      </c>
      <c r="O17" s="3">
        <v>28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f>+Tabla3[[#This Row],[V GRAVADAS]]</f>
        <v>28</v>
      </c>
      <c r="V17">
        <v>2</v>
      </c>
    </row>
    <row r="18" spans="1:22" x14ac:dyDescent="0.25">
      <c r="A18" t="s">
        <v>86</v>
      </c>
      <c r="B18" s="1" t="s">
        <v>512</v>
      </c>
      <c r="C18" t="s">
        <v>1</v>
      </c>
      <c r="D18" t="s">
        <v>82</v>
      </c>
      <c r="E18" t="s">
        <v>323</v>
      </c>
      <c r="F18" t="s">
        <v>324</v>
      </c>
      <c r="G18">
        <v>3809</v>
      </c>
      <c r="H18">
        <v>3809</v>
      </c>
      <c r="I18">
        <v>3809</v>
      </c>
      <c r="J18">
        <v>3809</v>
      </c>
      <c r="L18" s="3">
        <v>0</v>
      </c>
      <c r="M18" s="3">
        <v>0</v>
      </c>
      <c r="N18" s="3">
        <v>0</v>
      </c>
      <c r="O18" s="3">
        <v>49.4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f>+Tabla3[[#This Row],[V GRAVADAS]]</f>
        <v>49.4</v>
      </c>
      <c r="V18">
        <v>2</v>
      </c>
    </row>
    <row r="19" spans="1:22" x14ac:dyDescent="0.25">
      <c r="A19" t="s">
        <v>86</v>
      </c>
      <c r="B19" s="1" t="s">
        <v>512</v>
      </c>
      <c r="C19" t="s">
        <v>1</v>
      </c>
      <c r="D19" t="s">
        <v>82</v>
      </c>
      <c r="E19" t="s">
        <v>323</v>
      </c>
      <c r="F19" t="s">
        <v>324</v>
      </c>
      <c r="G19">
        <v>3810</v>
      </c>
      <c r="H19">
        <v>3810</v>
      </c>
      <c r="I19">
        <v>3810</v>
      </c>
      <c r="J19">
        <v>3810</v>
      </c>
      <c r="L19" s="3">
        <v>0</v>
      </c>
      <c r="M19" s="3">
        <v>0</v>
      </c>
      <c r="N19" s="3">
        <v>0</v>
      </c>
      <c r="O19" s="3">
        <v>375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f>+Tabla3[[#This Row],[V GRAVADAS]]</f>
        <v>375</v>
      </c>
      <c r="V19">
        <v>2</v>
      </c>
    </row>
    <row r="20" spans="1:22" x14ac:dyDescent="0.25">
      <c r="A20" t="s">
        <v>86</v>
      </c>
      <c r="B20" s="1" t="s">
        <v>512</v>
      </c>
      <c r="C20" t="s">
        <v>1</v>
      </c>
      <c r="D20" t="s">
        <v>82</v>
      </c>
      <c r="E20" t="s">
        <v>323</v>
      </c>
      <c r="F20" t="s">
        <v>324</v>
      </c>
      <c r="G20">
        <v>3811</v>
      </c>
      <c r="H20">
        <v>3811</v>
      </c>
      <c r="I20">
        <v>3811</v>
      </c>
      <c r="J20">
        <v>3811</v>
      </c>
      <c r="L20" s="3">
        <v>0</v>
      </c>
      <c r="M20" s="3">
        <v>0</v>
      </c>
      <c r="N20" s="3">
        <v>0</v>
      </c>
      <c r="O20" s="3">
        <v>66.69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f>+Tabla3[[#This Row],[V GRAVADAS]]</f>
        <v>66.69</v>
      </c>
      <c r="V20">
        <v>2</v>
      </c>
    </row>
    <row r="21" spans="1:22" x14ac:dyDescent="0.25">
      <c r="A21" t="s">
        <v>86</v>
      </c>
      <c r="B21" s="1" t="s">
        <v>512</v>
      </c>
      <c r="C21" t="s">
        <v>1</v>
      </c>
      <c r="D21" t="s">
        <v>82</v>
      </c>
      <c r="E21" t="s">
        <v>323</v>
      </c>
      <c r="F21" t="s">
        <v>324</v>
      </c>
      <c r="G21">
        <v>3812</v>
      </c>
      <c r="H21">
        <v>3812</v>
      </c>
      <c r="I21">
        <v>3812</v>
      </c>
      <c r="J21">
        <v>3812</v>
      </c>
      <c r="L21" s="3">
        <v>0</v>
      </c>
      <c r="M21" s="3">
        <v>0</v>
      </c>
      <c r="N21" s="3">
        <v>0</v>
      </c>
      <c r="O21" s="3">
        <v>39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f>+Tabla3[[#This Row],[V GRAVADAS]]</f>
        <v>39</v>
      </c>
      <c r="V21">
        <v>2</v>
      </c>
    </row>
    <row r="22" spans="1:22" x14ac:dyDescent="0.25">
      <c r="A22" t="s">
        <v>86</v>
      </c>
      <c r="B22" s="1" t="s">
        <v>512</v>
      </c>
      <c r="C22" t="s">
        <v>1</v>
      </c>
      <c r="D22" t="s">
        <v>82</v>
      </c>
      <c r="E22" t="s">
        <v>323</v>
      </c>
      <c r="F22" t="s">
        <v>324</v>
      </c>
      <c r="G22">
        <v>3813</v>
      </c>
      <c r="H22">
        <v>3813</v>
      </c>
      <c r="I22">
        <v>3813</v>
      </c>
      <c r="J22">
        <v>3813</v>
      </c>
      <c r="L22" s="3">
        <v>0</v>
      </c>
      <c r="M22" s="3">
        <v>0</v>
      </c>
      <c r="N22" s="3">
        <v>0</v>
      </c>
      <c r="O22" s="3">
        <v>140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f>+Tabla3[[#This Row],[V GRAVADAS]]</f>
        <v>140</v>
      </c>
      <c r="V22">
        <v>2</v>
      </c>
    </row>
    <row r="23" spans="1:22" x14ac:dyDescent="0.25">
      <c r="A23" t="s">
        <v>86</v>
      </c>
      <c r="B23" s="1" t="s">
        <v>513</v>
      </c>
      <c r="C23" t="s">
        <v>1</v>
      </c>
      <c r="D23" t="s">
        <v>82</v>
      </c>
      <c r="E23" t="s">
        <v>323</v>
      </c>
      <c r="F23" t="s">
        <v>324</v>
      </c>
      <c r="G23">
        <v>3814</v>
      </c>
      <c r="H23">
        <v>3814</v>
      </c>
      <c r="I23">
        <v>3814</v>
      </c>
      <c r="J23">
        <v>3814</v>
      </c>
      <c r="L23" s="3">
        <v>0</v>
      </c>
      <c r="M23" s="3">
        <v>0</v>
      </c>
      <c r="N23" s="3">
        <v>0</v>
      </c>
      <c r="O23" s="3">
        <v>106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f>+Tabla3[[#This Row],[V GRAVADAS]]</f>
        <v>106</v>
      </c>
      <c r="V23">
        <v>2</v>
      </c>
    </row>
    <row r="24" spans="1:22" x14ac:dyDescent="0.25">
      <c r="A24" t="s">
        <v>86</v>
      </c>
      <c r="B24" s="1" t="s">
        <v>513</v>
      </c>
      <c r="C24" t="s">
        <v>1</v>
      </c>
      <c r="D24" t="s">
        <v>82</v>
      </c>
      <c r="E24" t="s">
        <v>323</v>
      </c>
      <c r="F24" t="s">
        <v>324</v>
      </c>
      <c r="G24">
        <v>3815</v>
      </c>
      <c r="H24">
        <v>3815</v>
      </c>
      <c r="I24">
        <v>3815</v>
      </c>
      <c r="J24">
        <v>3815</v>
      </c>
      <c r="L24" s="3">
        <v>0</v>
      </c>
      <c r="M24" s="3">
        <v>0</v>
      </c>
      <c r="N24" s="3">
        <v>0</v>
      </c>
      <c r="O24" s="3">
        <v>495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f>+Tabla3[[#This Row],[V GRAVADAS]]</f>
        <v>495</v>
      </c>
      <c r="V24">
        <v>2</v>
      </c>
    </row>
    <row r="25" spans="1:22" x14ac:dyDescent="0.25">
      <c r="A25" t="s">
        <v>86</v>
      </c>
      <c r="B25" s="1" t="s">
        <v>513</v>
      </c>
      <c r="C25" t="s">
        <v>1</v>
      </c>
      <c r="D25" t="s">
        <v>82</v>
      </c>
      <c r="E25" t="s">
        <v>323</v>
      </c>
      <c r="F25" t="s">
        <v>324</v>
      </c>
      <c r="G25">
        <v>3816</v>
      </c>
      <c r="H25">
        <v>3816</v>
      </c>
      <c r="I25">
        <v>3816</v>
      </c>
      <c r="J25">
        <v>3816</v>
      </c>
      <c r="L25" s="3">
        <v>0</v>
      </c>
      <c r="M25" s="3">
        <v>0</v>
      </c>
      <c r="N25" s="3">
        <v>0</v>
      </c>
      <c r="O25" s="3">
        <v>55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f>+Tabla3[[#This Row],[V GRAVADAS]]</f>
        <v>55</v>
      </c>
      <c r="V25">
        <v>2</v>
      </c>
    </row>
    <row r="26" spans="1:22" x14ac:dyDescent="0.25">
      <c r="A26" t="s">
        <v>86</v>
      </c>
      <c r="B26" s="1" t="s">
        <v>513</v>
      </c>
      <c r="C26" t="s">
        <v>1</v>
      </c>
      <c r="D26" t="s">
        <v>82</v>
      </c>
      <c r="E26" t="s">
        <v>323</v>
      </c>
      <c r="F26" t="s">
        <v>324</v>
      </c>
      <c r="G26">
        <v>3817</v>
      </c>
      <c r="H26">
        <v>3817</v>
      </c>
      <c r="I26">
        <v>3817</v>
      </c>
      <c r="J26">
        <v>3817</v>
      </c>
      <c r="L26" s="3">
        <v>0</v>
      </c>
      <c r="M26" s="3">
        <v>0</v>
      </c>
      <c r="N26" s="3">
        <v>0</v>
      </c>
      <c r="O26" s="3">
        <v>156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f>+Tabla3[[#This Row],[V GRAVADAS]]</f>
        <v>156</v>
      </c>
      <c r="V26">
        <v>2</v>
      </c>
    </row>
    <row r="27" spans="1:22" x14ac:dyDescent="0.25">
      <c r="A27" t="s">
        <v>86</v>
      </c>
      <c r="B27" s="1" t="s">
        <v>513</v>
      </c>
      <c r="C27" t="s">
        <v>1</v>
      </c>
      <c r="D27" t="s">
        <v>82</v>
      </c>
      <c r="E27" t="s">
        <v>323</v>
      </c>
      <c r="F27" t="s">
        <v>324</v>
      </c>
      <c r="G27">
        <v>3818</v>
      </c>
      <c r="H27">
        <v>3818</v>
      </c>
      <c r="I27">
        <v>3818</v>
      </c>
      <c r="J27">
        <v>3818</v>
      </c>
      <c r="L27" s="3">
        <v>0</v>
      </c>
      <c r="M27" s="3">
        <v>0</v>
      </c>
      <c r="N27" s="3">
        <v>0</v>
      </c>
      <c r="O27" s="3">
        <v>576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f>+Tabla3[[#This Row],[V GRAVADAS]]</f>
        <v>576</v>
      </c>
      <c r="V27">
        <v>2</v>
      </c>
    </row>
    <row r="28" spans="1:22" x14ac:dyDescent="0.25">
      <c r="A28" t="s">
        <v>86</v>
      </c>
      <c r="B28" s="1" t="s">
        <v>513</v>
      </c>
      <c r="C28" t="s">
        <v>1</v>
      </c>
      <c r="D28" t="s">
        <v>82</v>
      </c>
      <c r="E28" t="s">
        <v>323</v>
      </c>
      <c r="F28" t="s">
        <v>324</v>
      </c>
      <c r="G28">
        <v>3819</v>
      </c>
      <c r="H28">
        <v>3819</v>
      </c>
      <c r="I28">
        <v>3819</v>
      </c>
      <c r="J28">
        <v>3819</v>
      </c>
      <c r="L28" s="3">
        <v>0</v>
      </c>
      <c r="M28" s="3">
        <v>0</v>
      </c>
      <c r="N28" s="3">
        <v>0</v>
      </c>
      <c r="O28" s="3">
        <v>60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f>+Tabla3[[#This Row],[V GRAVADAS]]</f>
        <v>60</v>
      </c>
      <c r="V28">
        <v>2</v>
      </c>
    </row>
    <row r="29" spans="1:22" x14ac:dyDescent="0.25">
      <c r="A29" t="s">
        <v>86</v>
      </c>
      <c r="B29" s="1" t="s">
        <v>513</v>
      </c>
      <c r="C29" t="s">
        <v>1</v>
      </c>
      <c r="D29" t="s">
        <v>82</v>
      </c>
      <c r="E29" t="s">
        <v>323</v>
      </c>
      <c r="F29" t="s">
        <v>324</v>
      </c>
      <c r="G29">
        <v>3820</v>
      </c>
      <c r="H29">
        <v>3820</v>
      </c>
      <c r="I29">
        <v>3820</v>
      </c>
      <c r="J29">
        <v>3820</v>
      </c>
      <c r="L29" s="3">
        <v>0</v>
      </c>
      <c r="M29" s="3">
        <v>0</v>
      </c>
      <c r="N29" s="3">
        <v>0</v>
      </c>
      <c r="O29" s="3">
        <v>574.1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f>+Tabla3[[#This Row],[V GRAVADAS]]</f>
        <v>574.1</v>
      </c>
      <c r="V29">
        <v>2</v>
      </c>
    </row>
    <row r="30" spans="1:22" x14ac:dyDescent="0.25">
      <c r="A30" t="s">
        <v>86</v>
      </c>
      <c r="B30" s="1" t="s">
        <v>513</v>
      </c>
      <c r="C30" t="s">
        <v>1</v>
      </c>
      <c r="D30" t="s">
        <v>82</v>
      </c>
      <c r="E30" t="s">
        <v>323</v>
      </c>
      <c r="F30" t="s">
        <v>324</v>
      </c>
      <c r="G30">
        <v>3821</v>
      </c>
      <c r="H30">
        <v>3821</v>
      </c>
      <c r="I30">
        <v>3821</v>
      </c>
      <c r="J30">
        <v>3821</v>
      </c>
      <c r="L30" s="3">
        <v>0</v>
      </c>
      <c r="M30" s="3">
        <v>0</v>
      </c>
      <c r="N30" s="3">
        <v>0</v>
      </c>
      <c r="O30" s="3">
        <v>1161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f>+Tabla3[[#This Row],[V GRAVADAS]]</f>
        <v>1161</v>
      </c>
      <c r="V30">
        <v>2</v>
      </c>
    </row>
    <row r="31" spans="1:22" x14ac:dyDescent="0.25">
      <c r="A31" t="s">
        <v>86</v>
      </c>
      <c r="B31" s="1" t="s">
        <v>513</v>
      </c>
      <c r="C31" t="s">
        <v>1</v>
      </c>
      <c r="D31" t="s">
        <v>82</v>
      </c>
      <c r="E31" t="s">
        <v>323</v>
      </c>
      <c r="F31" t="s">
        <v>324</v>
      </c>
      <c r="G31">
        <v>3822</v>
      </c>
      <c r="H31">
        <v>3822</v>
      </c>
      <c r="I31">
        <v>3822</v>
      </c>
      <c r="J31">
        <v>3822</v>
      </c>
      <c r="L31" s="3">
        <v>0</v>
      </c>
      <c r="M31" s="3">
        <v>0</v>
      </c>
      <c r="N31" s="3">
        <v>0</v>
      </c>
      <c r="O31" s="3">
        <v>131.5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f>+Tabla3[[#This Row],[V GRAVADAS]]</f>
        <v>131.5</v>
      </c>
      <c r="V31">
        <v>2</v>
      </c>
    </row>
    <row r="32" spans="1:22" x14ac:dyDescent="0.25">
      <c r="A32" t="s">
        <v>86</v>
      </c>
      <c r="B32" s="1" t="s">
        <v>513</v>
      </c>
      <c r="C32" t="s">
        <v>1</v>
      </c>
      <c r="D32" t="s">
        <v>82</v>
      </c>
      <c r="E32" t="s">
        <v>323</v>
      </c>
      <c r="F32" t="s">
        <v>324</v>
      </c>
      <c r="G32">
        <v>3823</v>
      </c>
      <c r="H32">
        <v>3823</v>
      </c>
      <c r="I32">
        <v>3823</v>
      </c>
      <c r="J32">
        <v>3823</v>
      </c>
      <c r="L32" s="3">
        <v>0</v>
      </c>
      <c r="M32" s="3">
        <v>0</v>
      </c>
      <c r="N32" s="3">
        <v>0</v>
      </c>
      <c r="O32" s="3">
        <v>106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f>+Tabla3[[#This Row],[V GRAVADAS]]</f>
        <v>106</v>
      </c>
      <c r="V32">
        <v>2</v>
      </c>
    </row>
    <row r="33" spans="1:22" x14ac:dyDescent="0.25">
      <c r="A33" t="s">
        <v>86</v>
      </c>
      <c r="B33" s="1" t="s">
        <v>513</v>
      </c>
      <c r="C33" t="s">
        <v>1</v>
      </c>
      <c r="D33" t="s">
        <v>82</v>
      </c>
      <c r="E33" t="s">
        <v>323</v>
      </c>
      <c r="F33" t="s">
        <v>324</v>
      </c>
      <c r="G33">
        <v>3824</v>
      </c>
      <c r="H33">
        <v>3824</v>
      </c>
      <c r="I33">
        <v>3824</v>
      </c>
      <c r="J33">
        <v>3824</v>
      </c>
      <c r="L33" s="3">
        <v>0</v>
      </c>
      <c r="M33" s="3">
        <v>0</v>
      </c>
      <c r="N33" s="3">
        <v>0</v>
      </c>
      <c r="O33" s="3">
        <v>220.5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f>+Tabla3[[#This Row],[V GRAVADAS]]</f>
        <v>220.5</v>
      </c>
      <c r="V33">
        <v>2</v>
      </c>
    </row>
    <row r="34" spans="1:22" x14ac:dyDescent="0.25">
      <c r="A34" t="s">
        <v>86</v>
      </c>
      <c r="B34" s="1" t="s">
        <v>513</v>
      </c>
      <c r="C34" t="s">
        <v>1</v>
      </c>
      <c r="D34" t="s">
        <v>82</v>
      </c>
      <c r="E34" t="s">
        <v>323</v>
      </c>
      <c r="F34" t="s">
        <v>324</v>
      </c>
      <c r="G34">
        <v>3825</v>
      </c>
      <c r="H34">
        <v>3825</v>
      </c>
      <c r="I34">
        <v>3825</v>
      </c>
      <c r="J34">
        <v>3825</v>
      </c>
      <c r="L34" s="3">
        <v>0</v>
      </c>
      <c r="M34" s="3">
        <v>0</v>
      </c>
      <c r="N34" s="3">
        <v>0</v>
      </c>
      <c r="O34" s="3">
        <v>111.75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f>+Tabla3[[#This Row],[V GRAVADAS]]</f>
        <v>111.75</v>
      </c>
      <c r="V34">
        <v>2</v>
      </c>
    </row>
    <row r="35" spans="1:22" x14ac:dyDescent="0.25">
      <c r="A35" t="s">
        <v>86</v>
      </c>
      <c r="B35" s="1" t="s">
        <v>513</v>
      </c>
      <c r="C35" t="s">
        <v>1</v>
      </c>
      <c r="D35" t="s">
        <v>82</v>
      </c>
      <c r="E35" t="s">
        <v>323</v>
      </c>
      <c r="F35" t="s">
        <v>324</v>
      </c>
      <c r="G35">
        <v>3826</v>
      </c>
      <c r="H35">
        <v>3826</v>
      </c>
      <c r="I35">
        <v>3826</v>
      </c>
      <c r="J35">
        <v>3826</v>
      </c>
      <c r="L35" s="3">
        <v>0</v>
      </c>
      <c r="M35" s="3">
        <v>0</v>
      </c>
      <c r="N35" s="3">
        <v>0</v>
      </c>
      <c r="O35" s="3">
        <v>33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f>+Tabla3[[#This Row],[V GRAVADAS]]</f>
        <v>33</v>
      </c>
      <c r="V35">
        <v>2</v>
      </c>
    </row>
    <row r="36" spans="1:22" x14ac:dyDescent="0.25">
      <c r="A36" t="s">
        <v>86</v>
      </c>
      <c r="B36" s="1" t="s">
        <v>513</v>
      </c>
      <c r="C36" t="s">
        <v>1</v>
      </c>
      <c r="D36" t="s">
        <v>82</v>
      </c>
      <c r="E36" t="s">
        <v>323</v>
      </c>
      <c r="F36" t="s">
        <v>324</v>
      </c>
      <c r="G36">
        <v>3827</v>
      </c>
      <c r="H36">
        <v>3827</v>
      </c>
      <c r="I36">
        <v>3827</v>
      </c>
      <c r="J36">
        <v>3827</v>
      </c>
      <c r="L36" s="3">
        <v>0</v>
      </c>
      <c r="M36" s="3">
        <v>0</v>
      </c>
      <c r="N36" s="3">
        <v>0</v>
      </c>
      <c r="O36" s="3">
        <v>30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f>+Tabla3[[#This Row],[V GRAVADAS]]</f>
        <v>30</v>
      </c>
      <c r="V36">
        <v>2</v>
      </c>
    </row>
    <row r="37" spans="1:22" x14ac:dyDescent="0.25">
      <c r="A37" t="s">
        <v>86</v>
      </c>
      <c r="B37" s="1" t="s">
        <v>513</v>
      </c>
      <c r="C37" t="s">
        <v>1</v>
      </c>
      <c r="D37" t="s">
        <v>82</v>
      </c>
      <c r="E37" t="s">
        <v>323</v>
      </c>
      <c r="F37" t="s">
        <v>324</v>
      </c>
      <c r="G37">
        <v>3828</v>
      </c>
      <c r="H37">
        <v>3828</v>
      </c>
      <c r="I37">
        <v>3828</v>
      </c>
      <c r="J37">
        <v>3828</v>
      </c>
      <c r="L37" s="3">
        <v>0</v>
      </c>
      <c r="M37" s="3">
        <v>0</v>
      </c>
      <c r="N37" s="3">
        <v>0</v>
      </c>
      <c r="O37" s="3">
        <v>106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f>+Tabla3[[#This Row],[V GRAVADAS]]</f>
        <v>106</v>
      </c>
      <c r="V37">
        <v>2</v>
      </c>
    </row>
    <row r="38" spans="1:22" x14ac:dyDescent="0.25">
      <c r="A38" t="s">
        <v>86</v>
      </c>
      <c r="B38" s="1" t="s">
        <v>513</v>
      </c>
      <c r="C38" t="s">
        <v>1</v>
      </c>
      <c r="D38" t="s">
        <v>82</v>
      </c>
      <c r="E38" t="s">
        <v>323</v>
      </c>
      <c r="F38" t="s">
        <v>324</v>
      </c>
      <c r="G38">
        <v>3829</v>
      </c>
      <c r="H38">
        <v>3829</v>
      </c>
      <c r="I38">
        <v>3829</v>
      </c>
      <c r="J38">
        <v>3829</v>
      </c>
      <c r="L38" s="3">
        <v>0</v>
      </c>
      <c r="M38" s="3">
        <v>0</v>
      </c>
      <c r="N38" s="3">
        <v>0</v>
      </c>
      <c r="O38" s="3">
        <v>516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f>+Tabla3[[#This Row],[V GRAVADAS]]</f>
        <v>516</v>
      </c>
      <c r="V38">
        <v>2</v>
      </c>
    </row>
    <row r="39" spans="1:22" x14ac:dyDescent="0.25">
      <c r="A39" t="s">
        <v>86</v>
      </c>
      <c r="B39" s="1" t="s">
        <v>513</v>
      </c>
      <c r="C39" t="s">
        <v>1</v>
      </c>
      <c r="D39" t="s">
        <v>82</v>
      </c>
      <c r="E39" t="s">
        <v>323</v>
      </c>
      <c r="F39" t="s">
        <v>324</v>
      </c>
      <c r="G39">
        <v>3830</v>
      </c>
      <c r="H39">
        <v>3830</v>
      </c>
      <c r="I39">
        <v>3830</v>
      </c>
      <c r="J39">
        <v>3830</v>
      </c>
      <c r="L39" s="3">
        <v>0</v>
      </c>
      <c r="M39" s="3">
        <v>0</v>
      </c>
      <c r="N39" s="3">
        <v>0</v>
      </c>
      <c r="O39" s="3">
        <v>528.13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f>+Tabla3[[#This Row],[V GRAVADAS]]</f>
        <v>528.13</v>
      </c>
      <c r="V39">
        <v>2</v>
      </c>
    </row>
    <row r="40" spans="1:22" x14ac:dyDescent="0.25">
      <c r="A40" t="s">
        <v>86</v>
      </c>
      <c r="B40" s="1" t="s">
        <v>513</v>
      </c>
      <c r="C40" t="s">
        <v>1</v>
      </c>
      <c r="D40" t="s">
        <v>82</v>
      </c>
      <c r="E40" t="s">
        <v>323</v>
      </c>
      <c r="F40" t="s">
        <v>324</v>
      </c>
      <c r="G40">
        <v>3831</v>
      </c>
      <c r="H40">
        <v>3831</v>
      </c>
      <c r="I40">
        <v>3831</v>
      </c>
      <c r="J40">
        <v>3831</v>
      </c>
      <c r="L40" s="3">
        <v>0</v>
      </c>
      <c r="M40" s="3">
        <v>0</v>
      </c>
      <c r="N40" s="3">
        <v>0</v>
      </c>
      <c r="O40" s="3">
        <v>20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f>+Tabla3[[#This Row],[V GRAVADAS]]</f>
        <v>20</v>
      </c>
      <c r="V40">
        <v>2</v>
      </c>
    </row>
    <row r="41" spans="1:22" x14ac:dyDescent="0.25">
      <c r="A41" t="s">
        <v>86</v>
      </c>
      <c r="B41" s="1" t="s">
        <v>513</v>
      </c>
      <c r="C41" t="s">
        <v>1</v>
      </c>
      <c r="D41" t="s">
        <v>82</v>
      </c>
      <c r="E41" t="s">
        <v>323</v>
      </c>
      <c r="F41" t="s">
        <v>324</v>
      </c>
      <c r="G41">
        <v>3832</v>
      </c>
      <c r="H41">
        <v>3832</v>
      </c>
      <c r="I41">
        <v>3832</v>
      </c>
      <c r="J41">
        <v>3832</v>
      </c>
      <c r="L41" s="3">
        <v>0</v>
      </c>
      <c r="M41" s="3">
        <v>0</v>
      </c>
      <c r="N41" s="3">
        <v>0</v>
      </c>
      <c r="O41" s="3">
        <v>110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f>+Tabla3[[#This Row],[V GRAVADAS]]</f>
        <v>110</v>
      </c>
      <c r="V41">
        <v>2</v>
      </c>
    </row>
    <row r="42" spans="1:22" x14ac:dyDescent="0.25">
      <c r="A42" t="s">
        <v>86</v>
      </c>
      <c r="B42" s="1" t="s">
        <v>513</v>
      </c>
      <c r="C42" t="s">
        <v>1</v>
      </c>
      <c r="D42" t="s">
        <v>82</v>
      </c>
      <c r="E42" t="s">
        <v>323</v>
      </c>
      <c r="F42" t="s">
        <v>324</v>
      </c>
      <c r="G42">
        <v>3833</v>
      </c>
      <c r="H42">
        <v>3833</v>
      </c>
      <c r="I42">
        <v>3833</v>
      </c>
      <c r="J42">
        <v>3833</v>
      </c>
      <c r="L42" s="3">
        <v>0</v>
      </c>
      <c r="M42" s="3">
        <v>0</v>
      </c>
      <c r="N42" s="3">
        <v>0</v>
      </c>
      <c r="O42" s="3">
        <v>14.7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f>+Tabla3[[#This Row],[V GRAVADAS]]</f>
        <v>14.7</v>
      </c>
      <c r="V42">
        <v>2</v>
      </c>
    </row>
    <row r="43" spans="1:22" x14ac:dyDescent="0.25">
      <c r="A43" t="s">
        <v>86</v>
      </c>
      <c r="B43" s="1" t="s">
        <v>513</v>
      </c>
      <c r="C43" t="s">
        <v>1</v>
      </c>
      <c r="D43" t="s">
        <v>82</v>
      </c>
      <c r="E43" t="s">
        <v>323</v>
      </c>
      <c r="F43" t="s">
        <v>324</v>
      </c>
      <c r="G43">
        <v>3834</v>
      </c>
      <c r="H43">
        <v>3834</v>
      </c>
      <c r="I43">
        <v>3834</v>
      </c>
      <c r="J43">
        <v>3834</v>
      </c>
      <c r="L43" s="3">
        <v>0</v>
      </c>
      <c r="M43" s="3">
        <v>0</v>
      </c>
      <c r="N43" s="3">
        <v>0</v>
      </c>
      <c r="O43" s="3">
        <v>174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f>+Tabla3[[#This Row],[V GRAVADAS]]</f>
        <v>174</v>
      </c>
      <c r="V43">
        <v>2</v>
      </c>
    </row>
    <row r="44" spans="1:22" x14ac:dyDescent="0.25">
      <c r="A44" t="s">
        <v>86</v>
      </c>
      <c r="B44" s="1" t="s">
        <v>513</v>
      </c>
      <c r="C44" t="s">
        <v>1</v>
      </c>
      <c r="D44" t="s">
        <v>82</v>
      </c>
      <c r="E44" t="s">
        <v>323</v>
      </c>
      <c r="F44" t="s">
        <v>324</v>
      </c>
      <c r="G44">
        <v>3835</v>
      </c>
      <c r="H44">
        <v>3835</v>
      </c>
      <c r="I44">
        <v>3835</v>
      </c>
      <c r="J44">
        <v>3835</v>
      </c>
      <c r="L44" s="3">
        <v>0</v>
      </c>
      <c r="M44" s="3">
        <v>0</v>
      </c>
      <c r="N44" s="3">
        <v>0</v>
      </c>
      <c r="O44" s="3">
        <v>1535.5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f>+Tabla3[[#This Row],[V GRAVADAS]]</f>
        <v>1535.5</v>
      </c>
      <c r="V44">
        <v>2</v>
      </c>
    </row>
    <row r="45" spans="1:22" x14ac:dyDescent="0.25">
      <c r="A45" t="s">
        <v>86</v>
      </c>
      <c r="B45" s="1" t="s">
        <v>513</v>
      </c>
      <c r="C45" t="s">
        <v>1</v>
      </c>
      <c r="D45" t="s">
        <v>82</v>
      </c>
      <c r="E45" t="s">
        <v>323</v>
      </c>
      <c r="F45" t="s">
        <v>324</v>
      </c>
      <c r="G45">
        <v>3836</v>
      </c>
      <c r="H45">
        <v>3836</v>
      </c>
      <c r="I45">
        <v>3836</v>
      </c>
      <c r="J45">
        <v>3836</v>
      </c>
      <c r="L45" s="3">
        <v>0</v>
      </c>
      <c r="M45" s="3">
        <v>0</v>
      </c>
      <c r="N45" s="3">
        <v>0</v>
      </c>
      <c r="O45" s="3">
        <v>40.98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f>+Tabla3[[#This Row],[V GRAVADAS]]</f>
        <v>40.98</v>
      </c>
      <c r="V45">
        <v>2</v>
      </c>
    </row>
    <row r="46" spans="1:22" x14ac:dyDescent="0.25">
      <c r="A46" t="s">
        <v>86</v>
      </c>
      <c r="B46" s="1" t="s">
        <v>513</v>
      </c>
      <c r="C46" t="s">
        <v>1</v>
      </c>
      <c r="D46" t="s">
        <v>82</v>
      </c>
      <c r="E46" t="s">
        <v>323</v>
      </c>
      <c r="F46" t="s">
        <v>324</v>
      </c>
      <c r="G46">
        <v>3837</v>
      </c>
      <c r="H46">
        <v>3837</v>
      </c>
      <c r="I46">
        <v>3837</v>
      </c>
      <c r="J46">
        <v>3837</v>
      </c>
      <c r="L46" s="3">
        <v>0</v>
      </c>
      <c r="M46" s="3">
        <v>0</v>
      </c>
      <c r="N46" s="3">
        <v>0</v>
      </c>
      <c r="O46" s="3">
        <v>141.69999999999999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f>+Tabla3[[#This Row],[V GRAVADAS]]</f>
        <v>141.69999999999999</v>
      </c>
      <c r="V46">
        <v>2</v>
      </c>
    </row>
    <row r="47" spans="1:22" x14ac:dyDescent="0.25">
      <c r="A47" t="s">
        <v>86</v>
      </c>
      <c r="B47" s="1" t="s">
        <v>513</v>
      </c>
      <c r="C47" t="s">
        <v>1</v>
      </c>
      <c r="D47" t="s">
        <v>82</v>
      </c>
      <c r="E47" t="s">
        <v>323</v>
      </c>
      <c r="F47" t="s">
        <v>324</v>
      </c>
      <c r="G47">
        <v>3838</v>
      </c>
      <c r="H47">
        <v>3838</v>
      </c>
      <c r="I47">
        <v>3838</v>
      </c>
      <c r="J47">
        <v>3838</v>
      </c>
      <c r="L47" s="3">
        <v>0</v>
      </c>
      <c r="M47" s="3">
        <v>0</v>
      </c>
      <c r="N47" s="3">
        <v>0</v>
      </c>
      <c r="O47" s="3">
        <v>138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f>+Tabla3[[#This Row],[V GRAVADAS]]</f>
        <v>138</v>
      </c>
      <c r="V47">
        <v>2</v>
      </c>
    </row>
    <row r="48" spans="1:22" x14ac:dyDescent="0.25">
      <c r="A48" t="s">
        <v>86</v>
      </c>
      <c r="B48" s="1" t="s">
        <v>513</v>
      </c>
      <c r="C48" t="s">
        <v>1</v>
      </c>
      <c r="D48" t="s">
        <v>82</v>
      </c>
      <c r="E48" t="s">
        <v>323</v>
      </c>
      <c r="F48" t="s">
        <v>324</v>
      </c>
      <c r="G48">
        <v>3839</v>
      </c>
      <c r="H48">
        <v>3839</v>
      </c>
      <c r="I48">
        <v>3839</v>
      </c>
      <c r="J48">
        <v>3839</v>
      </c>
      <c r="L48" s="3">
        <v>0</v>
      </c>
      <c r="M48" s="3">
        <v>0</v>
      </c>
      <c r="N48" s="3">
        <v>0</v>
      </c>
      <c r="O48" s="3">
        <v>376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f>+Tabla3[[#This Row],[V GRAVADAS]]</f>
        <v>376</v>
      </c>
      <c r="V48">
        <v>2</v>
      </c>
    </row>
    <row r="49" spans="1:22" x14ac:dyDescent="0.25">
      <c r="A49" t="s">
        <v>86</v>
      </c>
      <c r="B49" s="1" t="s">
        <v>514</v>
      </c>
      <c r="C49" t="s">
        <v>1</v>
      </c>
      <c r="D49" t="s">
        <v>82</v>
      </c>
      <c r="E49" t="s">
        <v>323</v>
      </c>
      <c r="F49" t="s">
        <v>324</v>
      </c>
      <c r="G49">
        <v>3840</v>
      </c>
      <c r="H49">
        <v>3840</v>
      </c>
      <c r="I49">
        <v>3840</v>
      </c>
      <c r="J49">
        <v>3840</v>
      </c>
      <c r="L49" s="3">
        <v>0</v>
      </c>
      <c r="M49" s="3">
        <v>0</v>
      </c>
      <c r="N49" s="3">
        <v>0</v>
      </c>
      <c r="O49" s="3">
        <v>30.8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f>+Tabla3[[#This Row],[V GRAVADAS]]</f>
        <v>30.8</v>
      </c>
      <c r="V49">
        <v>2</v>
      </c>
    </row>
    <row r="50" spans="1:22" x14ac:dyDescent="0.25">
      <c r="A50" t="s">
        <v>86</v>
      </c>
      <c r="B50" s="1" t="s">
        <v>514</v>
      </c>
      <c r="C50" t="s">
        <v>1</v>
      </c>
      <c r="D50" t="s">
        <v>82</v>
      </c>
      <c r="E50" t="s">
        <v>323</v>
      </c>
      <c r="F50" t="s">
        <v>324</v>
      </c>
      <c r="G50">
        <v>3841</v>
      </c>
      <c r="H50">
        <v>3841</v>
      </c>
      <c r="I50">
        <v>3841</v>
      </c>
      <c r="J50">
        <v>3841</v>
      </c>
      <c r="L50" s="3">
        <v>0</v>
      </c>
      <c r="M50" s="3">
        <v>0</v>
      </c>
      <c r="N50" s="3">
        <v>0</v>
      </c>
      <c r="O50" s="3">
        <v>72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f>+Tabla3[[#This Row],[V GRAVADAS]]</f>
        <v>72</v>
      </c>
      <c r="V50">
        <v>2</v>
      </c>
    </row>
    <row r="51" spans="1:22" x14ac:dyDescent="0.25">
      <c r="A51" t="s">
        <v>86</v>
      </c>
      <c r="B51" s="1" t="s">
        <v>514</v>
      </c>
      <c r="C51" t="s">
        <v>1</v>
      </c>
      <c r="D51" t="s">
        <v>82</v>
      </c>
      <c r="E51" t="s">
        <v>323</v>
      </c>
      <c r="F51" t="s">
        <v>324</v>
      </c>
      <c r="G51">
        <v>3842</v>
      </c>
      <c r="H51">
        <v>3842</v>
      </c>
      <c r="I51">
        <v>3842</v>
      </c>
      <c r="J51">
        <v>3842</v>
      </c>
      <c r="L51" s="3">
        <v>0</v>
      </c>
      <c r="M51" s="3">
        <v>0</v>
      </c>
      <c r="N51" s="3">
        <v>0</v>
      </c>
      <c r="O51" s="3">
        <v>34.799999999999997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f>+Tabla3[[#This Row],[V GRAVADAS]]</f>
        <v>34.799999999999997</v>
      </c>
      <c r="V51">
        <v>2</v>
      </c>
    </row>
    <row r="52" spans="1:22" x14ac:dyDescent="0.25">
      <c r="A52" t="s">
        <v>86</v>
      </c>
      <c r="B52" s="1" t="s">
        <v>514</v>
      </c>
      <c r="C52" t="s">
        <v>1</v>
      </c>
      <c r="D52" t="s">
        <v>82</v>
      </c>
      <c r="E52" t="s">
        <v>323</v>
      </c>
      <c r="F52" t="s">
        <v>324</v>
      </c>
      <c r="G52">
        <v>3843</v>
      </c>
      <c r="H52">
        <v>3843</v>
      </c>
      <c r="I52">
        <v>3843</v>
      </c>
      <c r="J52">
        <v>3843</v>
      </c>
      <c r="L52" s="3">
        <v>0</v>
      </c>
      <c r="M52" s="3">
        <v>0</v>
      </c>
      <c r="N52" s="3">
        <v>0</v>
      </c>
      <c r="O52" s="3">
        <v>477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f>+Tabla3[[#This Row],[V GRAVADAS]]</f>
        <v>477</v>
      </c>
      <c r="V52">
        <v>2</v>
      </c>
    </row>
    <row r="53" spans="1:22" x14ac:dyDescent="0.25">
      <c r="A53" t="s">
        <v>86</v>
      </c>
      <c r="B53" s="1" t="s">
        <v>514</v>
      </c>
      <c r="C53" t="s">
        <v>1</v>
      </c>
      <c r="D53" t="s">
        <v>82</v>
      </c>
      <c r="E53" t="s">
        <v>323</v>
      </c>
      <c r="F53" t="s">
        <v>324</v>
      </c>
      <c r="G53">
        <v>3844</v>
      </c>
      <c r="H53">
        <v>3844</v>
      </c>
      <c r="I53">
        <v>3844</v>
      </c>
      <c r="J53">
        <v>3844</v>
      </c>
      <c r="L53" s="3">
        <v>0</v>
      </c>
      <c r="M53" s="3">
        <v>0</v>
      </c>
      <c r="N53" s="3">
        <v>0</v>
      </c>
      <c r="O53" s="3">
        <v>105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f>+Tabla3[[#This Row],[V GRAVADAS]]</f>
        <v>105</v>
      </c>
      <c r="V53">
        <v>2</v>
      </c>
    </row>
    <row r="54" spans="1:22" x14ac:dyDescent="0.25">
      <c r="A54" t="s">
        <v>86</v>
      </c>
      <c r="B54" s="1" t="s">
        <v>514</v>
      </c>
      <c r="C54" t="s">
        <v>1</v>
      </c>
      <c r="D54" t="s">
        <v>82</v>
      </c>
      <c r="E54" t="s">
        <v>323</v>
      </c>
      <c r="F54" t="s">
        <v>324</v>
      </c>
      <c r="G54">
        <v>3845</v>
      </c>
      <c r="H54">
        <v>3845</v>
      </c>
      <c r="I54">
        <v>3845</v>
      </c>
      <c r="J54">
        <v>3845</v>
      </c>
      <c r="L54" s="3">
        <v>0</v>
      </c>
      <c r="M54" s="3">
        <v>0</v>
      </c>
      <c r="N54" s="3">
        <v>0</v>
      </c>
      <c r="O54" s="3">
        <v>45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f>+Tabla3[[#This Row],[V GRAVADAS]]</f>
        <v>45</v>
      </c>
      <c r="V54">
        <v>2</v>
      </c>
    </row>
    <row r="55" spans="1:22" x14ac:dyDescent="0.25">
      <c r="A55" t="s">
        <v>86</v>
      </c>
      <c r="B55" s="1" t="s">
        <v>514</v>
      </c>
      <c r="C55" t="s">
        <v>1</v>
      </c>
      <c r="D55" t="s">
        <v>82</v>
      </c>
      <c r="E55" t="s">
        <v>323</v>
      </c>
      <c r="F55" t="s">
        <v>324</v>
      </c>
      <c r="G55">
        <v>3846</v>
      </c>
      <c r="H55">
        <v>3846</v>
      </c>
      <c r="I55">
        <v>3846</v>
      </c>
      <c r="J55">
        <v>3846</v>
      </c>
      <c r="L55" s="3">
        <v>0</v>
      </c>
      <c r="M55" s="3">
        <v>0</v>
      </c>
      <c r="N55" s="3">
        <v>0</v>
      </c>
      <c r="O55" s="3">
        <v>375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f>+Tabla3[[#This Row],[V GRAVADAS]]</f>
        <v>375</v>
      </c>
      <c r="V55">
        <v>2</v>
      </c>
    </row>
    <row r="56" spans="1:22" x14ac:dyDescent="0.25">
      <c r="A56" t="s">
        <v>86</v>
      </c>
      <c r="B56" s="1" t="s">
        <v>514</v>
      </c>
      <c r="C56" t="s">
        <v>1</v>
      </c>
      <c r="D56" t="s">
        <v>82</v>
      </c>
      <c r="E56" t="s">
        <v>323</v>
      </c>
      <c r="F56" t="s">
        <v>324</v>
      </c>
      <c r="G56">
        <v>3847</v>
      </c>
      <c r="H56">
        <v>3847</v>
      </c>
      <c r="I56">
        <v>3847</v>
      </c>
      <c r="J56">
        <v>3847</v>
      </c>
      <c r="L56" s="3">
        <v>0</v>
      </c>
      <c r="M56" s="3">
        <v>0</v>
      </c>
      <c r="N56" s="3">
        <v>0</v>
      </c>
      <c r="O56" s="3">
        <v>962.6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f>+Tabla3[[#This Row],[V GRAVADAS]]</f>
        <v>962.6</v>
      </c>
      <c r="V56">
        <v>2</v>
      </c>
    </row>
    <row r="57" spans="1:22" x14ac:dyDescent="0.25">
      <c r="A57" t="s">
        <v>86</v>
      </c>
      <c r="B57" s="1" t="s">
        <v>514</v>
      </c>
      <c r="C57" t="s">
        <v>1</v>
      </c>
      <c r="D57" t="s">
        <v>82</v>
      </c>
      <c r="E57" t="s">
        <v>323</v>
      </c>
      <c r="F57" t="s">
        <v>324</v>
      </c>
      <c r="G57">
        <v>3848</v>
      </c>
      <c r="H57">
        <v>3848</v>
      </c>
      <c r="I57">
        <v>3848</v>
      </c>
      <c r="J57">
        <v>3848</v>
      </c>
      <c r="L57" s="3">
        <v>0</v>
      </c>
      <c r="M57" s="3">
        <v>0</v>
      </c>
      <c r="N57" s="3">
        <v>0</v>
      </c>
      <c r="O57" s="3">
        <v>164.6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f>+Tabla3[[#This Row],[V GRAVADAS]]</f>
        <v>164.6</v>
      </c>
      <c r="V57">
        <v>2</v>
      </c>
    </row>
    <row r="58" spans="1:22" x14ac:dyDescent="0.25">
      <c r="A58" t="s">
        <v>86</v>
      </c>
      <c r="B58" s="1" t="s">
        <v>514</v>
      </c>
      <c r="C58" t="s">
        <v>1</v>
      </c>
      <c r="D58" t="s">
        <v>82</v>
      </c>
      <c r="E58" t="s">
        <v>323</v>
      </c>
      <c r="F58" t="s">
        <v>324</v>
      </c>
      <c r="G58">
        <v>3849</v>
      </c>
      <c r="H58">
        <v>3849</v>
      </c>
      <c r="I58">
        <v>3849</v>
      </c>
      <c r="J58">
        <v>3849</v>
      </c>
      <c r="L58" s="3">
        <v>0</v>
      </c>
      <c r="M58" s="3">
        <v>0</v>
      </c>
      <c r="N58" s="3">
        <v>0</v>
      </c>
      <c r="O58" s="3">
        <v>385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f>+Tabla3[[#This Row],[V GRAVADAS]]</f>
        <v>385</v>
      </c>
      <c r="V58">
        <v>2</v>
      </c>
    </row>
    <row r="59" spans="1:22" x14ac:dyDescent="0.25">
      <c r="A59" t="s">
        <v>86</v>
      </c>
      <c r="B59" s="1" t="s">
        <v>514</v>
      </c>
      <c r="C59" t="s">
        <v>1</v>
      </c>
      <c r="D59" t="s">
        <v>82</v>
      </c>
      <c r="E59" t="s">
        <v>323</v>
      </c>
      <c r="F59" t="s">
        <v>324</v>
      </c>
      <c r="G59">
        <v>3850</v>
      </c>
      <c r="H59">
        <v>3850</v>
      </c>
      <c r="I59">
        <v>3850</v>
      </c>
      <c r="J59">
        <v>3850</v>
      </c>
      <c r="L59" s="3">
        <v>0</v>
      </c>
      <c r="M59" s="3">
        <v>0</v>
      </c>
      <c r="N59" s="3">
        <v>0</v>
      </c>
      <c r="O59" s="3">
        <v>63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f>+Tabla3[[#This Row],[V GRAVADAS]]</f>
        <v>63</v>
      </c>
      <c r="V59">
        <v>2</v>
      </c>
    </row>
    <row r="60" spans="1:22" x14ac:dyDescent="0.25">
      <c r="A60" t="s">
        <v>86</v>
      </c>
      <c r="B60" s="1" t="s">
        <v>514</v>
      </c>
      <c r="C60" t="s">
        <v>1</v>
      </c>
      <c r="D60" t="s">
        <v>82</v>
      </c>
      <c r="E60" t="s">
        <v>323</v>
      </c>
      <c r="F60" t="s">
        <v>324</v>
      </c>
      <c r="G60">
        <v>3851</v>
      </c>
      <c r="H60">
        <v>3851</v>
      </c>
      <c r="I60">
        <v>3851</v>
      </c>
      <c r="J60">
        <v>3851</v>
      </c>
      <c r="L60" s="3">
        <v>0</v>
      </c>
      <c r="M60" s="3">
        <v>0</v>
      </c>
      <c r="N60" s="3">
        <v>0</v>
      </c>
      <c r="O60" s="3">
        <v>126.2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f>+Tabla3[[#This Row],[V GRAVADAS]]</f>
        <v>126.2</v>
      </c>
      <c r="V60">
        <v>2</v>
      </c>
    </row>
    <row r="61" spans="1:22" x14ac:dyDescent="0.25">
      <c r="A61" t="s">
        <v>86</v>
      </c>
      <c r="B61" s="1" t="s">
        <v>514</v>
      </c>
      <c r="C61" t="s">
        <v>1</v>
      </c>
      <c r="D61" t="s">
        <v>82</v>
      </c>
      <c r="E61" t="s">
        <v>323</v>
      </c>
      <c r="F61" t="s">
        <v>324</v>
      </c>
      <c r="G61">
        <v>3852</v>
      </c>
      <c r="H61">
        <v>3852</v>
      </c>
      <c r="I61">
        <v>3852</v>
      </c>
      <c r="J61">
        <v>3852</v>
      </c>
      <c r="L61" s="3">
        <v>0</v>
      </c>
      <c r="M61" s="3">
        <v>0</v>
      </c>
      <c r="N61" s="3">
        <v>0</v>
      </c>
      <c r="O61" s="3">
        <v>13.6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f>+Tabla3[[#This Row],[V GRAVADAS]]</f>
        <v>13.6</v>
      </c>
      <c r="V61">
        <v>2</v>
      </c>
    </row>
    <row r="62" spans="1:22" x14ac:dyDescent="0.25">
      <c r="A62" t="s">
        <v>86</v>
      </c>
      <c r="B62" s="1" t="s">
        <v>514</v>
      </c>
      <c r="C62" t="s">
        <v>1</v>
      </c>
      <c r="D62" t="s">
        <v>82</v>
      </c>
      <c r="E62" t="s">
        <v>323</v>
      </c>
      <c r="F62" t="s">
        <v>324</v>
      </c>
      <c r="G62">
        <v>3853</v>
      </c>
      <c r="H62">
        <v>3853</v>
      </c>
      <c r="I62">
        <v>3853</v>
      </c>
      <c r="J62">
        <v>3853</v>
      </c>
      <c r="L62" s="3">
        <v>0</v>
      </c>
      <c r="M62" s="3">
        <v>0</v>
      </c>
      <c r="N62" s="3">
        <v>0</v>
      </c>
      <c r="O62" s="3">
        <v>262.5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f>+Tabla3[[#This Row],[V GRAVADAS]]</f>
        <v>262.5</v>
      </c>
      <c r="V62">
        <v>2</v>
      </c>
    </row>
    <row r="63" spans="1:22" x14ac:dyDescent="0.25">
      <c r="A63" t="s">
        <v>86</v>
      </c>
      <c r="B63" s="1" t="s">
        <v>514</v>
      </c>
      <c r="C63" t="s">
        <v>1</v>
      </c>
      <c r="D63" t="s">
        <v>82</v>
      </c>
      <c r="E63" t="s">
        <v>323</v>
      </c>
      <c r="F63" t="s">
        <v>324</v>
      </c>
      <c r="G63">
        <v>3854</v>
      </c>
      <c r="H63">
        <v>3854</v>
      </c>
      <c r="I63">
        <v>3854</v>
      </c>
      <c r="J63">
        <v>3854</v>
      </c>
      <c r="L63" s="3">
        <v>0</v>
      </c>
      <c r="M63" s="3">
        <v>0</v>
      </c>
      <c r="N63" s="3">
        <v>0</v>
      </c>
      <c r="O63" s="3">
        <v>412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f>+Tabla3[[#This Row],[V GRAVADAS]]</f>
        <v>412</v>
      </c>
      <c r="V63">
        <v>2</v>
      </c>
    </row>
    <row r="64" spans="1:22" x14ac:dyDescent="0.25">
      <c r="A64" t="s">
        <v>86</v>
      </c>
      <c r="B64" s="1" t="s">
        <v>515</v>
      </c>
      <c r="C64" t="s">
        <v>1</v>
      </c>
      <c r="D64" t="s">
        <v>82</v>
      </c>
      <c r="E64" t="s">
        <v>323</v>
      </c>
      <c r="F64" t="s">
        <v>324</v>
      </c>
      <c r="G64">
        <v>3855</v>
      </c>
      <c r="H64">
        <v>3855</v>
      </c>
      <c r="I64">
        <v>3855</v>
      </c>
      <c r="J64">
        <v>3855</v>
      </c>
      <c r="L64" s="3">
        <v>0</v>
      </c>
      <c r="M64" s="3">
        <v>0</v>
      </c>
      <c r="N64" s="3">
        <v>0</v>
      </c>
      <c r="O64" s="3">
        <v>558.5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f>+Tabla3[[#This Row],[V GRAVADAS]]</f>
        <v>558.5</v>
      </c>
      <c r="V64">
        <v>2</v>
      </c>
    </row>
    <row r="65" spans="1:22" x14ac:dyDescent="0.25">
      <c r="A65" t="s">
        <v>86</v>
      </c>
      <c r="B65" s="1" t="s">
        <v>515</v>
      </c>
      <c r="C65" t="s">
        <v>1</v>
      </c>
      <c r="D65" t="s">
        <v>82</v>
      </c>
      <c r="E65" t="s">
        <v>323</v>
      </c>
      <c r="F65" t="s">
        <v>324</v>
      </c>
      <c r="G65">
        <v>3856</v>
      </c>
      <c r="H65">
        <v>3856</v>
      </c>
      <c r="I65">
        <v>3856</v>
      </c>
      <c r="J65">
        <v>3856</v>
      </c>
      <c r="L65" s="3">
        <v>0</v>
      </c>
      <c r="M65" s="3">
        <v>0</v>
      </c>
      <c r="N65" s="3">
        <v>0</v>
      </c>
      <c r="O65" s="3">
        <v>496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f>+Tabla3[[#This Row],[V GRAVADAS]]</f>
        <v>496</v>
      </c>
      <c r="V65">
        <v>2</v>
      </c>
    </row>
    <row r="66" spans="1:22" x14ac:dyDescent="0.25">
      <c r="A66" t="s">
        <v>86</v>
      </c>
      <c r="B66" s="1" t="s">
        <v>515</v>
      </c>
      <c r="C66" t="s">
        <v>1</v>
      </c>
      <c r="D66" t="s">
        <v>82</v>
      </c>
      <c r="E66" t="s">
        <v>323</v>
      </c>
      <c r="F66" t="s">
        <v>324</v>
      </c>
      <c r="G66">
        <v>3857</v>
      </c>
      <c r="H66">
        <v>3857</v>
      </c>
      <c r="I66">
        <v>3857</v>
      </c>
      <c r="J66">
        <v>3857</v>
      </c>
      <c r="L66" s="3">
        <v>0</v>
      </c>
      <c r="M66" s="3">
        <v>0</v>
      </c>
      <c r="N66" s="3">
        <v>0</v>
      </c>
      <c r="O66" s="3">
        <v>353.9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f>+Tabla3[[#This Row],[V GRAVADAS]]</f>
        <v>353.9</v>
      </c>
      <c r="V66">
        <v>2</v>
      </c>
    </row>
    <row r="67" spans="1:22" x14ac:dyDescent="0.25">
      <c r="A67" t="s">
        <v>86</v>
      </c>
      <c r="B67" s="1" t="s">
        <v>515</v>
      </c>
      <c r="C67" t="s">
        <v>1</v>
      </c>
      <c r="D67" t="s">
        <v>82</v>
      </c>
      <c r="E67" t="s">
        <v>323</v>
      </c>
      <c r="F67" t="s">
        <v>324</v>
      </c>
      <c r="G67">
        <v>3858</v>
      </c>
      <c r="H67">
        <v>3858</v>
      </c>
      <c r="I67">
        <v>3858</v>
      </c>
      <c r="J67">
        <v>3858</v>
      </c>
      <c r="L67" s="3">
        <v>0</v>
      </c>
      <c r="M67" s="3">
        <v>0</v>
      </c>
      <c r="N67" s="3">
        <v>0</v>
      </c>
      <c r="O67" s="3">
        <v>270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f>+Tabla3[[#This Row],[V GRAVADAS]]</f>
        <v>270</v>
      </c>
      <c r="V67">
        <v>2</v>
      </c>
    </row>
    <row r="68" spans="1:22" x14ac:dyDescent="0.25">
      <c r="A68" t="s">
        <v>86</v>
      </c>
      <c r="B68" s="1" t="s">
        <v>515</v>
      </c>
      <c r="C68" t="s">
        <v>1</v>
      </c>
      <c r="D68" t="s">
        <v>82</v>
      </c>
      <c r="E68" t="s">
        <v>323</v>
      </c>
      <c r="F68" t="s">
        <v>324</v>
      </c>
      <c r="G68">
        <v>3859</v>
      </c>
      <c r="H68">
        <v>3859</v>
      </c>
      <c r="I68">
        <v>3859</v>
      </c>
      <c r="J68">
        <v>3859</v>
      </c>
      <c r="L68" s="3">
        <v>0</v>
      </c>
      <c r="M68" s="3">
        <v>0</v>
      </c>
      <c r="N68" s="3">
        <v>0</v>
      </c>
      <c r="O68" s="3">
        <v>450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f>+Tabla3[[#This Row],[V GRAVADAS]]</f>
        <v>450</v>
      </c>
      <c r="V68">
        <v>2</v>
      </c>
    </row>
    <row r="69" spans="1:22" x14ac:dyDescent="0.25">
      <c r="A69" t="s">
        <v>86</v>
      </c>
      <c r="B69" s="1" t="s">
        <v>515</v>
      </c>
      <c r="C69" t="s">
        <v>1</v>
      </c>
      <c r="D69" t="s">
        <v>82</v>
      </c>
      <c r="E69" t="s">
        <v>323</v>
      </c>
      <c r="F69" t="s">
        <v>324</v>
      </c>
      <c r="G69">
        <v>3860</v>
      </c>
      <c r="H69">
        <v>3860</v>
      </c>
      <c r="I69">
        <v>3860</v>
      </c>
      <c r="J69">
        <v>3860</v>
      </c>
      <c r="L69" s="3">
        <v>0</v>
      </c>
      <c r="M69" s="3">
        <v>0</v>
      </c>
      <c r="N69" s="3">
        <v>0</v>
      </c>
      <c r="O69" s="3">
        <v>512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f>+Tabla3[[#This Row],[V GRAVADAS]]</f>
        <v>512</v>
      </c>
      <c r="V69">
        <v>2</v>
      </c>
    </row>
    <row r="70" spans="1:22" x14ac:dyDescent="0.25">
      <c r="A70" t="s">
        <v>86</v>
      </c>
      <c r="B70" s="1" t="s">
        <v>515</v>
      </c>
      <c r="C70" t="s">
        <v>1</v>
      </c>
      <c r="D70" t="s">
        <v>82</v>
      </c>
      <c r="E70" t="s">
        <v>323</v>
      </c>
      <c r="F70" t="s">
        <v>324</v>
      </c>
      <c r="G70">
        <v>3861</v>
      </c>
      <c r="H70">
        <v>3861</v>
      </c>
      <c r="I70">
        <v>3861</v>
      </c>
      <c r="J70">
        <v>3861</v>
      </c>
      <c r="L70" s="3">
        <v>0</v>
      </c>
      <c r="M70" s="3">
        <v>0</v>
      </c>
      <c r="N70" s="3">
        <v>0</v>
      </c>
      <c r="O70" s="3">
        <v>66.400000000000006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f>+Tabla3[[#This Row],[V GRAVADAS]]</f>
        <v>66.400000000000006</v>
      </c>
      <c r="V70">
        <v>2</v>
      </c>
    </row>
    <row r="71" spans="1:22" x14ac:dyDescent="0.25">
      <c r="A71" t="s">
        <v>86</v>
      </c>
      <c r="B71" s="1" t="s">
        <v>515</v>
      </c>
      <c r="C71" t="s">
        <v>1</v>
      </c>
      <c r="D71" t="s">
        <v>82</v>
      </c>
      <c r="E71" t="s">
        <v>323</v>
      </c>
      <c r="F71" t="s">
        <v>324</v>
      </c>
      <c r="G71">
        <v>3862</v>
      </c>
      <c r="H71">
        <v>3862</v>
      </c>
      <c r="I71">
        <v>3862</v>
      </c>
      <c r="J71">
        <v>3862</v>
      </c>
      <c r="L71" s="3">
        <v>0</v>
      </c>
      <c r="M71" s="3">
        <v>0</v>
      </c>
      <c r="N71" s="3">
        <v>0</v>
      </c>
      <c r="O71" s="3">
        <v>424.25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f>+Tabla3[[#This Row],[V GRAVADAS]]</f>
        <v>424.25</v>
      </c>
      <c r="V71">
        <v>2</v>
      </c>
    </row>
    <row r="72" spans="1:22" x14ac:dyDescent="0.25">
      <c r="A72" t="s">
        <v>86</v>
      </c>
      <c r="B72" s="1" t="s">
        <v>515</v>
      </c>
      <c r="C72" t="s">
        <v>1</v>
      </c>
      <c r="D72" t="s">
        <v>82</v>
      </c>
      <c r="E72" t="s">
        <v>323</v>
      </c>
      <c r="F72" t="s">
        <v>324</v>
      </c>
      <c r="G72">
        <v>3863</v>
      </c>
      <c r="H72">
        <v>3863</v>
      </c>
      <c r="I72">
        <v>3863</v>
      </c>
      <c r="J72">
        <v>3863</v>
      </c>
      <c r="L72" s="3">
        <v>0</v>
      </c>
      <c r="M72" s="3">
        <v>0</v>
      </c>
      <c r="N72" s="3">
        <v>0</v>
      </c>
      <c r="O72" s="3">
        <v>84.55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f>+Tabla3[[#This Row],[V GRAVADAS]]</f>
        <v>84.55</v>
      </c>
      <c r="V72">
        <v>2</v>
      </c>
    </row>
    <row r="73" spans="1:22" x14ac:dyDescent="0.25">
      <c r="A73" t="s">
        <v>86</v>
      </c>
      <c r="B73" s="1" t="s">
        <v>515</v>
      </c>
      <c r="C73" t="s">
        <v>1</v>
      </c>
      <c r="D73" t="s">
        <v>82</v>
      </c>
      <c r="E73" t="s">
        <v>323</v>
      </c>
      <c r="F73" t="s">
        <v>324</v>
      </c>
      <c r="G73">
        <v>3864</v>
      </c>
      <c r="H73">
        <v>3864</v>
      </c>
      <c r="I73">
        <v>3864</v>
      </c>
      <c r="J73">
        <v>3864</v>
      </c>
      <c r="L73" s="3">
        <v>0</v>
      </c>
      <c r="M73" s="3">
        <v>0</v>
      </c>
      <c r="N73" s="3">
        <v>0</v>
      </c>
      <c r="O73" s="3">
        <v>397.8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f>+Tabla3[[#This Row],[V GRAVADAS]]</f>
        <v>397.8</v>
      </c>
      <c r="V73">
        <v>2</v>
      </c>
    </row>
    <row r="74" spans="1:22" x14ac:dyDescent="0.25">
      <c r="A74" t="s">
        <v>86</v>
      </c>
      <c r="B74" s="1" t="s">
        <v>515</v>
      </c>
      <c r="C74" t="s">
        <v>1</v>
      </c>
      <c r="D74" t="s">
        <v>82</v>
      </c>
      <c r="E74" t="s">
        <v>323</v>
      </c>
      <c r="F74" t="s">
        <v>324</v>
      </c>
      <c r="G74">
        <v>3865</v>
      </c>
      <c r="H74">
        <v>3865</v>
      </c>
      <c r="I74">
        <v>3865</v>
      </c>
      <c r="J74">
        <v>3865</v>
      </c>
      <c r="L74" s="3">
        <v>0</v>
      </c>
      <c r="M74" s="3">
        <v>0</v>
      </c>
      <c r="N74" s="3">
        <v>0</v>
      </c>
      <c r="O74" s="3">
        <v>100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f>+Tabla3[[#This Row],[V GRAVADAS]]</f>
        <v>100</v>
      </c>
      <c r="V74">
        <v>2</v>
      </c>
    </row>
    <row r="75" spans="1:22" x14ac:dyDescent="0.25">
      <c r="A75" t="s">
        <v>86</v>
      </c>
      <c r="B75" s="1" t="s">
        <v>515</v>
      </c>
      <c r="C75" t="s">
        <v>1</v>
      </c>
      <c r="D75" t="s">
        <v>82</v>
      </c>
      <c r="E75" t="s">
        <v>323</v>
      </c>
      <c r="F75" t="s">
        <v>324</v>
      </c>
      <c r="G75">
        <v>3866</v>
      </c>
      <c r="H75">
        <v>3866</v>
      </c>
      <c r="I75">
        <v>3866</v>
      </c>
      <c r="J75">
        <v>3866</v>
      </c>
      <c r="L75" s="3">
        <v>0</v>
      </c>
      <c r="M75" s="3">
        <v>0</v>
      </c>
      <c r="N75" s="3">
        <v>0</v>
      </c>
      <c r="O75" s="3">
        <v>61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f>+Tabla3[[#This Row],[V GRAVADAS]]</f>
        <v>61</v>
      </c>
      <c r="V75">
        <v>2</v>
      </c>
    </row>
    <row r="76" spans="1:22" x14ac:dyDescent="0.25">
      <c r="A76" t="s">
        <v>86</v>
      </c>
      <c r="B76" s="1" t="s">
        <v>515</v>
      </c>
      <c r="C76" t="s">
        <v>1</v>
      </c>
      <c r="D76" t="s">
        <v>82</v>
      </c>
      <c r="E76" t="s">
        <v>323</v>
      </c>
      <c r="F76" t="s">
        <v>324</v>
      </c>
      <c r="G76">
        <v>3867</v>
      </c>
      <c r="H76">
        <v>3867</v>
      </c>
      <c r="I76">
        <v>3867</v>
      </c>
      <c r="J76">
        <v>3867</v>
      </c>
      <c r="L76" s="3">
        <v>0</v>
      </c>
      <c r="M76" s="3">
        <v>0</v>
      </c>
      <c r="N76" s="3">
        <v>0</v>
      </c>
      <c r="O76" s="3">
        <v>50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f>+Tabla3[[#This Row],[V GRAVADAS]]</f>
        <v>50</v>
      </c>
      <c r="V76">
        <v>2</v>
      </c>
    </row>
    <row r="77" spans="1:22" x14ac:dyDescent="0.25">
      <c r="A77" t="s">
        <v>86</v>
      </c>
      <c r="B77" s="1" t="s">
        <v>515</v>
      </c>
      <c r="C77" t="s">
        <v>1</v>
      </c>
      <c r="D77" t="s">
        <v>82</v>
      </c>
      <c r="E77" t="s">
        <v>323</v>
      </c>
      <c r="F77" t="s">
        <v>324</v>
      </c>
      <c r="G77">
        <v>3868</v>
      </c>
      <c r="H77">
        <v>3868</v>
      </c>
      <c r="I77">
        <v>3868</v>
      </c>
      <c r="J77">
        <v>3868</v>
      </c>
      <c r="L77" s="3">
        <v>0</v>
      </c>
      <c r="M77" s="3">
        <v>0</v>
      </c>
      <c r="N77" s="3">
        <v>0</v>
      </c>
      <c r="O77" s="3">
        <v>258.7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f>+Tabla3[[#This Row],[V GRAVADAS]]</f>
        <v>258.7</v>
      </c>
      <c r="V77">
        <v>2</v>
      </c>
    </row>
    <row r="78" spans="1:22" x14ac:dyDescent="0.25">
      <c r="A78" t="s">
        <v>86</v>
      </c>
      <c r="B78" s="1" t="s">
        <v>515</v>
      </c>
      <c r="C78" t="s">
        <v>1</v>
      </c>
      <c r="D78" t="s">
        <v>82</v>
      </c>
      <c r="E78" t="s">
        <v>323</v>
      </c>
      <c r="F78" t="s">
        <v>324</v>
      </c>
      <c r="G78">
        <v>3869</v>
      </c>
      <c r="H78">
        <v>3869</v>
      </c>
      <c r="I78">
        <v>3869</v>
      </c>
      <c r="J78">
        <v>3869</v>
      </c>
      <c r="L78" s="3">
        <v>0</v>
      </c>
      <c r="M78" s="3">
        <v>0</v>
      </c>
      <c r="N78" s="3">
        <v>0</v>
      </c>
      <c r="O78" s="3">
        <v>322.2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f>+Tabla3[[#This Row],[V GRAVADAS]]</f>
        <v>322.2</v>
      </c>
      <c r="V78">
        <v>2</v>
      </c>
    </row>
    <row r="79" spans="1:22" x14ac:dyDescent="0.25">
      <c r="A79" t="s">
        <v>86</v>
      </c>
      <c r="B79" s="1" t="s">
        <v>515</v>
      </c>
      <c r="C79" t="s">
        <v>1</v>
      </c>
      <c r="D79" t="s">
        <v>82</v>
      </c>
      <c r="E79" t="s">
        <v>323</v>
      </c>
      <c r="F79" t="s">
        <v>324</v>
      </c>
      <c r="G79">
        <v>3870</v>
      </c>
      <c r="H79">
        <v>3870</v>
      </c>
      <c r="I79">
        <v>3870</v>
      </c>
      <c r="J79">
        <v>3870</v>
      </c>
      <c r="L79" s="3">
        <v>0</v>
      </c>
      <c r="M79" s="3">
        <v>0</v>
      </c>
      <c r="N79" s="3">
        <v>0</v>
      </c>
      <c r="O79" s="3">
        <v>187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f>+Tabla3[[#This Row],[V GRAVADAS]]</f>
        <v>187</v>
      </c>
      <c r="V79">
        <v>2</v>
      </c>
    </row>
    <row r="80" spans="1:22" x14ac:dyDescent="0.25">
      <c r="A80" t="s">
        <v>86</v>
      </c>
      <c r="B80" s="1" t="s">
        <v>515</v>
      </c>
      <c r="C80" t="s">
        <v>1</v>
      </c>
      <c r="D80" t="s">
        <v>82</v>
      </c>
      <c r="E80" t="s">
        <v>323</v>
      </c>
      <c r="F80" t="s">
        <v>324</v>
      </c>
      <c r="G80">
        <v>3871</v>
      </c>
      <c r="H80">
        <v>3871</v>
      </c>
      <c r="I80">
        <v>3871</v>
      </c>
      <c r="J80">
        <v>3871</v>
      </c>
      <c r="L80" s="3">
        <v>0</v>
      </c>
      <c r="M80" s="3">
        <v>0</v>
      </c>
      <c r="N80" s="3">
        <v>0</v>
      </c>
      <c r="O80" s="3">
        <v>49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f>+Tabla3[[#This Row],[V GRAVADAS]]</f>
        <v>49</v>
      </c>
      <c r="V80">
        <v>2</v>
      </c>
    </row>
    <row r="81" spans="1:22" x14ac:dyDescent="0.25">
      <c r="A81" t="s">
        <v>86</v>
      </c>
      <c r="B81" s="1" t="s">
        <v>515</v>
      </c>
      <c r="C81" t="s">
        <v>1</v>
      </c>
      <c r="D81" t="s">
        <v>82</v>
      </c>
      <c r="E81" t="s">
        <v>323</v>
      </c>
      <c r="F81" t="s">
        <v>324</v>
      </c>
      <c r="G81">
        <v>3872</v>
      </c>
      <c r="H81">
        <v>3872</v>
      </c>
      <c r="I81">
        <v>3872</v>
      </c>
      <c r="J81">
        <v>3872</v>
      </c>
      <c r="L81" s="3">
        <v>0</v>
      </c>
      <c r="M81" s="3">
        <v>0</v>
      </c>
      <c r="N81" s="3">
        <v>0</v>
      </c>
      <c r="O81" s="3">
        <v>462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f>+Tabla3[[#This Row],[V GRAVADAS]]</f>
        <v>462</v>
      </c>
      <c r="V81">
        <v>2</v>
      </c>
    </row>
    <row r="82" spans="1:22" x14ac:dyDescent="0.25">
      <c r="A82" t="s">
        <v>86</v>
      </c>
      <c r="B82" s="1" t="s">
        <v>515</v>
      </c>
      <c r="C82" t="s">
        <v>1</v>
      </c>
      <c r="D82" t="s">
        <v>82</v>
      </c>
      <c r="E82" t="s">
        <v>323</v>
      </c>
      <c r="F82" t="s">
        <v>324</v>
      </c>
      <c r="G82">
        <v>3873</v>
      </c>
      <c r="H82">
        <v>3873</v>
      </c>
      <c r="I82">
        <v>3873</v>
      </c>
      <c r="J82">
        <v>3873</v>
      </c>
      <c r="L82" s="3">
        <v>0</v>
      </c>
      <c r="M82" s="3">
        <v>0</v>
      </c>
      <c r="N82" s="3">
        <v>0</v>
      </c>
      <c r="O82" s="3">
        <v>110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f>+Tabla3[[#This Row],[V GRAVADAS]]</f>
        <v>110</v>
      </c>
      <c r="V82">
        <v>2</v>
      </c>
    </row>
    <row r="83" spans="1:22" x14ac:dyDescent="0.25">
      <c r="A83" t="s">
        <v>86</v>
      </c>
      <c r="B83" s="1" t="s">
        <v>515</v>
      </c>
      <c r="C83" t="s">
        <v>1</v>
      </c>
      <c r="D83" t="s">
        <v>82</v>
      </c>
      <c r="E83" t="s">
        <v>323</v>
      </c>
      <c r="F83" t="s">
        <v>324</v>
      </c>
      <c r="G83">
        <v>3874</v>
      </c>
      <c r="H83">
        <v>3874</v>
      </c>
      <c r="I83">
        <v>3874</v>
      </c>
      <c r="J83">
        <v>3874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f>+Tabla3[[#This Row],[V GRAVADAS]]</f>
        <v>0</v>
      </c>
      <c r="V83">
        <v>2</v>
      </c>
    </row>
    <row r="84" spans="1:22" x14ac:dyDescent="0.25">
      <c r="A84" t="s">
        <v>86</v>
      </c>
      <c r="B84" s="1" t="s">
        <v>515</v>
      </c>
      <c r="C84" t="s">
        <v>1</v>
      </c>
      <c r="D84" t="s">
        <v>82</v>
      </c>
      <c r="E84" t="s">
        <v>323</v>
      </c>
      <c r="F84" t="s">
        <v>324</v>
      </c>
      <c r="G84">
        <v>3875</v>
      </c>
      <c r="H84">
        <v>3875</v>
      </c>
      <c r="I84">
        <v>3875</v>
      </c>
      <c r="J84">
        <v>3875</v>
      </c>
      <c r="L84" s="3">
        <v>0</v>
      </c>
      <c r="M84" s="3">
        <v>0</v>
      </c>
      <c r="N84" s="3">
        <v>0</v>
      </c>
      <c r="O84" s="3">
        <v>40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f>+Tabla3[[#This Row],[V GRAVADAS]]</f>
        <v>40</v>
      </c>
      <c r="V84">
        <v>2</v>
      </c>
    </row>
    <row r="85" spans="1:22" x14ac:dyDescent="0.25">
      <c r="A85" t="s">
        <v>86</v>
      </c>
      <c r="B85" s="1" t="s">
        <v>515</v>
      </c>
      <c r="C85" t="s">
        <v>1</v>
      </c>
      <c r="D85" t="s">
        <v>82</v>
      </c>
      <c r="E85" t="s">
        <v>323</v>
      </c>
      <c r="F85" t="s">
        <v>324</v>
      </c>
      <c r="G85">
        <v>3876</v>
      </c>
      <c r="H85">
        <v>3876</v>
      </c>
      <c r="I85">
        <v>3876</v>
      </c>
      <c r="J85">
        <v>3876</v>
      </c>
      <c r="L85" s="3">
        <v>0</v>
      </c>
      <c r="M85" s="3">
        <v>0</v>
      </c>
      <c r="N85" s="3">
        <v>0</v>
      </c>
      <c r="O85" s="3">
        <v>276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f>+Tabla3[[#This Row],[V GRAVADAS]]</f>
        <v>276</v>
      </c>
      <c r="V85">
        <v>2</v>
      </c>
    </row>
    <row r="86" spans="1:22" x14ac:dyDescent="0.25">
      <c r="A86" t="s">
        <v>86</v>
      </c>
      <c r="B86" s="1" t="s">
        <v>515</v>
      </c>
      <c r="C86" t="s">
        <v>1</v>
      </c>
      <c r="D86" t="s">
        <v>82</v>
      </c>
      <c r="E86" t="s">
        <v>323</v>
      </c>
      <c r="F86" t="s">
        <v>324</v>
      </c>
      <c r="G86">
        <v>3877</v>
      </c>
      <c r="H86">
        <v>3877</v>
      </c>
      <c r="I86">
        <v>3877</v>
      </c>
      <c r="J86">
        <v>3877</v>
      </c>
      <c r="L86" s="3">
        <v>0</v>
      </c>
      <c r="M86" s="3">
        <v>0</v>
      </c>
      <c r="N86" s="3">
        <v>0</v>
      </c>
      <c r="O86" s="3">
        <v>50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f>+Tabla3[[#This Row],[V GRAVADAS]]</f>
        <v>50</v>
      </c>
      <c r="V86">
        <v>2</v>
      </c>
    </row>
    <row r="87" spans="1:22" x14ac:dyDescent="0.25">
      <c r="A87" t="s">
        <v>86</v>
      </c>
      <c r="B87" s="1" t="s">
        <v>515</v>
      </c>
      <c r="C87" t="s">
        <v>1</v>
      </c>
      <c r="D87" t="s">
        <v>82</v>
      </c>
      <c r="E87" t="s">
        <v>323</v>
      </c>
      <c r="F87" t="s">
        <v>324</v>
      </c>
      <c r="G87">
        <v>3878</v>
      </c>
      <c r="H87">
        <v>3878</v>
      </c>
      <c r="I87">
        <v>3878</v>
      </c>
      <c r="J87">
        <v>3878</v>
      </c>
      <c r="L87" s="3">
        <v>0</v>
      </c>
      <c r="M87" s="3">
        <v>0</v>
      </c>
      <c r="N87" s="3">
        <v>0</v>
      </c>
      <c r="O87" s="3">
        <v>99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f>+Tabla3[[#This Row],[V GRAVADAS]]</f>
        <v>99</v>
      </c>
      <c r="V87">
        <v>2</v>
      </c>
    </row>
    <row r="88" spans="1:22" x14ac:dyDescent="0.25">
      <c r="A88" t="s">
        <v>86</v>
      </c>
      <c r="B88" s="1" t="s">
        <v>515</v>
      </c>
      <c r="C88" t="s">
        <v>1</v>
      </c>
      <c r="D88" t="s">
        <v>82</v>
      </c>
      <c r="E88" t="s">
        <v>323</v>
      </c>
      <c r="F88" t="s">
        <v>324</v>
      </c>
      <c r="G88">
        <v>3879</v>
      </c>
      <c r="H88">
        <v>3879</v>
      </c>
      <c r="I88">
        <v>3879</v>
      </c>
      <c r="J88">
        <v>3879</v>
      </c>
      <c r="L88" s="3">
        <v>0</v>
      </c>
      <c r="M88" s="3">
        <v>0</v>
      </c>
      <c r="N88" s="3">
        <v>0</v>
      </c>
      <c r="O88" s="3">
        <v>144.4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f>+Tabla3[[#This Row],[V GRAVADAS]]</f>
        <v>144.4</v>
      </c>
      <c r="V88">
        <v>2</v>
      </c>
    </row>
    <row r="89" spans="1:22" x14ac:dyDescent="0.25">
      <c r="A89" t="s">
        <v>86</v>
      </c>
      <c r="B89" s="1" t="s">
        <v>515</v>
      </c>
      <c r="C89" t="s">
        <v>1</v>
      </c>
      <c r="D89" t="s">
        <v>82</v>
      </c>
      <c r="E89" t="s">
        <v>323</v>
      </c>
      <c r="F89" t="s">
        <v>324</v>
      </c>
      <c r="G89">
        <v>3880</v>
      </c>
      <c r="H89">
        <v>3880</v>
      </c>
      <c r="I89">
        <v>3880</v>
      </c>
      <c r="J89">
        <v>3880</v>
      </c>
      <c r="L89" s="3">
        <v>0</v>
      </c>
      <c r="M89" s="3">
        <v>0</v>
      </c>
      <c r="N89" s="3">
        <v>0</v>
      </c>
      <c r="O89" s="3">
        <v>96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f>+Tabla3[[#This Row],[V GRAVADAS]]</f>
        <v>96</v>
      </c>
      <c r="V89">
        <v>2</v>
      </c>
    </row>
    <row r="90" spans="1:22" x14ac:dyDescent="0.25">
      <c r="A90" t="s">
        <v>86</v>
      </c>
      <c r="B90" s="1" t="s">
        <v>516</v>
      </c>
      <c r="C90" t="s">
        <v>1</v>
      </c>
      <c r="D90" t="s">
        <v>82</v>
      </c>
      <c r="E90" t="s">
        <v>323</v>
      </c>
      <c r="F90" t="s">
        <v>324</v>
      </c>
      <c r="G90">
        <v>3881</v>
      </c>
      <c r="H90">
        <v>3881</v>
      </c>
      <c r="I90">
        <v>3881</v>
      </c>
      <c r="J90">
        <v>3881</v>
      </c>
      <c r="L90" s="3">
        <v>0</v>
      </c>
      <c r="M90" s="3">
        <v>0</v>
      </c>
      <c r="N90" s="3">
        <v>0</v>
      </c>
      <c r="O90" s="3">
        <v>485.4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f>+Tabla3[[#This Row],[V GRAVADAS]]</f>
        <v>485.4</v>
      </c>
      <c r="V90">
        <v>2</v>
      </c>
    </row>
    <row r="91" spans="1:22" x14ac:dyDescent="0.25">
      <c r="A91" t="s">
        <v>86</v>
      </c>
      <c r="B91" s="1" t="s">
        <v>516</v>
      </c>
      <c r="C91" t="s">
        <v>1</v>
      </c>
      <c r="D91" t="s">
        <v>82</v>
      </c>
      <c r="E91" t="s">
        <v>323</v>
      </c>
      <c r="F91" t="s">
        <v>324</v>
      </c>
      <c r="G91">
        <v>3882</v>
      </c>
      <c r="H91">
        <v>3882</v>
      </c>
      <c r="I91">
        <v>3882</v>
      </c>
      <c r="J91">
        <v>3882</v>
      </c>
      <c r="L91" s="3">
        <v>0</v>
      </c>
      <c r="M91" s="3">
        <v>0</v>
      </c>
      <c r="N91" s="3">
        <v>0</v>
      </c>
      <c r="O91" s="3">
        <v>30.32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f>+Tabla3[[#This Row],[V GRAVADAS]]</f>
        <v>30.32</v>
      </c>
      <c r="V91">
        <v>2</v>
      </c>
    </row>
    <row r="92" spans="1:22" x14ac:dyDescent="0.25">
      <c r="A92" t="s">
        <v>86</v>
      </c>
      <c r="B92" s="1" t="s">
        <v>516</v>
      </c>
      <c r="C92" t="s">
        <v>1</v>
      </c>
      <c r="D92" t="s">
        <v>82</v>
      </c>
      <c r="E92" t="s">
        <v>323</v>
      </c>
      <c r="F92" t="s">
        <v>324</v>
      </c>
      <c r="G92">
        <v>3883</v>
      </c>
      <c r="H92">
        <v>3883</v>
      </c>
      <c r="I92">
        <v>3883</v>
      </c>
      <c r="J92">
        <v>3883</v>
      </c>
      <c r="L92" s="3">
        <v>0</v>
      </c>
      <c r="M92" s="3">
        <v>0</v>
      </c>
      <c r="N92" s="3">
        <v>0</v>
      </c>
      <c r="O92" s="3">
        <v>87.6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f>+Tabla3[[#This Row],[V GRAVADAS]]</f>
        <v>87.6</v>
      </c>
      <c r="V92">
        <v>2</v>
      </c>
    </row>
    <row r="93" spans="1:22" x14ac:dyDescent="0.25">
      <c r="A93" t="s">
        <v>86</v>
      </c>
      <c r="B93" s="1" t="s">
        <v>516</v>
      </c>
      <c r="C93" t="s">
        <v>1</v>
      </c>
      <c r="D93" t="s">
        <v>82</v>
      </c>
      <c r="E93" t="s">
        <v>323</v>
      </c>
      <c r="F93" t="s">
        <v>324</v>
      </c>
      <c r="G93">
        <v>3884</v>
      </c>
      <c r="H93">
        <v>3884</v>
      </c>
      <c r="I93">
        <v>3884</v>
      </c>
      <c r="J93">
        <v>3884</v>
      </c>
      <c r="L93" s="3">
        <v>0</v>
      </c>
      <c r="M93" s="3">
        <v>0</v>
      </c>
      <c r="N93" s="3">
        <v>0</v>
      </c>
      <c r="O93" s="3">
        <v>48.05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f>+Tabla3[[#This Row],[V GRAVADAS]]</f>
        <v>48.05</v>
      </c>
      <c r="V93">
        <v>2</v>
      </c>
    </row>
    <row r="94" spans="1:22" x14ac:dyDescent="0.25">
      <c r="A94" t="s">
        <v>86</v>
      </c>
      <c r="B94" s="1" t="s">
        <v>516</v>
      </c>
      <c r="C94" t="s">
        <v>1</v>
      </c>
      <c r="D94" t="s">
        <v>82</v>
      </c>
      <c r="E94" t="s">
        <v>323</v>
      </c>
      <c r="F94" t="s">
        <v>324</v>
      </c>
      <c r="G94">
        <v>3885</v>
      </c>
      <c r="H94">
        <v>3885</v>
      </c>
      <c r="I94">
        <v>3885</v>
      </c>
      <c r="J94">
        <v>3885</v>
      </c>
      <c r="L94" s="3">
        <v>0</v>
      </c>
      <c r="M94" s="3">
        <v>0</v>
      </c>
      <c r="N94" s="3">
        <v>0</v>
      </c>
      <c r="O94" s="3">
        <v>61.45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f>+Tabla3[[#This Row],[V GRAVADAS]]</f>
        <v>61.45</v>
      </c>
      <c r="V94">
        <v>2</v>
      </c>
    </row>
    <row r="95" spans="1:22" x14ac:dyDescent="0.25">
      <c r="A95" t="s">
        <v>86</v>
      </c>
      <c r="B95" s="1" t="s">
        <v>516</v>
      </c>
      <c r="C95" t="s">
        <v>1</v>
      </c>
      <c r="D95" t="s">
        <v>82</v>
      </c>
      <c r="E95" t="s">
        <v>323</v>
      </c>
      <c r="F95" t="s">
        <v>324</v>
      </c>
      <c r="G95">
        <v>3886</v>
      </c>
      <c r="H95">
        <v>3886</v>
      </c>
      <c r="I95">
        <v>3886</v>
      </c>
      <c r="J95">
        <v>3886</v>
      </c>
      <c r="L95" s="3">
        <v>0</v>
      </c>
      <c r="M95" s="3">
        <v>0</v>
      </c>
      <c r="N95" s="3">
        <v>0</v>
      </c>
      <c r="O95" s="3">
        <v>174.75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f>+Tabla3[[#This Row],[V GRAVADAS]]</f>
        <v>174.75</v>
      </c>
      <c r="V95">
        <v>2</v>
      </c>
    </row>
    <row r="96" spans="1:22" x14ac:dyDescent="0.25">
      <c r="A96" t="s">
        <v>86</v>
      </c>
      <c r="B96" s="1" t="s">
        <v>516</v>
      </c>
      <c r="C96" t="s">
        <v>1</v>
      </c>
      <c r="D96" t="s">
        <v>82</v>
      </c>
      <c r="E96" t="s">
        <v>323</v>
      </c>
      <c r="F96" t="s">
        <v>324</v>
      </c>
      <c r="G96">
        <v>3887</v>
      </c>
      <c r="H96">
        <v>3887</v>
      </c>
      <c r="I96">
        <v>3887</v>
      </c>
      <c r="J96">
        <v>3887</v>
      </c>
      <c r="L96" s="3">
        <v>0</v>
      </c>
      <c r="M96" s="3">
        <v>0</v>
      </c>
      <c r="N96" s="3">
        <v>0</v>
      </c>
      <c r="O96" s="3">
        <v>581.70000000000005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f>+Tabla3[[#This Row],[V GRAVADAS]]</f>
        <v>581.70000000000005</v>
      </c>
      <c r="V96">
        <v>2</v>
      </c>
    </row>
    <row r="97" spans="1:22" x14ac:dyDescent="0.25">
      <c r="A97" t="s">
        <v>86</v>
      </c>
      <c r="B97" s="1" t="s">
        <v>516</v>
      </c>
      <c r="C97" t="s">
        <v>1</v>
      </c>
      <c r="D97" t="s">
        <v>82</v>
      </c>
      <c r="E97" t="s">
        <v>323</v>
      </c>
      <c r="F97" t="s">
        <v>324</v>
      </c>
      <c r="G97">
        <v>3888</v>
      </c>
      <c r="H97">
        <v>3888</v>
      </c>
      <c r="I97">
        <v>3888</v>
      </c>
      <c r="J97">
        <v>3888</v>
      </c>
      <c r="L97" s="3">
        <v>0</v>
      </c>
      <c r="M97" s="3">
        <v>0</v>
      </c>
      <c r="N97" s="3">
        <v>0</v>
      </c>
      <c r="O97" s="3">
        <v>100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f>+Tabla3[[#This Row],[V GRAVADAS]]</f>
        <v>100</v>
      </c>
      <c r="V97">
        <v>2</v>
      </c>
    </row>
    <row r="98" spans="1:22" x14ac:dyDescent="0.25">
      <c r="A98" t="s">
        <v>86</v>
      </c>
      <c r="B98" s="1" t="s">
        <v>516</v>
      </c>
      <c r="C98" t="s">
        <v>1</v>
      </c>
      <c r="D98" t="s">
        <v>82</v>
      </c>
      <c r="E98" t="s">
        <v>323</v>
      </c>
      <c r="F98" t="s">
        <v>324</v>
      </c>
      <c r="G98">
        <v>3889</v>
      </c>
      <c r="H98">
        <v>3889</v>
      </c>
      <c r="I98">
        <v>3889</v>
      </c>
      <c r="J98">
        <v>3889</v>
      </c>
      <c r="L98" s="3">
        <v>0</v>
      </c>
      <c r="M98" s="3">
        <v>0</v>
      </c>
      <c r="N98" s="3">
        <v>0</v>
      </c>
      <c r="O98" s="3">
        <v>66.900000000000006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f>+Tabla3[[#This Row],[V GRAVADAS]]</f>
        <v>66.900000000000006</v>
      </c>
      <c r="V98">
        <v>2</v>
      </c>
    </row>
    <row r="99" spans="1:22" x14ac:dyDescent="0.25">
      <c r="A99" t="s">
        <v>86</v>
      </c>
      <c r="B99" s="1" t="s">
        <v>592</v>
      </c>
      <c r="C99" t="s">
        <v>1</v>
      </c>
      <c r="D99" t="s">
        <v>82</v>
      </c>
      <c r="E99" t="s">
        <v>323</v>
      </c>
      <c r="F99" t="s">
        <v>324</v>
      </c>
      <c r="G99">
        <v>3890</v>
      </c>
      <c r="H99">
        <v>3890</v>
      </c>
      <c r="I99">
        <v>3890</v>
      </c>
      <c r="J99">
        <v>3890</v>
      </c>
      <c r="L99" s="3">
        <v>0</v>
      </c>
      <c r="M99" s="3">
        <v>0</v>
      </c>
      <c r="N99" s="3">
        <v>0</v>
      </c>
      <c r="O99" s="3">
        <v>275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f>+Tabla3[[#This Row],[V GRAVADAS]]</f>
        <v>275</v>
      </c>
      <c r="V99">
        <v>2</v>
      </c>
    </row>
    <row r="100" spans="1:22" x14ac:dyDescent="0.25">
      <c r="A100" t="s">
        <v>86</v>
      </c>
      <c r="B100" s="1" t="s">
        <v>592</v>
      </c>
      <c r="C100" t="s">
        <v>1</v>
      </c>
      <c r="D100" t="s">
        <v>82</v>
      </c>
      <c r="E100" t="s">
        <v>323</v>
      </c>
      <c r="F100" t="s">
        <v>324</v>
      </c>
      <c r="G100">
        <v>3891</v>
      </c>
      <c r="H100">
        <v>3891</v>
      </c>
      <c r="I100">
        <v>3891</v>
      </c>
      <c r="J100">
        <v>3891</v>
      </c>
      <c r="L100" s="3">
        <v>0</v>
      </c>
      <c r="M100" s="3">
        <v>0</v>
      </c>
      <c r="N100" s="3">
        <v>0</v>
      </c>
      <c r="O100" s="3">
        <v>1220.6500000000001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f>+Tabla3[[#This Row],[V GRAVADAS]]</f>
        <v>1220.6500000000001</v>
      </c>
      <c r="V100">
        <v>2</v>
      </c>
    </row>
    <row r="101" spans="1:22" x14ac:dyDescent="0.25">
      <c r="A101" t="s">
        <v>86</v>
      </c>
      <c r="B101" s="1" t="s">
        <v>592</v>
      </c>
      <c r="C101" t="s">
        <v>1</v>
      </c>
      <c r="D101" t="s">
        <v>82</v>
      </c>
      <c r="E101" t="s">
        <v>323</v>
      </c>
      <c r="F101" t="s">
        <v>324</v>
      </c>
      <c r="G101">
        <v>3892</v>
      </c>
      <c r="H101">
        <v>3892</v>
      </c>
      <c r="I101">
        <v>3892</v>
      </c>
      <c r="J101">
        <v>3892</v>
      </c>
      <c r="L101" s="3">
        <v>0</v>
      </c>
      <c r="M101" s="3">
        <v>0</v>
      </c>
      <c r="N101" s="3">
        <v>0</v>
      </c>
      <c r="O101" s="3">
        <v>159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f>+Tabla3[[#This Row],[V GRAVADAS]]</f>
        <v>159</v>
      </c>
      <c r="V101">
        <v>2</v>
      </c>
    </row>
    <row r="102" spans="1:22" x14ac:dyDescent="0.25">
      <c r="A102" t="s">
        <v>86</v>
      </c>
      <c r="B102" s="1" t="s">
        <v>592</v>
      </c>
      <c r="C102" t="s">
        <v>1</v>
      </c>
      <c r="D102" t="s">
        <v>82</v>
      </c>
      <c r="E102" t="s">
        <v>323</v>
      </c>
      <c r="F102" t="s">
        <v>324</v>
      </c>
      <c r="G102">
        <v>3893</v>
      </c>
      <c r="H102">
        <v>3893</v>
      </c>
      <c r="I102">
        <v>3893</v>
      </c>
      <c r="J102">
        <v>3893</v>
      </c>
      <c r="L102" s="3">
        <v>0</v>
      </c>
      <c r="M102" s="3">
        <v>0</v>
      </c>
      <c r="N102" s="3">
        <v>0</v>
      </c>
      <c r="O102" s="3">
        <v>96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f>+Tabla3[[#This Row],[V GRAVADAS]]</f>
        <v>96</v>
      </c>
      <c r="V102">
        <v>2</v>
      </c>
    </row>
    <row r="103" spans="1:22" x14ac:dyDescent="0.25">
      <c r="A103" t="s">
        <v>86</v>
      </c>
      <c r="B103" s="1" t="s">
        <v>592</v>
      </c>
      <c r="C103" t="s">
        <v>1</v>
      </c>
      <c r="D103" t="s">
        <v>82</v>
      </c>
      <c r="E103" t="s">
        <v>323</v>
      </c>
      <c r="F103" t="s">
        <v>324</v>
      </c>
      <c r="G103">
        <v>3894</v>
      </c>
      <c r="H103">
        <v>3894</v>
      </c>
      <c r="I103">
        <v>3894</v>
      </c>
      <c r="J103">
        <v>3894</v>
      </c>
      <c r="L103" s="3">
        <v>0</v>
      </c>
      <c r="M103" s="3">
        <v>0</v>
      </c>
      <c r="N103" s="3">
        <v>0</v>
      </c>
      <c r="O103" s="3">
        <v>23.25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f>+Tabla3[[#This Row],[V GRAVADAS]]</f>
        <v>23.25</v>
      </c>
      <c r="V103">
        <v>2</v>
      </c>
    </row>
    <row r="104" spans="1:22" x14ac:dyDescent="0.25">
      <c r="A104" t="s">
        <v>86</v>
      </c>
      <c r="B104" s="1" t="s">
        <v>592</v>
      </c>
      <c r="C104" t="s">
        <v>1</v>
      </c>
      <c r="D104" t="s">
        <v>82</v>
      </c>
      <c r="E104" t="s">
        <v>323</v>
      </c>
      <c r="F104" t="s">
        <v>324</v>
      </c>
      <c r="G104">
        <v>3895</v>
      </c>
      <c r="H104">
        <v>3895</v>
      </c>
      <c r="I104">
        <v>3895</v>
      </c>
      <c r="J104">
        <v>3895</v>
      </c>
      <c r="L104" s="3">
        <v>0</v>
      </c>
      <c r="M104" s="3">
        <v>0</v>
      </c>
      <c r="N104" s="3">
        <v>0</v>
      </c>
      <c r="O104" s="3">
        <v>36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f>+Tabla3[[#This Row],[V GRAVADAS]]</f>
        <v>36</v>
      </c>
      <c r="V104">
        <v>2</v>
      </c>
    </row>
    <row r="105" spans="1:22" x14ac:dyDescent="0.25">
      <c r="A105" t="s">
        <v>86</v>
      </c>
      <c r="B105" s="1" t="s">
        <v>592</v>
      </c>
      <c r="C105" t="s">
        <v>1</v>
      </c>
      <c r="D105" t="s">
        <v>82</v>
      </c>
      <c r="E105" t="s">
        <v>323</v>
      </c>
      <c r="F105" t="s">
        <v>324</v>
      </c>
      <c r="G105">
        <v>3896</v>
      </c>
      <c r="H105">
        <v>3896</v>
      </c>
      <c r="I105">
        <v>3896</v>
      </c>
      <c r="J105">
        <v>3896</v>
      </c>
      <c r="L105" s="3">
        <v>0</v>
      </c>
      <c r="M105" s="3">
        <v>0</v>
      </c>
      <c r="N105" s="3">
        <v>0</v>
      </c>
      <c r="O105" s="3">
        <v>50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f>+Tabla3[[#This Row],[V GRAVADAS]]</f>
        <v>50</v>
      </c>
      <c r="V105">
        <v>2</v>
      </c>
    </row>
    <row r="106" spans="1:22" x14ac:dyDescent="0.25">
      <c r="A106" t="s">
        <v>86</v>
      </c>
      <c r="B106" s="1" t="s">
        <v>592</v>
      </c>
      <c r="C106" t="s">
        <v>1</v>
      </c>
      <c r="D106" t="s">
        <v>82</v>
      </c>
      <c r="E106" t="s">
        <v>323</v>
      </c>
      <c r="F106" t="s">
        <v>324</v>
      </c>
      <c r="G106">
        <v>3897</v>
      </c>
      <c r="H106">
        <v>3897</v>
      </c>
      <c r="I106">
        <v>3897</v>
      </c>
      <c r="J106">
        <v>3897</v>
      </c>
      <c r="L106" s="3">
        <v>0</v>
      </c>
      <c r="M106" s="3">
        <v>0</v>
      </c>
      <c r="N106" s="3">
        <v>0</v>
      </c>
      <c r="O106" s="3">
        <v>143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f>+Tabla3[[#This Row],[V GRAVADAS]]</f>
        <v>143</v>
      </c>
      <c r="V106">
        <v>2</v>
      </c>
    </row>
    <row r="107" spans="1:22" x14ac:dyDescent="0.25">
      <c r="A107" t="s">
        <v>86</v>
      </c>
      <c r="B107" s="1" t="s">
        <v>592</v>
      </c>
      <c r="C107" t="s">
        <v>1</v>
      </c>
      <c r="D107" t="s">
        <v>82</v>
      </c>
      <c r="E107" t="s">
        <v>323</v>
      </c>
      <c r="F107" t="s">
        <v>324</v>
      </c>
      <c r="G107">
        <v>3898</v>
      </c>
      <c r="H107">
        <v>3898</v>
      </c>
      <c r="I107">
        <v>3898</v>
      </c>
      <c r="J107">
        <v>3898</v>
      </c>
      <c r="L107" s="3">
        <v>0</v>
      </c>
      <c r="M107" s="3">
        <v>0</v>
      </c>
      <c r="N107" s="3">
        <v>0</v>
      </c>
      <c r="O107" s="3">
        <v>100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f>+Tabla3[[#This Row],[V GRAVADAS]]</f>
        <v>100</v>
      </c>
      <c r="V107">
        <v>2</v>
      </c>
    </row>
    <row r="108" spans="1:22" x14ac:dyDescent="0.25">
      <c r="A108" t="s">
        <v>86</v>
      </c>
      <c r="B108" s="1" t="s">
        <v>592</v>
      </c>
      <c r="C108" t="s">
        <v>1</v>
      </c>
      <c r="D108" t="s">
        <v>82</v>
      </c>
      <c r="E108" t="s">
        <v>323</v>
      </c>
      <c r="F108" t="s">
        <v>324</v>
      </c>
      <c r="G108">
        <v>3899</v>
      </c>
      <c r="H108">
        <v>3899</v>
      </c>
      <c r="I108">
        <v>3899</v>
      </c>
      <c r="J108">
        <v>3899</v>
      </c>
      <c r="L108" s="3">
        <v>0</v>
      </c>
      <c r="M108" s="3">
        <v>0</v>
      </c>
      <c r="N108" s="3">
        <v>0</v>
      </c>
      <c r="O108" s="3">
        <v>321.02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f>+Tabla3[[#This Row],[V GRAVADAS]]</f>
        <v>321.02</v>
      </c>
      <c r="V108">
        <v>2</v>
      </c>
    </row>
    <row r="109" spans="1:22" x14ac:dyDescent="0.25">
      <c r="A109" t="s">
        <v>86</v>
      </c>
      <c r="B109" s="1" t="s">
        <v>592</v>
      </c>
      <c r="C109" t="s">
        <v>1</v>
      </c>
      <c r="D109" t="s">
        <v>82</v>
      </c>
      <c r="E109" t="s">
        <v>323</v>
      </c>
      <c r="F109" t="s">
        <v>324</v>
      </c>
      <c r="G109">
        <v>3900</v>
      </c>
      <c r="H109">
        <v>3900</v>
      </c>
      <c r="I109">
        <v>3900</v>
      </c>
      <c r="J109">
        <v>3900</v>
      </c>
      <c r="L109" s="3">
        <v>0</v>
      </c>
      <c r="M109" s="3">
        <v>0</v>
      </c>
      <c r="N109" s="3">
        <v>0</v>
      </c>
      <c r="O109" s="3">
        <v>190.89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f>+Tabla3[[#This Row],[V GRAVADAS]]</f>
        <v>190.89</v>
      </c>
      <c r="V109">
        <v>2</v>
      </c>
    </row>
    <row r="110" spans="1:22" x14ac:dyDescent="0.25">
      <c r="A110" t="s">
        <v>86</v>
      </c>
      <c r="B110" s="1" t="s">
        <v>592</v>
      </c>
      <c r="C110" t="s">
        <v>1</v>
      </c>
      <c r="D110" t="s">
        <v>82</v>
      </c>
      <c r="E110" t="s">
        <v>323</v>
      </c>
      <c r="F110" t="s">
        <v>324</v>
      </c>
      <c r="G110">
        <v>3901</v>
      </c>
      <c r="H110">
        <v>3901</v>
      </c>
      <c r="I110">
        <v>3901</v>
      </c>
      <c r="J110">
        <v>3901</v>
      </c>
      <c r="L110" s="3">
        <v>0</v>
      </c>
      <c r="M110" s="3">
        <v>0</v>
      </c>
      <c r="N110" s="3">
        <v>0</v>
      </c>
      <c r="O110" s="3">
        <v>366.5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f>+Tabla3[[#This Row],[V GRAVADAS]]</f>
        <v>366.5</v>
      </c>
      <c r="V110">
        <v>2</v>
      </c>
    </row>
    <row r="111" spans="1:22" x14ac:dyDescent="0.25">
      <c r="A111" t="s">
        <v>86</v>
      </c>
      <c r="B111" s="1" t="s">
        <v>592</v>
      </c>
      <c r="C111" t="s">
        <v>1</v>
      </c>
      <c r="D111" t="s">
        <v>82</v>
      </c>
      <c r="E111" t="s">
        <v>323</v>
      </c>
      <c r="F111" t="s">
        <v>324</v>
      </c>
      <c r="G111">
        <v>3902</v>
      </c>
      <c r="H111">
        <v>3902</v>
      </c>
      <c r="I111">
        <v>3902</v>
      </c>
      <c r="J111">
        <v>3902</v>
      </c>
      <c r="L111" s="3">
        <v>0</v>
      </c>
      <c r="M111" s="3">
        <v>0</v>
      </c>
      <c r="N111" s="3">
        <v>0</v>
      </c>
      <c r="O111" s="3">
        <v>40.78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f>+Tabla3[[#This Row],[V GRAVADAS]]</f>
        <v>40.78</v>
      </c>
      <c r="V111">
        <v>2</v>
      </c>
    </row>
    <row r="112" spans="1:22" x14ac:dyDescent="0.25">
      <c r="A112" t="s">
        <v>86</v>
      </c>
      <c r="B112" s="1" t="s">
        <v>592</v>
      </c>
      <c r="C112" t="s">
        <v>1</v>
      </c>
      <c r="D112" t="s">
        <v>82</v>
      </c>
      <c r="E112" t="s">
        <v>323</v>
      </c>
      <c r="F112" t="s">
        <v>324</v>
      </c>
      <c r="G112">
        <v>3903</v>
      </c>
      <c r="H112">
        <v>3903</v>
      </c>
      <c r="I112">
        <v>3903</v>
      </c>
      <c r="J112">
        <v>3903</v>
      </c>
      <c r="L112" s="3">
        <v>0</v>
      </c>
      <c r="M112" s="3">
        <v>0</v>
      </c>
      <c r="N112" s="3">
        <v>0</v>
      </c>
      <c r="O112" s="3">
        <v>280.39999999999998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f>+Tabla3[[#This Row],[V GRAVADAS]]</f>
        <v>280.39999999999998</v>
      </c>
      <c r="V112">
        <v>2</v>
      </c>
    </row>
    <row r="113" spans="1:22" x14ac:dyDescent="0.25">
      <c r="A113" t="s">
        <v>86</v>
      </c>
      <c r="B113" s="1" t="s">
        <v>592</v>
      </c>
      <c r="C113" t="s">
        <v>1</v>
      </c>
      <c r="D113" t="s">
        <v>82</v>
      </c>
      <c r="E113" t="s">
        <v>323</v>
      </c>
      <c r="F113" t="s">
        <v>324</v>
      </c>
      <c r="G113">
        <v>3904</v>
      </c>
      <c r="H113">
        <v>3904</v>
      </c>
      <c r="I113">
        <v>3904</v>
      </c>
      <c r="J113">
        <v>3904</v>
      </c>
      <c r="L113" s="3">
        <v>0</v>
      </c>
      <c r="M113" s="3">
        <v>0</v>
      </c>
      <c r="N113" s="3">
        <v>0</v>
      </c>
      <c r="O113" s="3">
        <v>550.9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f>+Tabla3[[#This Row],[V GRAVADAS]]</f>
        <v>550.9</v>
      </c>
      <c r="V113">
        <v>2</v>
      </c>
    </row>
    <row r="114" spans="1:22" x14ac:dyDescent="0.25">
      <c r="A114" t="s">
        <v>86</v>
      </c>
      <c r="B114" s="1" t="s">
        <v>592</v>
      </c>
      <c r="C114" t="s">
        <v>1</v>
      </c>
      <c r="D114" t="s">
        <v>82</v>
      </c>
      <c r="E114" t="s">
        <v>323</v>
      </c>
      <c r="F114" t="s">
        <v>324</v>
      </c>
      <c r="G114">
        <v>3905</v>
      </c>
      <c r="H114">
        <v>3905</v>
      </c>
      <c r="I114">
        <v>3905</v>
      </c>
      <c r="J114">
        <v>3905</v>
      </c>
      <c r="L114" s="3">
        <v>0</v>
      </c>
      <c r="M114" s="3">
        <v>0</v>
      </c>
      <c r="N114" s="3">
        <v>0</v>
      </c>
      <c r="O114" s="3">
        <v>30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f>+Tabla3[[#This Row],[V GRAVADAS]]</f>
        <v>30</v>
      </c>
      <c r="V114">
        <v>2</v>
      </c>
    </row>
    <row r="115" spans="1:22" x14ac:dyDescent="0.25">
      <c r="A115" t="s">
        <v>86</v>
      </c>
      <c r="B115" s="1" t="s">
        <v>592</v>
      </c>
      <c r="C115" t="s">
        <v>1</v>
      </c>
      <c r="D115" t="s">
        <v>82</v>
      </c>
      <c r="E115" t="s">
        <v>323</v>
      </c>
      <c r="F115" t="s">
        <v>324</v>
      </c>
      <c r="G115">
        <v>3906</v>
      </c>
      <c r="H115">
        <v>3906</v>
      </c>
      <c r="I115">
        <v>3906</v>
      </c>
      <c r="J115">
        <v>3906</v>
      </c>
      <c r="L115" s="3">
        <v>0</v>
      </c>
      <c r="M115" s="3">
        <v>0</v>
      </c>
      <c r="N115" s="3">
        <v>0</v>
      </c>
      <c r="O115" s="3">
        <v>500.16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f>+Tabla3[[#This Row],[V GRAVADAS]]</f>
        <v>500.16</v>
      </c>
      <c r="V115">
        <v>2</v>
      </c>
    </row>
    <row r="116" spans="1:22" x14ac:dyDescent="0.25">
      <c r="A116" t="s">
        <v>86</v>
      </c>
      <c r="B116" s="1" t="s">
        <v>592</v>
      </c>
      <c r="C116" t="s">
        <v>1</v>
      </c>
      <c r="D116" t="s">
        <v>82</v>
      </c>
      <c r="E116" t="s">
        <v>323</v>
      </c>
      <c r="F116" t="s">
        <v>324</v>
      </c>
      <c r="G116">
        <v>3907</v>
      </c>
      <c r="H116">
        <v>3907</v>
      </c>
      <c r="I116">
        <v>3907</v>
      </c>
      <c r="J116">
        <v>3907</v>
      </c>
      <c r="L116" s="3">
        <v>0</v>
      </c>
      <c r="M116" s="3">
        <v>0</v>
      </c>
      <c r="N116" s="3">
        <v>0</v>
      </c>
      <c r="O116" s="3">
        <v>427.7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f>+Tabla3[[#This Row],[V GRAVADAS]]</f>
        <v>427.7</v>
      </c>
      <c r="V116">
        <v>2</v>
      </c>
    </row>
    <row r="117" spans="1:22" x14ac:dyDescent="0.25">
      <c r="A117" t="s">
        <v>86</v>
      </c>
      <c r="B117" s="1" t="s">
        <v>592</v>
      </c>
      <c r="C117" t="s">
        <v>1</v>
      </c>
      <c r="D117" t="s">
        <v>82</v>
      </c>
      <c r="E117" t="s">
        <v>323</v>
      </c>
      <c r="F117" t="s">
        <v>324</v>
      </c>
      <c r="G117">
        <v>3908</v>
      </c>
      <c r="H117">
        <v>3908</v>
      </c>
      <c r="I117">
        <v>3908</v>
      </c>
      <c r="J117">
        <v>3908</v>
      </c>
      <c r="L117" s="3">
        <v>0</v>
      </c>
      <c r="M117" s="3">
        <v>0</v>
      </c>
      <c r="N117" s="3">
        <v>0</v>
      </c>
      <c r="O117" s="3">
        <v>198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f>+Tabla3[[#This Row],[V GRAVADAS]]</f>
        <v>198</v>
      </c>
      <c r="V117">
        <v>2</v>
      </c>
    </row>
    <row r="118" spans="1:22" x14ac:dyDescent="0.25">
      <c r="A118" t="s">
        <v>86</v>
      </c>
      <c r="B118" s="1" t="s">
        <v>592</v>
      </c>
      <c r="C118" t="s">
        <v>1</v>
      </c>
      <c r="D118" t="s">
        <v>82</v>
      </c>
      <c r="E118" t="s">
        <v>323</v>
      </c>
      <c r="F118" t="s">
        <v>324</v>
      </c>
      <c r="G118">
        <v>3909</v>
      </c>
      <c r="H118">
        <v>3909</v>
      </c>
      <c r="I118">
        <v>3909</v>
      </c>
      <c r="J118">
        <v>3909</v>
      </c>
      <c r="L118" s="3">
        <v>0</v>
      </c>
      <c r="M118" s="3">
        <v>0</v>
      </c>
      <c r="N118" s="3">
        <v>0</v>
      </c>
      <c r="O118" s="3">
        <v>137.87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f>+Tabla3[[#This Row],[V GRAVADAS]]</f>
        <v>137.87</v>
      </c>
      <c r="V118">
        <v>2</v>
      </c>
    </row>
    <row r="119" spans="1:22" x14ac:dyDescent="0.25">
      <c r="A119" t="s">
        <v>86</v>
      </c>
      <c r="B119" s="1" t="s">
        <v>592</v>
      </c>
      <c r="C119" t="s">
        <v>1</v>
      </c>
      <c r="D119" t="s">
        <v>82</v>
      </c>
      <c r="E119" t="s">
        <v>323</v>
      </c>
      <c r="F119" t="s">
        <v>324</v>
      </c>
      <c r="G119">
        <v>3910</v>
      </c>
      <c r="H119">
        <v>3910</v>
      </c>
      <c r="I119">
        <v>3910</v>
      </c>
      <c r="J119">
        <v>3910</v>
      </c>
      <c r="L119" s="3">
        <v>0</v>
      </c>
      <c r="M119" s="3">
        <v>0</v>
      </c>
      <c r="N119" s="3">
        <v>0</v>
      </c>
      <c r="O119" s="3">
        <v>110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f>+Tabla3[[#This Row],[V GRAVADAS]]</f>
        <v>110</v>
      </c>
      <c r="V119">
        <v>2</v>
      </c>
    </row>
    <row r="120" spans="1:22" x14ac:dyDescent="0.25">
      <c r="A120" t="s">
        <v>86</v>
      </c>
      <c r="B120" s="1" t="s">
        <v>518</v>
      </c>
      <c r="C120" t="s">
        <v>1</v>
      </c>
      <c r="D120" t="s">
        <v>82</v>
      </c>
      <c r="E120" t="s">
        <v>323</v>
      </c>
      <c r="F120" t="s">
        <v>324</v>
      </c>
      <c r="G120">
        <v>3911</v>
      </c>
      <c r="H120">
        <v>3911</v>
      </c>
      <c r="I120">
        <v>3911</v>
      </c>
      <c r="J120">
        <v>3911</v>
      </c>
      <c r="L120" s="3">
        <v>0</v>
      </c>
      <c r="M120" s="3">
        <v>0</v>
      </c>
      <c r="N120" s="3">
        <v>0</v>
      </c>
      <c r="O120" s="3">
        <v>240.5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f>+Tabla3[[#This Row],[V GRAVADAS]]</f>
        <v>240.5</v>
      </c>
      <c r="V120">
        <v>2</v>
      </c>
    </row>
    <row r="121" spans="1:22" x14ac:dyDescent="0.25">
      <c r="A121" t="s">
        <v>86</v>
      </c>
      <c r="B121" s="1" t="s">
        <v>518</v>
      </c>
      <c r="C121" t="s">
        <v>1</v>
      </c>
      <c r="D121" t="s">
        <v>82</v>
      </c>
      <c r="E121" t="s">
        <v>323</v>
      </c>
      <c r="F121" t="s">
        <v>324</v>
      </c>
      <c r="G121">
        <v>3912</v>
      </c>
      <c r="H121">
        <v>3912</v>
      </c>
      <c r="I121">
        <v>3912</v>
      </c>
      <c r="J121">
        <v>3912</v>
      </c>
      <c r="L121" s="3">
        <v>0</v>
      </c>
      <c r="M121" s="3">
        <v>0</v>
      </c>
      <c r="N121" s="3">
        <v>0</v>
      </c>
      <c r="O121" s="3">
        <v>62.5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f>+Tabla3[[#This Row],[V GRAVADAS]]</f>
        <v>62.5</v>
      </c>
      <c r="V121">
        <v>2</v>
      </c>
    </row>
    <row r="122" spans="1:22" x14ac:dyDescent="0.25">
      <c r="A122" t="s">
        <v>86</v>
      </c>
      <c r="B122" s="1" t="s">
        <v>518</v>
      </c>
      <c r="C122" t="s">
        <v>1</v>
      </c>
      <c r="D122" t="s">
        <v>82</v>
      </c>
      <c r="E122" t="s">
        <v>323</v>
      </c>
      <c r="F122" t="s">
        <v>324</v>
      </c>
      <c r="G122">
        <v>3913</v>
      </c>
      <c r="H122">
        <v>3913</v>
      </c>
      <c r="I122">
        <v>3913</v>
      </c>
      <c r="J122">
        <v>3913</v>
      </c>
      <c r="L122" s="3">
        <v>0</v>
      </c>
      <c r="M122" s="3">
        <v>0</v>
      </c>
      <c r="N122" s="3">
        <v>0</v>
      </c>
      <c r="O122" s="3">
        <v>53.2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f>+Tabla3[[#This Row],[V GRAVADAS]]</f>
        <v>53.2</v>
      </c>
      <c r="V122">
        <v>2</v>
      </c>
    </row>
    <row r="123" spans="1:22" x14ac:dyDescent="0.25">
      <c r="A123" t="s">
        <v>86</v>
      </c>
      <c r="B123" s="1" t="s">
        <v>518</v>
      </c>
      <c r="C123" t="s">
        <v>1</v>
      </c>
      <c r="D123" t="s">
        <v>82</v>
      </c>
      <c r="E123" t="s">
        <v>323</v>
      </c>
      <c r="F123" t="s">
        <v>324</v>
      </c>
      <c r="G123">
        <v>3914</v>
      </c>
      <c r="H123">
        <v>3914</v>
      </c>
      <c r="I123">
        <v>3914</v>
      </c>
      <c r="J123">
        <v>3914</v>
      </c>
      <c r="L123" s="3">
        <v>0</v>
      </c>
      <c r="M123" s="3">
        <v>0</v>
      </c>
      <c r="N123" s="3">
        <v>0</v>
      </c>
      <c r="O123" s="3">
        <v>65.5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f>+Tabla3[[#This Row],[V GRAVADAS]]</f>
        <v>65.5</v>
      </c>
      <c r="V123">
        <v>2</v>
      </c>
    </row>
    <row r="124" spans="1:22" x14ac:dyDescent="0.25">
      <c r="A124" t="s">
        <v>86</v>
      </c>
      <c r="B124" s="1" t="s">
        <v>518</v>
      </c>
      <c r="C124" t="s">
        <v>1</v>
      </c>
      <c r="D124" t="s">
        <v>82</v>
      </c>
      <c r="E124" t="s">
        <v>323</v>
      </c>
      <c r="F124" t="s">
        <v>324</v>
      </c>
      <c r="G124">
        <v>3915</v>
      </c>
      <c r="H124">
        <v>3915</v>
      </c>
      <c r="I124">
        <v>3915</v>
      </c>
      <c r="J124">
        <v>3915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f>+Tabla3[[#This Row],[V GRAVADAS]]</f>
        <v>0</v>
      </c>
      <c r="V124">
        <v>2</v>
      </c>
    </row>
    <row r="125" spans="1:22" x14ac:dyDescent="0.25">
      <c r="A125" t="s">
        <v>86</v>
      </c>
      <c r="B125" s="1" t="s">
        <v>518</v>
      </c>
      <c r="C125" t="s">
        <v>1</v>
      </c>
      <c r="D125" t="s">
        <v>82</v>
      </c>
      <c r="E125" t="s">
        <v>323</v>
      </c>
      <c r="F125" t="s">
        <v>324</v>
      </c>
      <c r="G125">
        <v>3916</v>
      </c>
      <c r="H125">
        <v>3916</v>
      </c>
      <c r="I125">
        <v>3916</v>
      </c>
      <c r="J125">
        <v>3916</v>
      </c>
      <c r="L125" s="3">
        <v>0</v>
      </c>
      <c r="M125" s="3">
        <v>0</v>
      </c>
      <c r="N125" s="3">
        <v>0</v>
      </c>
      <c r="O125" s="3">
        <v>159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f>+Tabla3[[#This Row],[V GRAVADAS]]</f>
        <v>159</v>
      </c>
      <c r="V125">
        <v>2</v>
      </c>
    </row>
    <row r="126" spans="1:22" x14ac:dyDescent="0.25">
      <c r="A126" t="s">
        <v>86</v>
      </c>
      <c r="B126" s="1" t="s">
        <v>518</v>
      </c>
      <c r="C126" t="s">
        <v>1</v>
      </c>
      <c r="D126" t="s">
        <v>82</v>
      </c>
      <c r="E126" t="s">
        <v>323</v>
      </c>
      <c r="F126" t="s">
        <v>324</v>
      </c>
      <c r="G126">
        <v>3917</v>
      </c>
      <c r="H126">
        <v>3917</v>
      </c>
      <c r="I126">
        <v>3917</v>
      </c>
      <c r="J126">
        <v>3917</v>
      </c>
      <c r="L126" s="3">
        <v>0</v>
      </c>
      <c r="M126" s="3">
        <v>0</v>
      </c>
      <c r="N126" s="3">
        <v>0</v>
      </c>
      <c r="O126" s="3">
        <v>165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f>+Tabla3[[#This Row],[V GRAVADAS]]</f>
        <v>165</v>
      </c>
      <c r="V126">
        <v>2</v>
      </c>
    </row>
    <row r="127" spans="1:22" x14ac:dyDescent="0.25">
      <c r="A127" t="s">
        <v>86</v>
      </c>
      <c r="B127" s="1" t="s">
        <v>518</v>
      </c>
      <c r="C127" t="s">
        <v>1</v>
      </c>
      <c r="D127" t="s">
        <v>82</v>
      </c>
      <c r="E127" t="s">
        <v>323</v>
      </c>
      <c r="F127" t="s">
        <v>324</v>
      </c>
      <c r="G127">
        <v>3918</v>
      </c>
      <c r="H127">
        <v>3918</v>
      </c>
      <c r="I127">
        <v>3918</v>
      </c>
      <c r="J127">
        <v>3918</v>
      </c>
      <c r="L127" s="3">
        <v>0</v>
      </c>
      <c r="M127" s="3">
        <v>0</v>
      </c>
      <c r="N127" s="3">
        <v>0</v>
      </c>
      <c r="O127" s="3">
        <v>480.6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f>+Tabla3[[#This Row],[V GRAVADAS]]</f>
        <v>480.6</v>
      </c>
      <c r="V127">
        <v>2</v>
      </c>
    </row>
    <row r="128" spans="1:22" x14ac:dyDescent="0.25">
      <c r="A128" t="s">
        <v>86</v>
      </c>
      <c r="B128" s="1" t="s">
        <v>518</v>
      </c>
      <c r="C128" t="s">
        <v>1</v>
      </c>
      <c r="D128" t="s">
        <v>82</v>
      </c>
      <c r="E128" t="s">
        <v>323</v>
      </c>
      <c r="F128" t="s">
        <v>324</v>
      </c>
      <c r="G128">
        <v>3919</v>
      </c>
      <c r="H128">
        <v>3919</v>
      </c>
      <c r="I128">
        <v>3919</v>
      </c>
      <c r="J128">
        <v>3919</v>
      </c>
      <c r="L128" s="3">
        <v>0</v>
      </c>
      <c r="M128" s="3">
        <v>0</v>
      </c>
      <c r="N128" s="3">
        <v>0</v>
      </c>
      <c r="O128" s="3">
        <v>58.1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f>+Tabla3[[#This Row],[V GRAVADAS]]</f>
        <v>58.1</v>
      </c>
      <c r="V128">
        <v>2</v>
      </c>
    </row>
    <row r="129" spans="1:22" x14ac:dyDescent="0.25">
      <c r="A129" t="s">
        <v>86</v>
      </c>
      <c r="B129" s="1" t="s">
        <v>518</v>
      </c>
      <c r="C129" t="s">
        <v>1</v>
      </c>
      <c r="D129" t="s">
        <v>82</v>
      </c>
      <c r="E129" t="s">
        <v>323</v>
      </c>
      <c r="F129" t="s">
        <v>324</v>
      </c>
      <c r="G129">
        <v>3920</v>
      </c>
      <c r="H129">
        <v>3920</v>
      </c>
      <c r="I129">
        <v>3920</v>
      </c>
      <c r="J129">
        <v>3920</v>
      </c>
      <c r="L129" s="3">
        <v>0</v>
      </c>
      <c r="M129" s="3">
        <v>0</v>
      </c>
      <c r="N129" s="3">
        <v>0</v>
      </c>
      <c r="O129" s="3">
        <v>56.75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f>+Tabla3[[#This Row],[V GRAVADAS]]</f>
        <v>56.75</v>
      </c>
      <c r="V129">
        <v>2</v>
      </c>
    </row>
    <row r="130" spans="1:22" x14ac:dyDescent="0.25">
      <c r="A130" t="s">
        <v>86</v>
      </c>
      <c r="B130" s="1" t="s">
        <v>518</v>
      </c>
      <c r="C130" t="s">
        <v>1</v>
      </c>
      <c r="D130" t="s">
        <v>82</v>
      </c>
      <c r="E130" t="s">
        <v>323</v>
      </c>
      <c r="F130" t="s">
        <v>324</v>
      </c>
      <c r="G130">
        <v>3921</v>
      </c>
      <c r="H130">
        <v>3921</v>
      </c>
      <c r="I130">
        <v>3921</v>
      </c>
      <c r="J130">
        <v>3921</v>
      </c>
      <c r="L130" s="3">
        <v>0</v>
      </c>
      <c r="M130" s="3">
        <v>0</v>
      </c>
      <c r="N130" s="3">
        <v>0</v>
      </c>
      <c r="O130" s="3">
        <v>1248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f>+Tabla3[[#This Row],[V GRAVADAS]]</f>
        <v>1248</v>
      </c>
      <c r="V130">
        <v>2</v>
      </c>
    </row>
    <row r="131" spans="1:22" x14ac:dyDescent="0.25">
      <c r="A131" t="s">
        <v>86</v>
      </c>
      <c r="B131" s="1" t="s">
        <v>518</v>
      </c>
      <c r="C131" t="s">
        <v>1</v>
      </c>
      <c r="D131" t="s">
        <v>82</v>
      </c>
      <c r="E131" t="s">
        <v>323</v>
      </c>
      <c r="F131" t="s">
        <v>324</v>
      </c>
      <c r="G131">
        <v>3922</v>
      </c>
      <c r="H131">
        <v>3922</v>
      </c>
      <c r="I131">
        <v>3922</v>
      </c>
      <c r="J131">
        <v>3922</v>
      </c>
      <c r="L131" s="3">
        <v>0</v>
      </c>
      <c r="M131" s="3">
        <v>0</v>
      </c>
      <c r="N131" s="3">
        <v>0</v>
      </c>
      <c r="O131" s="3">
        <v>224.9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f>+Tabla3[[#This Row],[V GRAVADAS]]</f>
        <v>224.9</v>
      </c>
      <c r="V131">
        <v>2</v>
      </c>
    </row>
    <row r="132" spans="1:22" x14ac:dyDescent="0.25">
      <c r="A132" t="s">
        <v>86</v>
      </c>
      <c r="B132" s="1" t="s">
        <v>518</v>
      </c>
      <c r="C132" t="s">
        <v>1</v>
      </c>
      <c r="D132" t="s">
        <v>82</v>
      </c>
      <c r="E132" t="s">
        <v>323</v>
      </c>
      <c r="F132" t="s">
        <v>324</v>
      </c>
      <c r="G132">
        <v>3923</v>
      </c>
      <c r="H132">
        <v>3923</v>
      </c>
      <c r="I132">
        <v>3923</v>
      </c>
      <c r="J132">
        <v>3923</v>
      </c>
      <c r="L132" s="3">
        <v>0</v>
      </c>
      <c r="M132" s="3">
        <v>0</v>
      </c>
      <c r="N132" s="3">
        <v>0</v>
      </c>
      <c r="O132" s="3">
        <v>203.9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f>+Tabla3[[#This Row],[V GRAVADAS]]</f>
        <v>203.9</v>
      </c>
      <c r="V132">
        <v>2</v>
      </c>
    </row>
    <row r="133" spans="1:22" x14ac:dyDescent="0.25">
      <c r="A133" t="s">
        <v>86</v>
      </c>
      <c r="B133" s="1" t="s">
        <v>518</v>
      </c>
      <c r="C133" t="s">
        <v>1</v>
      </c>
      <c r="D133" t="s">
        <v>82</v>
      </c>
      <c r="E133" t="s">
        <v>323</v>
      </c>
      <c r="F133" t="s">
        <v>324</v>
      </c>
      <c r="G133">
        <v>3924</v>
      </c>
      <c r="H133">
        <v>3924</v>
      </c>
      <c r="I133">
        <v>3924</v>
      </c>
      <c r="J133">
        <v>3924</v>
      </c>
      <c r="L133" s="3">
        <v>0</v>
      </c>
      <c r="M133" s="3">
        <v>0</v>
      </c>
      <c r="N133" s="3">
        <v>0</v>
      </c>
      <c r="O133" s="3">
        <v>136.69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f>+Tabla3[[#This Row],[V GRAVADAS]]</f>
        <v>136.69</v>
      </c>
      <c r="V133">
        <v>2</v>
      </c>
    </row>
    <row r="134" spans="1:22" x14ac:dyDescent="0.25">
      <c r="A134" t="s">
        <v>86</v>
      </c>
      <c r="B134" s="1" t="s">
        <v>518</v>
      </c>
      <c r="C134" t="s">
        <v>1</v>
      </c>
      <c r="D134" t="s">
        <v>82</v>
      </c>
      <c r="E134" t="s">
        <v>323</v>
      </c>
      <c r="F134" t="s">
        <v>324</v>
      </c>
      <c r="G134">
        <v>3925</v>
      </c>
      <c r="H134">
        <v>3925</v>
      </c>
      <c r="I134">
        <v>3925</v>
      </c>
      <c r="J134">
        <v>3925</v>
      </c>
      <c r="L134" s="3">
        <v>0</v>
      </c>
      <c r="M134" s="3">
        <v>0</v>
      </c>
      <c r="N134" s="3">
        <v>0</v>
      </c>
      <c r="O134" s="3">
        <v>73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f>+Tabla3[[#This Row],[V GRAVADAS]]</f>
        <v>73</v>
      </c>
      <c r="V134">
        <v>2</v>
      </c>
    </row>
    <row r="135" spans="1:22" x14ac:dyDescent="0.25">
      <c r="A135" t="s">
        <v>86</v>
      </c>
      <c r="B135" s="1" t="s">
        <v>518</v>
      </c>
      <c r="C135" t="s">
        <v>1</v>
      </c>
      <c r="D135" t="s">
        <v>82</v>
      </c>
      <c r="E135" t="s">
        <v>323</v>
      </c>
      <c r="F135" t="s">
        <v>324</v>
      </c>
      <c r="G135">
        <v>3926</v>
      </c>
      <c r="H135">
        <v>3926</v>
      </c>
      <c r="I135">
        <v>3926</v>
      </c>
      <c r="J135">
        <v>3926</v>
      </c>
      <c r="L135" s="3">
        <v>0</v>
      </c>
      <c r="M135" s="3">
        <v>0</v>
      </c>
      <c r="N135" s="3">
        <v>0</v>
      </c>
      <c r="O135" s="3">
        <v>438.5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f>+Tabla3[[#This Row],[V GRAVADAS]]</f>
        <v>438.5</v>
      </c>
      <c r="V135">
        <v>2</v>
      </c>
    </row>
    <row r="136" spans="1:22" x14ac:dyDescent="0.25">
      <c r="A136" t="s">
        <v>86</v>
      </c>
      <c r="B136" s="1" t="s">
        <v>519</v>
      </c>
      <c r="C136" t="s">
        <v>1</v>
      </c>
      <c r="D136" t="s">
        <v>82</v>
      </c>
      <c r="E136" t="s">
        <v>323</v>
      </c>
      <c r="F136" t="s">
        <v>324</v>
      </c>
      <c r="G136">
        <v>3927</v>
      </c>
      <c r="H136">
        <v>3927</v>
      </c>
      <c r="I136">
        <v>3927</v>
      </c>
      <c r="J136">
        <v>3927</v>
      </c>
      <c r="L136" s="3">
        <v>0</v>
      </c>
      <c r="M136" s="3">
        <v>0</v>
      </c>
      <c r="N136" s="3">
        <v>0</v>
      </c>
      <c r="O136" s="3">
        <v>50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f>+Tabla3[[#This Row],[V GRAVADAS]]</f>
        <v>50</v>
      </c>
      <c r="V136">
        <v>2</v>
      </c>
    </row>
    <row r="137" spans="1:22" x14ac:dyDescent="0.25">
      <c r="A137" t="s">
        <v>86</v>
      </c>
      <c r="B137" s="1" t="s">
        <v>519</v>
      </c>
      <c r="C137" t="s">
        <v>1</v>
      </c>
      <c r="D137" t="s">
        <v>82</v>
      </c>
      <c r="E137" t="s">
        <v>323</v>
      </c>
      <c r="F137" t="s">
        <v>324</v>
      </c>
      <c r="G137">
        <v>3928</v>
      </c>
      <c r="H137">
        <v>3928</v>
      </c>
      <c r="I137">
        <v>3928</v>
      </c>
      <c r="J137">
        <v>3928</v>
      </c>
      <c r="L137" s="3">
        <v>0</v>
      </c>
      <c r="M137" s="3">
        <v>0</v>
      </c>
      <c r="N137" s="3">
        <v>0</v>
      </c>
      <c r="O137" s="3">
        <v>266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f>+Tabla3[[#This Row],[V GRAVADAS]]</f>
        <v>266</v>
      </c>
      <c r="V137">
        <v>2</v>
      </c>
    </row>
    <row r="138" spans="1:22" x14ac:dyDescent="0.25">
      <c r="A138" t="s">
        <v>86</v>
      </c>
      <c r="B138" s="1" t="s">
        <v>519</v>
      </c>
      <c r="C138" t="s">
        <v>1</v>
      </c>
      <c r="D138" t="s">
        <v>82</v>
      </c>
      <c r="E138" t="s">
        <v>323</v>
      </c>
      <c r="F138" t="s">
        <v>324</v>
      </c>
      <c r="G138">
        <v>3929</v>
      </c>
      <c r="H138">
        <v>3929</v>
      </c>
      <c r="I138">
        <v>3929</v>
      </c>
      <c r="J138">
        <v>3929</v>
      </c>
      <c r="L138" s="3">
        <v>0</v>
      </c>
      <c r="M138" s="3">
        <v>0</v>
      </c>
      <c r="N138" s="3">
        <v>0</v>
      </c>
      <c r="O138" s="3">
        <v>13.5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f>+Tabla3[[#This Row],[V GRAVADAS]]</f>
        <v>13.5</v>
      </c>
      <c r="V138">
        <v>2</v>
      </c>
    </row>
    <row r="139" spans="1:22" x14ac:dyDescent="0.25">
      <c r="A139" t="s">
        <v>86</v>
      </c>
      <c r="B139" s="1" t="s">
        <v>519</v>
      </c>
      <c r="C139" t="s">
        <v>1</v>
      </c>
      <c r="D139" t="s">
        <v>82</v>
      </c>
      <c r="E139" t="s">
        <v>323</v>
      </c>
      <c r="F139" t="s">
        <v>324</v>
      </c>
      <c r="G139">
        <v>3930</v>
      </c>
      <c r="H139">
        <v>3930</v>
      </c>
      <c r="I139">
        <v>3930</v>
      </c>
      <c r="J139">
        <v>3930</v>
      </c>
      <c r="L139" s="3">
        <v>0</v>
      </c>
      <c r="M139" s="3">
        <v>0</v>
      </c>
      <c r="N139" s="3">
        <v>0</v>
      </c>
      <c r="O139" s="3">
        <v>257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f>+Tabla3[[#This Row],[V GRAVADAS]]</f>
        <v>257</v>
      </c>
      <c r="V139">
        <v>2</v>
      </c>
    </row>
    <row r="140" spans="1:22" x14ac:dyDescent="0.25">
      <c r="A140" t="s">
        <v>86</v>
      </c>
      <c r="B140" s="1" t="s">
        <v>519</v>
      </c>
      <c r="C140" t="s">
        <v>1</v>
      </c>
      <c r="D140" t="s">
        <v>82</v>
      </c>
      <c r="E140" t="s">
        <v>323</v>
      </c>
      <c r="F140" t="s">
        <v>324</v>
      </c>
      <c r="G140">
        <v>3931</v>
      </c>
      <c r="H140">
        <v>3931</v>
      </c>
      <c r="I140">
        <v>3931</v>
      </c>
      <c r="J140">
        <v>3931</v>
      </c>
      <c r="L140" s="3">
        <v>0</v>
      </c>
      <c r="M140" s="3">
        <v>0</v>
      </c>
      <c r="N140" s="3">
        <v>0</v>
      </c>
      <c r="O140" s="3">
        <v>498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f>+Tabla3[[#This Row],[V GRAVADAS]]</f>
        <v>498</v>
      </c>
      <c r="V140">
        <v>2</v>
      </c>
    </row>
    <row r="141" spans="1:22" x14ac:dyDescent="0.25">
      <c r="A141" t="s">
        <v>86</v>
      </c>
      <c r="B141" s="1" t="s">
        <v>519</v>
      </c>
      <c r="C141" t="s">
        <v>1</v>
      </c>
      <c r="D141" t="s">
        <v>82</v>
      </c>
      <c r="E141" t="s">
        <v>323</v>
      </c>
      <c r="F141" t="s">
        <v>324</v>
      </c>
      <c r="G141">
        <v>3932</v>
      </c>
      <c r="H141">
        <v>3932</v>
      </c>
      <c r="I141">
        <v>3932</v>
      </c>
      <c r="J141">
        <v>3932</v>
      </c>
      <c r="L141" s="3">
        <v>0</v>
      </c>
      <c r="M141" s="3">
        <v>0</v>
      </c>
      <c r="N141" s="3">
        <v>0</v>
      </c>
      <c r="O141" s="3">
        <v>125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f>+Tabla3[[#This Row],[V GRAVADAS]]</f>
        <v>125</v>
      </c>
      <c r="V141">
        <v>2</v>
      </c>
    </row>
    <row r="142" spans="1:22" x14ac:dyDescent="0.25">
      <c r="A142" t="s">
        <v>86</v>
      </c>
      <c r="B142" s="1" t="s">
        <v>519</v>
      </c>
      <c r="C142" t="s">
        <v>1</v>
      </c>
      <c r="D142" t="s">
        <v>82</v>
      </c>
      <c r="E142" t="s">
        <v>323</v>
      </c>
      <c r="F142" t="s">
        <v>324</v>
      </c>
      <c r="G142">
        <v>3933</v>
      </c>
      <c r="H142">
        <v>3933</v>
      </c>
      <c r="I142">
        <v>3933</v>
      </c>
      <c r="J142">
        <v>3933</v>
      </c>
      <c r="L142" s="3">
        <v>0</v>
      </c>
      <c r="M142" s="3">
        <v>0</v>
      </c>
      <c r="N142" s="3">
        <v>0</v>
      </c>
      <c r="O142" s="3">
        <v>22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f>+Tabla3[[#This Row],[V GRAVADAS]]</f>
        <v>22</v>
      </c>
      <c r="V142">
        <v>2</v>
      </c>
    </row>
    <row r="143" spans="1:22" x14ac:dyDescent="0.25">
      <c r="A143" t="s">
        <v>86</v>
      </c>
      <c r="B143" s="1" t="s">
        <v>519</v>
      </c>
      <c r="C143" t="s">
        <v>1</v>
      </c>
      <c r="D143" t="s">
        <v>82</v>
      </c>
      <c r="E143" t="s">
        <v>323</v>
      </c>
      <c r="F143" t="s">
        <v>324</v>
      </c>
      <c r="G143">
        <v>3934</v>
      </c>
      <c r="H143">
        <v>3934</v>
      </c>
      <c r="I143">
        <v>3934</v>
      </c>
      <c r="J143">
        <v>3934</v>
      </c>
      <c r="L143" s="3">
        <v>0</v>
      </c>
      <c r="M143" s="3">
        <v>0</v>
      </c>
      <c r="N143" s="3">
        <v>0</v>
      </c>
      <c r="O143" s="3">
        <v>105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f>+Tabla3[[#This Row],[V GRAVADAS]]</f>
        <v>105</v>
      </c>
      <c r="V143">
        <v>2</v>
      </c>
    </row>
    <row r="144" spans="1:22" x14ac:dyDescent="0.25">
      <c r="A144" t="s">
        <v>86</v>
      </c>
      <c r="B144" s="1" t="s">
        <v>519</v>
      </c>
      <c r="C144" t="s">
        <v>1</v>
      </c>
      <c r="D144" t="s">
        <v>82</v>
      </c>
      <c r="E144" t="s">
        <v>323</v>
      </c>
      <c r="F144" t="s">
        <v>324</v>
      </c>
      <c r="G144">
        <v>3935</v>
      </c>
      <c r="H144">
        <v>3935</v>
      </c>
      <c r="I144">
        <v>3935</v>
      </c>
      <c r="J144">
        <v>3935</v>
      </c>
      <c r="L144" s="3">
        <v>0</v>
      </c>
      <c r="M144" s="3">
        <v>0</v>
      </c>
      <c r="N144" s="3">
        <v>0</v>
      </c>
      <c r="O144" s="3">
        <v>23.85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f>+Tabla3[[#This Row],[V GRAVADAS]]</f>
        <v>23.85</v>
      </c>
      <c r="V144">
        <v>2</v>
      </c>
    </row>
    <row r="145" spans="1:22" x14ac:dyDescent="0.25">
      <c r="A145" t="s">
        <v>86</v>
      </c>
      <c r="B145" s="1" t="s">
        <v>519</v>
      </c>
      <c r="C145" t="s">
        <v>1</v>
      </c>
      <c r="D145" t="s">
        <v>82</v>
      </c>
      <c r="E145" t="s">
        <v>323</v>
      </c>
      <c r="F145" t="s">
        <v>324</v>
      </c>
      <c r="G145">
        <v>3936</v>
      </c>
      <c r="H145">
        <v>3936</v>
      </c>
      <c r="I145">
        <v>3936</v>
      </c>
      <c r="J145">
        <v>3936</v>
      </c>
      <c r="L145" s="3">
        <v>0</v>
      </c>
      <c r="M145" s="3">
        <v>0</v>
      </c>
      <c r="N145" s="3">
        <v>0</v>
      </c>
      <c r="O145" s="3">
        <v>13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f>+Tabla3[[#This Row],[V GRAVADAS]]</f>
        <v>13</v>
      </c>
      <c r="V145">
        <v>2</v>
      </c>
    </row>
    <row r="146" spans="1:22" x14ac:dyDescent="0.25">
      <c r="A146" t="s">
        <v>86</v>
      </c>
      <c r="B146" s="1" t="s">
        <v>519</v>
      </c>
      <c r="C146" t="s">
        <v>1</v>
      </c>
      <c r="D146" t="s">
        <v>82</v>
      </c>
      <c r="E146" t="s">
        <v>323</v>
      </c>
      <c r="F146" t="s">
        <v>324</v>
      </c>
      <c r="G146">
        <v>3937</v>
      </c>
      <c r="H146">
        <v>3937</v>
      </c>
      <c r="I146">
        <v>3937</v>
      </c>
      <c r="J146">
        <v>3937</v>
      </c>
      <c r="L146" s="3">
        <v>0</v>
      </c>
      <c r="M146" s="3">
        <v>0</v>
      </c>
      <c r="N146" s="3">
        <v>0</v>
      </c>
      <c r="O146" s="3">
        <v>432.5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f>+Tabla3[[#This Row],[V GRAVADAS]]</f>
        <v>432.5</v>
      </c>
      <c r="V146">
        <v>2</v>
      </c>
    </row>
    <row r="147" spans="1:22" x14ac:dyDescent="0.25">
      <c r="A147" t="s">
        <v>86</v>
      </c>
      <c r="B147" s="1" t="s">
        <v>519</v>
      </c>
      <c r="C147" t="s">
        <v>1</v>
      </c>
      <c r="D147" t="s">
        <v>82</v>
      </c>
      <c r="E147" t="s">
        <v>323</v>
      </c>
      <c r="F147" t="s">
        <v>324</v>
      </c>
      <c r="G147">
        <v>3938</v>
      </c>
      <c r="H147">
        <v>3938</v>
      </c>
      <c r="I147">
        <v>3938</v>
      </c>
      <c r="J147">
        <v>3938</v>
      </c>
      <c r="L147" s="3">
        <v>0</v>
      </c>
      <c r="M147" s="3">
        <v>0</v>
      </c>
      <c r="N147" s="3">
        <v>0</v>
      </c>
      <c r="O147" s="3">
        <v>236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f>+Tabla3[[#This Row],[V GRAVADAS]]</f>
        <v>236</v>
      </c>
      <c r="V147">
        <v>2</v>
      </c>
    </row>
    <row r="148" spans="1:22" x14ac:dyDescent="0.25">
      <c r="A148" t="s">
        <v>86</v>
      </c>
      <c r="B148" s="1" t="s">
        <v>519</v>
      </c>
      <c r="C148" t="s">
        <v>1</v>
      </c>
      <c r="D148" t="s">
        <v>82</v>
      </c>
      <c r="E148" t="s">
        <v>323</v>
      </c>
      <c r="F148" t="s">
        <v>324</v>
      </c>
      <c r="G148">
        <v>3939</v>
      </c>
      <c r="H148">
        <v>3939</v>
      </c>
      <c r="I148">
        <v>3939</v>
      </c>
      <c r="J148">
        <v>3939</v>
      </c>
      <c r="L148" s="3">
        <v>0</v>
      </c>
      <c r="M148" s="3">
        <v>0</v>
      </c>
      <c r="N148" s="3">
        <v>0</v>
      </c>
      <c r="O148" s="3">
        <v>13.6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f>+Tabla3[[#This Row],[V GRAVADAS]]</f>
        <v>13.6</v>
      </c>
      <c r="V148">
        <v>2</v>
      </c>
    </row>
    <row r="149" spans="1:22" x14ac:dyDescent="0.25">
      <c r="A149" t="s">
        <v>86</v>
      </c>
      <c r="B149" s="1" t="s">
        <v>519</v>
      </c>
      <c r="C149" t="s">
        <v>1</v>
      </c>
      <c r="D149" t="s">
        <v>82</v>
      </c>
      <c r="E149" t="s">
        <v>323</v>
      </c>
      <c r="F149" t="s">
        <v>324</v>
      </c>
      <c r="G149">
        <v>3940</v>
      </c>
      <c r="H149">
        <v>3940</v>
      </c>
      <c r="I149">
        <v>3940</v>
      </c>
      <c r="J149">
        <v>3940</v>
      </c>
      <c r="L149" s="3">
        <v>0</v>
      </c>
      <c r="M149" s="3">
        <v>0</v>
      </c>
      <c r="N149" s="3">
        <v>0</v>
      </c>
      <c r="O149" s="3">
        <v>273.60000000000002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f>+Tabla3[[#This Row],[V GRAVADAS]]</f>
        <v>273.60000000000002</v>
      </c>
      <c r="V149">
        <v>2</v>
      </c>
    </row>
    <row r="150" spans="1:22" x14ac:dyDescent="0.25">
      <c r="A150" t="s">
        <v>86</v>
      </c>
      <c r="B150" s="1" t="s">
        <v>519</v>
      </c>
      <c r="C150" t="s">
        <v>1</v>
      </c>
      <c r="D150" t="s">
        <v>82</v>
      </c>
      <c r="E150" t="s">
        <v>323</v>
      </c>
      <c r="F150" t="s">
        <v>324</v>
      </c>
      <c r="G150">
        <v>3941</v>
      </c>
      <c r="H150">
        <v>3941</v>
      </c>
      <c r="I150">
        <v>3941</v>
      </c>
      <c r="J150">
        <v>3941</v>
      </c>
      <c r="L150" s="3">
        <v>0</v>
      </c>
      <c r="M150" s="3">
        <v>0</v>
      </c>
      <c r="N150" s="3">
        <v>0</v>
      </c>
      <c r="O150" s="3">
        <v>394.9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f>+Tabla3[[#This Row],[V GRAVADAS]]</f>
        <v>394.9</v>
      </c>
      <c r="V150">
        <v>2</v>
      </c>
    </row>
    <row r="151" spans="1:22" x14ac:dyDescent="0.25">
      <c r="A151" t="s">
        <v>86</v>
      </c>
      <c r="B151" s="1" t="s">
        <v>519</v>
      </c>
      <c r="C151" t="s">
        <v>1</v>
      </c>
      <c r="D151" t="s">
        <v>82</v>
      </c>
      <c r="E151" t="s">
        <v>323</v>
      </c>
      <c r="F151" t="s">
        <v>324</v>
      </c>
      <c r="G151">
        <v>3942</v>
      </c>
      <c r="H151">
        <v>3942</v>
      </c>
      <c r="I151">
        <v>3942</v>
      </c>
      <c r="J151">
        <v>3942</v>
      </c>
      <c r="L151" s="3">
        <v>0</v>
      </c>
      <c r="M151" s="3">
        <v>0</v>
      </c>
      <c r="N151" s="3">
        <v>0</v>
      </c>
      <c r="O151" s="3">
        <v>397.5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f>+Tabla3[[#This Row],[V GRAVADAS]]</f>
        <v>397.5</v>
      </c>
      <c r="V151">
        <v>2</v>
      </c>
    </row>
    <row r="152" spans="1:22" x14ac:dyDescent="0.25">
      <c r="A152" t="s">
        <v>86</v>
      </c>
      <c r="B152" s="1" t="s">
        <v>519</v>
      </c>
      <c r="C152" t="s">
        <v>1</v>
      </c>
      <c r="D152" t="s">
        <v>82</v>
      </c>
      <c r="E152" t="s">
        <v>323</v>
      </c>
      <c r="F152" t="s">
        <v>324</v>
      </c>
      <c r="G152">
        <v>3943</v>
      </c>
      <c r="H152">
        <v>3943</v>
      </c>
      <c r="I152">
        <v>3943</v>
      </c>
      <c r="J152">
        <v>3943</v>
      </c>
      <c r="L152" s="3">
        <v>0</v>
      </c>
      <c r="M152" s="3">
        <v>0</v>
      </c>
      <c r="N152" s="3">
        <v>0</v>
      </c>
      <c r="O152" s="3">
        <v>202.5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f>+Tabla3[[#This Row],[V GRAVADAS]]</f>
        <v>202.5</v>
      </c>
      <c r="V152">
        <v>2</v>
      </c>
    </row>
    <row r="153" spans="1:22" x14ac:dyDescent="0.25">
      <c r="A153" t="s">
        <v>86</v>
      </c>
      <c r="B153" s="1" t="s">
        <v>519</v>
      </c>
      <c r="C153" t="s">
        <v>1</v>
      </c>
      <c r="D153" t="s">
        <v>82</v>
      </c>
      <c r="E153" t="s">
        <v>323</v>
      </c>
      <c r="F153" t="s">
        <v>324</v>
      </c>
      <c r="G153">
        <v>3944</v>
      </c>
      <c r="H153">
        <v>3944</v>
      </c>
      <c r="I153">
        <v>3944</v>
      </c>
      <c r="J153">
        <v>3944</v>
      </c>
      <c r="L153" s="3">
        <v>0</v>
      </c>
      <c r="M153" s="3">
        <v>0</v>
      </c>
      <c r="N153" s="3">
        <v>0</v>
      </c>
      <c r="O153" s="3">
        <v>256.62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f>+Tabla3[[#This Row],[V GRAVADAS]]</f>
        <v>256.62</v>
      </c>
      <c r="V153">
        <v>2</v>
      </c>
    </row>
    <row r="154" spans="1:22" x14ac:dyDescent="0.25">
      <c r="A154" t="s">
        <v>86</v>
      </c>
      <c r="B154" s="1" t="s">
        <v>519</v>
      </c>
      <c r="C154" t="s">
        <v>1</v>
      </c>
      <c r="D154" t="s">
        <v>82</v>
      </c>
      <c r="E154" t="s">
        <v>323</v>
      </c>
      <c r="F154" t="s">
        <v>324</v>
      </c>
      <c r="G154">
        <v>3945</v>
      </c>
      <c r="H154">
        <v>3945</v>
      </c>
      <c r="I154">
        <v>3945</v>
      </c>
      <c r="J154">
        <v>3945</v>
      </c>
      <c r="L154" s="3">
        <v>0</v>
      </c>
      <c r="M154" s="3">
        <v>0</v>
      </c>
      <c r="N154" s="3">
        <v>0</v>
      </c>
      <c r="O154" s="3">
        <v>449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f>+Tabla3[[#This Row],[V GRAVADAS]]</f>
        <v>449</v>
      </c>
      <c r="V154">
        <v>2</v>
      </c>
    </row>
    <row r="155" spans="1:22" x14ac:dyDescent="0.25">
      <c r="A155" t="s">
        <v>86</v>
      </c>
      <c r="B155" s="1" t="s">
        <v>519</v>
      </c>
      <c r="C155" t="s">
        <v>1</v>
      </c>
      <c r="D155" t="s">
        <v>82</v>
      </c>
      <c r="E155" t="s">
        <v>323</v>
      </c>
      <c r="F155" t="s">
        <v>324</v>
      </c>
      <c r="G155">
        <v>3946</v>
      </c>
      <c r="H155">
        <v>3946</v>
      </c>
      <c r="I155">
        <v>3946</v>
      </c>
      <c r="J155">
        <v>3946</v>
      </c>
      <c r="L155" s="3">
        <v>0</v>
      </c>
      <c r="M155" s="3">
        <v>0</v>
      </c>
      <c r="N155" s="3">
        <v>0</v>
      </c>
      <c r="O155" s="3">
        <v>173.5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f>+Tabla3[[#This Row],[V GRAVADAS]]</f>
        <v>173.5</v>
      </c>
      <c r="V155">
        <v>2</v>
      </c>
    </row>
    <row r="156" spans="1:22" x14ac:dyDescent="0.25">
      <c r="A156" t="s">
        <v>86</v>
      </c>
      <c r="B156" s="1" t="s">
        <v>519</v>
      </c>
      <c r="C156" t="s">
        <v>1</v>
      </c>
      <c r="D156" t="s">
        <v>82</v>
      </c>
      <c r="E156" t="s">
        <v>323</v>
      </c>
      <c r="F156" t="s">
        <v>324</v>
      </c>
      <c r="G156">
        <v>3947</v>
      </c>
      <c r="H156">
        <v>3947</v>
      </c>
      <c r="I156">
        <v>3947</v>
      </c>
      <c r="J156">
        <v>3947</v>
      </c>
      <c r="L156" s="3">
        <v>0</v>
      </c>
      <c r="M156" s="3">
        <v>0</v>
      </c>
      <c r="N156" s="3">
        <v>0</v>
      </c>
      <c r="O156" s="3">
        <v>361.24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f>+Tabla3[[#This Row],[V GRAVADAS]]</f>
        <v>361.24</v>
      </c>
      <c r="V156">
        <v>2</v>
      </c>
    </row>
    <row r="157" spans="1:22" x14ac:dyDescent="0.25">
      <c r="A157" t="s">
        <v>86</v>
      </c>
      <c r="B157" s="1" t="s">
        <v>519</v>
      </c>
      <c r="C157" t="s">
        <v>1</v>
      </c>
      <c r="D157" t="s">
        <v>82</v>
      </c>
      <c r="E157" t="s">
        <v>323</v>
      </c>
      <c r="F157" t="s">
        <v>324</v>
      </c>
      <c r="G157">
        <v>3948</v>
      </c>
      <c r="H157">
        <v>3948</v>
      </c>
      <c r="I157">
        <v>3948</v>
      </c>
      <c r="J157">
        <v>3948</v>
      </c>
      <c r="L157" s="3">
        <v>0</v>
      </c>
      <c r="M157" s="3">
        <v>0</v>
      </c>
      <c r="N157" s="3">
        <v>0</v>
      </c>
      <c r="O157" s="3">
        <v>55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f>+Tabla3[[#This Row],[V GRAVADAS]]</f>
        <v>55</v>
      </c>
      <c r="V157">
        <v>2</v>
      </c>
    </row>
    <row r="158" spans="1:22" x14ac:dyDescent="0.25">
      <c r="A158" t="s">
        <v>86</v>
      </c>
      <c r="B158" s="1" t="s">
        <v>519</v>
      </c>
      <c r="C158" t="s">
        <v>1</v>
      </c>
      <c r="D158" t="s">
        <v>82</v>
      </c>
      <c r="E158" t="s">
        <v>323</v>
      </c>
      <c r="F158" t="s">
        <v>324</v>
      </c>
      <c r="G158">
        <v>3949</v>
      </c>
      <c r="H158">
        <v>3949</v>
      </c>
      <c r="I158">
        <v>3949</v>
      </c>
      <c r="J158">
        <v>3949</v>
      </c>
      <c r="L158" s="3">
        <v>0</v>
      </c>
      <c r="M158" s="3">
        <v>0</v>
      </c>
      <c r="N158" s="3">
        <v>0</v>
      </c>
      <c r="O158" s="3">
        <v>538.25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f>+Tabla3[[#This Row],[V GRAVADAS]]</f>
        <v>538.25</v>
      </c>
      <c r="V158">
        <v>2</v>
      </c>
    </row>
    <row r="159" spans="1:22" x14ac:dyDescent="0.25">
      <c r="A159" t="s">
        <v>86</v>
      </c>
      <c r="B159" s="1" t="s">
        <v>519</v>
      </c>
      <c r="C159" t="s">
        <v>1</v>
      </c>
      <c r="D159" t="s">
        <v>82</v>
      </c>
      <c r="E159" t="s">
        <v>323</v>
      </c>
      <c r="F159" t="s">
        <v>324</v>
      </c>
      <c r="G159">
        <v>3950</v>
      </c>
      <c r="H159">
        <v>3950</v>
      </c>
      <c r="I159">
        <v>3950</v>
      </c>
      <c r="J159">
        <v>3950</v>
      </c>
      <c r="L159" s="3">
        <v>0</v>
      </c>
      <c r="M159" s="3">
        <v>0</v>
      </c>
      <c r="N159" s="3">
        <v>0</v>
      </c>
      <c r="O159" s="3">
        <v>118.75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f>+Tabla3[[#This Row],[V GRAVADAS]]</f>
        <v>118.75</v>
      </c>
      <c r="V159">
        <v>2</v>
      </c>
    </row>
    <row r="160" spans="1:22" x14ac:dyDescent="0.25">
      <c r="A160" t="s">
        <v>86</v>
      </c>
      <c r="B160" s="1" t="s">
        <v>519</v>
      </c>
      <c r="C160" t="s">
        <v>1</v>
      </c>
      <c r="D160" t="s">
        <v>82</v>
      </c>
      <c r="E160" t="s">
        <v>323</v>
      </c>
      <c r="F160" t="s">
        <v>324</v>
      </c>
      <c r="G160">
        <v>3951</v>
      </c>
      <c r="H160">
        <v>3951</v>
      </c>
      <c r="I160">
        <v>3951</v>
      </c>
      <c r="J160">
        <v>3951</v>
      </c>
      <c r="L160" s="3">
        <v>0</v>
      </c>
      <c r="M160" s="3">
        <v>0</v>
      </c>
      <c r="N160" s="3">
        <v>0</v>
      </c>
      <c r="O160" s="3">
        <v>199.75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f>+Tabla3[[#This Row],[V GRAVADAS]]</f>
        <v>199.75</v>
      </c>
      <c r="V160">
        <v>2</v>
      </c>
    </row>
    <row r="161" spans="1:22" x14ac:dyDescent="0.25">
      <c r="A161" t="s">
        <v>86</v>
      </c>
      <c r="B161" s="1" t="s">
        <v>519</v>
      </c>
      <c r="C161" t="s">
        <v>1</v>
      </c>
      <c r="D161" t="s">
        <v>82</v>
      </c>
      <c r="E161" t="s">
        <v>323</v>
      </c>
      <c r="F161" t="s">
        <v>324</v>
      </c>
      <c r="G161">
        <v>3952</v>
      </c>
      <c r="H161">
        <v>3952</v>
      </c>
      <c r="I161">
        <v>3952</v>
      </c>
      <c r="J161">
        <v>3952</v>
      </c>
      <c r="L161" s="3">
        <v>0</v>
      </c>
      <c r="M161" s="3">
        <v>0</v>
      </c>
      <c r="N161" s="3">
        <v>0</v>
      </c>
      <c r="O161" s="3">
        <v>253.9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f>+Tabla3[[#This Row],[V GRAVADAS]]</f>
        <v>253.9</v>
      </c>
      <c r="V161">
        <v>2</v>
      </c>
    </row>
    <row r="162" spans="1:22" x14ac:dyDescent="0.25">
      <c r="A162" t="s">
        <v>86</v>
      </c>
      <c r="B162" s="1" t="s">
        <v>519</v>
      </c>
      <c r="C162" t="s">
        <v>1</v>
      </c>
      <c r="D162" t="s">
        <v>82</v>
      </c>
      <c r="E162" t="s">
        <v>323</v>
      </c>
      <c r="F162" t="s">
        <v>324</v>
      </c>
      <c r="G162">
        <v>3953</v>
      </c>
      <c r="H162">
        <v>3953</v>
      </c>
      <c r="I162">
        <v>3953</v>
      </c>
      <c r="J162">
        <v>3953</v>
      </c>
      <c r="L162" s="3">
        <v>0</v>
      </c>
      <c r="M162" s="3">
        <v>0</v>
      </c>
      <c r="N162" s="3">
        <v>0</v>
      </c>
      <c r="O162" s="3">
        <v>108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f>+Tabla3[[#This Row],[V GRAVADAS]]</f>
        <v>108</v>
      </c>
      <c r="V162">
        <v>2</v>
      </c>
    </row>
    <row r="163" spans="1:22" x14ac:dyDescent="0.25">
      <c r="A163" t="s">
        <v>86</v>
      </c>
      <c r="B163" s="1" t="s">
        <v>519</v>
      </c>
      <c r="C163" t="s">
        <v>1</v>
      </c>
      <c r="D163" t="s">
        <v>82</v>
      </c>
      <c r="E163" t="s">
        <v>323</v>
      </c>
      <c r="F163" t="s">
        <v>324</v>
      </c>
      <c r="G163">
        <v>3954</v>
      </c>
      <c r="H163">
        <v>3954</v>
      </c>
      <c r="I163">
        <v>3954</v>
      </c>
      <c r="J163">
        <v>3954</v>
      </c>
      <c r="L163" s="3">
        <v>0</v>
      </c>
      <c r="M163" s="3">
        <v>0</v>
      </c>
      <c r="N163" s="3">
        <v>0</v>
      </c>
      <c r="O163" s="3">
        <v>279.64999999999998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f>+Tabla3[[#This Row],[V GRAVADAS]]</f>
        <v>279.64999999999998</v>
      </c>
      <c r="V163">
        <v>2</v>
      </c>
    </row>
    <row r="164" spans="1:22" x14ac:dyDescent="0.25">
      <c r="A164" t="s">
        <v>86</v>
      </c>
      <c r="B164" s="1" t="s">
        <v>519</v>
      </c>
      <c r="C164" t="s">
        <v>1</v>
      </c>
      <c r="D164" t="s">
        <v>82</v>
      </c>
      <c r="E164" t="s">
        <v>323</v>
      </c>
      <c r="F164" t="s">
        <v>324</v>
      </c>
      <c r="G164">
        <v>3955</v>
      </c>
      <c r="H164">
        <v>3955</v>
      </c>
      <c r="I164">
        <v>3955</v>
      </c>
      <c r="J164">
        <v>3955</v>
      </c>
      <c r="L164" s="3">
        <v>0</v>
      </c>
      <c r="M164" s="3">
        <v>0</v>
      </c>
      <c r="N164" s="3">
        <v>0</v>
      </c>
      <c r="O164" s="3">
        <v>40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f>+Tabla3[[#This Row],[V GRAVADAS]]</f>
        <v>40</v>
      </c>
      <c r="V164">
        <v>2</v>
      </c>
    </row>
    <row r="165" spans="1:22" x14ac:dyDescent="0.25">
      <c r="A165" t="s">
        <v>86</v>
      </c>
      <c r="B165" s="1" t="s">
        <v>519</v>
      </c>
      <c r="C165" t="s">
        <v>1</v>
      </c>
      <c r="D165" t="s">
        <v>82</v>
      </c>
      <c r="E165" t="s">
        <v>323</v>
      </c>
      <c r="F165" t="s">
        <v>324</v>
      </c>
      <c r="G165">
        <v>3956</v>
      </c>
      <c r="H165">
        <v>3956</v>
      </c>
      <c r="I165">
        <v>3956</v>
      </c>
      <c r="J165">
        <v>3956</v>
      </c>
      <c r="L165" s="3">
        <v>0</v>
      </c>
      <c r="M165" s="3">
        <v>0</v>
      </c>
      <c r="N165" s="3">
        <v>0</v>
      </c>
      <c r="O165" s="3">
        <v>804.2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f>+Tabla3[[#This Row],[V GRAVADAS]]</f>
        <v>804.2</v>
      </c>
      <c r="V165">
        <v>2</v>
      </c>
    </row>
    <row r="166" spans="1:22" x14ac:dyDescent="0.25">
      <c r="A166" t="s">
        <v>86</v>
      </c>
      <c r="B166" s="1" t="s">
        <v>519</v>
      </c>
      <c r="C166" t="s">
        <v>1</v>
      </c>
      <c r="D166" t="s">
        <v>82</v>
      </c>
      <c r="E166" t="s">
        <v>323</v>
      </c>
      <c r="F166" t="s">
        <v>324</v>
      </c>
      <c r="G166">
        <v>3957</v>
      </c>
      <c r="H166">
        <v>3957</v>
      </c>
      <c r="I166">
        <v>3957</v>
      </c>
      <c r="J166">
        <v>3957</v>
      </c>
      <c r="L166" s="3">
        <v>0</v>
      </c>
      <c r="M166" s="3">
        <v>0</v>
      </c>
      <c r="N166" s="3">
        <v>0</v>
      </c>
      <c r="O166" s="3">
        <v>13.5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f>+Tabla3[[#This Row],[V GRAVADAS]]</f>
        <v>13.5</v>
      </c>
      <c r="V166">
        <v>2</v>
      </c>
    </row>
    <row r="167" spans="1:22" x14ac:dyDescent="0.25">
      <c r="A167" t="s">
        <v>86</v>
      </c>
      <c r="B167" s="1" t="s">
        <v>519</v>
      </c>
      <c r="C167" t="s">
        <v>1</v>
      </c>
      <c r="D167" t="s">
        <v>82</v>
      </c>
      <c r="E167" t="s">
        <v>323</v>
      </c>
      <c r="F167" t="s">
        <v>324</v>
      </c>
      <c r="G167">
        <v>3958</v>
      </c>
      <c r="H167">
        <v>3958</v>
      </c>
      <c r="I167">
        <v>3958</v>
      </c>
      <c r="J167">
        <v>3958</v>
      </c>
      <c r="L167" s="3">
        <v>0</v>
      </c>
      <c r="M167" s="3">
        <v>0</v>
      </c>
      <c r="N167" s="3">
        <v>0</v>
      </c>
      <c r="O167" s="3">
        <v>288.5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f>+Tabla3[[#This Row],[V GRAVADAS]]</f>
        <v>288.5</v>
      </c>
      <c r="V167">
        <v>2</v>
      </c>
    </row>
    <row r="168" spans="1:22" x14ac:dyDescent="0.25">
      <c r="A168" t="s">
        <v>86</v>
      </c>
      <c r="B168" s="1" t="s">
        <v>519</v>
      </c>
      <c r="C168" t="s">
        <v>1</v>
      </c>
      <c r="D168" t="s">
        <v>82</v>
      </c>
      <c r="E168" t="s">
        <v>323</v>
      </c>
      <c r="F168" t="s">
        <v>324</v>
      </c>
      <c r="G168">
        <v>3959</v>
      </c>
      <c r="H168">
        <v>3959</v>
      </c>
      <c r="I168">
        <v>3959</v>
      </c>
      <c r="J168">
        <v>3959</v>
      </c>
      <c r="L168" s="3">
        <v>0</v>
      </c>
      <c r="M168" s="3">
        <v>0</v>
      </c>
      <c r="N168" s="3">
        <v>0</v>
      </c>
      <c r="O168" s="3">
        <v>9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f>+Tabla3[[#This Row],[V GRAVADAS]]</f>
        <v>9</v>
      </c>
      <c r="V168">
        <v>2</v>
      </c>
    </row>
    <row r="169" spans="1:22" x14ac:dyDescent="0.25">
      <c r="A169" t="s">
        <v>86</v>
      </c>
      <c r="B169" s="1" t="s">
        <v>519</v>
      </c>
      <c r="C169" t="s">
        <v>1</v>
      </c>
      <c r="D169" t="s">
        <v>82</v>
      </c>
      <c r="E169" t="s">
        <v>323</v>
      </c>
      <c r="F169" t="s">
        <v>324</v>
      </c>
      <c r="G169">
        <v>3960</v>
      </c>
      <c r="H169">
        <v>3960</v>
      </c>
      <c r="I169">
        <v>3960</v>
      </c>
      <c r="J169">
        <v>3960</v>
      </c>
      <c r="L169" s="3">
        <v>0</v>
      </c>
      <c r="M169" s="3">
        <v>0</v>
      </c>
      <c r="N169" s="3">
        <v>0</v>
      </c>
      <c r="O169" s="3">
        <v>459.5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f>+Tabla3[[#This Row],[V GRAVADAS]]</f>
        <v>459.5</v>
      </c>
      <c r="V169">
        <v>2</v>
      </c>
    </row>
    <row r="170" spans="1:22" x14ac:dyDescent="0.25">
      <c r="A170" t="s">
        <v>86</v>
      </c>
      <c r="B170" s="1" t="s">
        <v>520</v>
      </c>
      <c r="C170" t="s">
        <v>1</v>
      </c>
      <c r="D170" t="s">
        <v>82</v>
      </c>
      <c r="E170" t="s">
        <v>323</v>
      </c>
      <c r="F170" t="s">
        <v>324</v>
      </c>
      <c r="G170">
        <v>3961</v>
      </c>
      <c r="H170">
        <v>3961</v>
      </c>
      <c r="I170">
        <v>3961</v>
      </c>
      <c r="J170">
        <v>3961</v>
      </c>
      <c r="L170" s="3">
        <v>0</v>
      </c>
      <c r="M170" s="3">
        <v>0</v>
      </c>
      <c r="N170" s="3">
        <v>0</v>
      </c>
      <c r="O170" s="3">
        <v>12.8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f>+Tabla3[[#This Row],[V GRAVADAS]]</f>
        <v>12.8</v>
      </c>
      <c r="V170">
        <v>2</v>
      </c>
    </row>
    <row r="171" spans="1:22" x14ac:dyDescent="0.25">
      <c r="A171" t="s">
        <v>86</v>
      </c>
      <c r="B171" s="1" t="s">
        <v>520</v>
      </c>
      <c r="C171" t="s">
        <v>1</v>
      </c>
      <c r="D171" t="s">
        <v>82</v>
      </c>
      <c r="E171" t="s">
        <v>323</v>
      </c>
      <c r="F171" t="s">
        <v>324</v>
      </c>
      <c r="G171">
        <v>3962</v>
      </c>
      <c r="H171">
        <v>3962</v>
      </c>
      <c r="I171">
        <v>3962</v>
      </c>
      <c r="J171">
        <v>3962</v>
      </c>
      <c r="L171" s="3">
        <v>0</v>
      </c>
      <c r="M171" s="3">
        <v>0</v>
      </c>
      <c r="N171" s="3">
        <v>0</v>
      </c>
      <c r="O171" s="3">
        <v>5.4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f>+Tabla3[[#This Row],[V GRAVADAS]]</f>
        <v>5.4</v>
      </c>
      <c r="V171">
        <v>2</v>
      </c>
    </row>
    <row r="172" spans="1:22" x14ac:dyDescent="0.25">
      <c r="A172" t="s">
        <v>86</v>
      </c>
      <c r="B172" s="1" t="s">
        <v>520</v>
      </c>
      <c r="C172" t="s">
        <v>1</v>
      </c>
      <c r="D172" t="s">
        <v>82</v>
      </c>
      <c r="E172" t="s">
        <v>323</v>
      </c>
      <c r="F172" t="s">
        <v>324</v>
      </c>
      <c r="G172">
        <v>3963</v>
      </c>
      <c r="H172">
        <v>3963</v>
      </c>
      <c r="I172">
        <v>3963</v>
      </c>
      <c r="J172">
        <v>3963</v>
      </c>
      <c r="L172" s="3">
        <v>0</v>
      </c>
      <c r="M172" s="3">
        <v>0</v>
      </c>
      <c r="N172" s="3">
        <v>0</v>
      </c>
      <c r="O172" s="3">
        <v>120.75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f>+Tabla3[[#This Row],[V GRAVADAS]]</f>
        <v>120.75</v>
      </c>
      <c r="V172">
        <v>2</v>
      </c>
    </row>
    <row r="173" spans="1:22" x14ac:dyDescent="0.25">
      <c r="A173" t="s">
        <v>86</v>
      </c>
      <c r="B173" s="1" t="s">
        <v>520</v>
      </c>
      <c r="C173" t="s">
        <v>1</v>
      </c>
      <c r="D173" t="s">
        <v>82</v>
      </c>
      <c r="E173" t="s">
        <v>323</v>
      </c>
      <c r="F173" t="s">
        <v>324</v>
      </c>
      <c r="G173">
        <v>3964</v>
      </c>
      <c r="H173">
        <v>3964</v>
      </c>
      <c r="I173">
        <v>3964</v>
      </c>
      <c r="J173">
        <v>3964</v>
      </c>
      <c r="L173" s="3">
        <v>0</v>
      </c>
      <c r="M173" s="3">
        <v>0</v>
      </c>
      <c r="N173" s="3">
        <v>0</v>
      </c>
      <c r="O173" s="3">
        <v>112.75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f>+Tabla3[[#This Row],[V GRAVADAS]]</f>
        <v>112.75</v>
      </c>
      <c r="V173">
        <v>2</v>
      </c>
    </row>
    <row r="174" spans="1:22" x14ac:dyDescent="0.25">
      <c r="A174" t="s">
        <v>86</v>
      </c>
      <c r="B174" s="1" t="s">
        <v>520</v>
      </c>
      <c r="C174" t="s">
        <v>1</v>
      </c>
      <c r="D174" t="s">
        <v>82</v>
      </c>
      <c r="E174" t="s">
        <v>323</v>
      </c>
      <c r="F174" t="s">
        <v>324</v>
      </c>
      <c r="G174">
        <v>3965</v>
      </c>
      <c r="H174">
        <v>3965</v>
      </c>
      <c r="I174">
        <v>3965</v>
      </c>
      <c r="J174">
        <v>3965</v>
      </c>
      <c r="L174" s="3">
        <v>0</v>
      </c>
      <c r="M174" s="3">
        <v>0</v>
      </c>
      <c r="N174" s="3">
        <v>0</v>
      </c>
      <c r="O174" s="3">
        <v>371.15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f>+Tabla3[[#This Row],[V GRAVADAS]]</f>
        <v>371.15</v>
      </c>
      <c r="V174">
        <v>2</v>
      </c>
    </row>
    <row r="175" spans="1:22" x14ac:dyDescent="0.25">
      <c r="A175" t="s">
        <v>86</v>
      </c>
      <c r="B175" s="1" t="s">
        <v>520</v>
      </c>
      <c r="C175" t="s">
        <v>1</v>
      </c>
      <c r="D175" t="s">
        <v>82</v>
      </c>
      <c r="E175" t="s">
        <v>323</v>
      </c>
      <c r="F175" t="s">
        <v>324</v>
      </c>
      <c r="G175">
        <v>3966</v>
      </c>
      <c r="H175">
        <v>3966</v>
      </c>
      <c r="I175">
        <v>3966</v>
      </c>
      <c r="J175">
        <v>3966</v>
      </c>
      <c r="L175" s="3">
        <v>0</v>
      </c>
      <c r="M175" s="3">
        <v>0</v>
      </c>
      <c r="N175" s="3">
        <v>0</v>
      </c>
      <c r="O175" s="3">
        <v>535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f>+Tabla3[[#This Row],[V GRAVADAS]]</f>
        <v>535</v>
      </c>
      <c r="V175">
        <v>2</v>
      </c>
    </row>
    <row r="176" spans="1:22" x14ac:dyDescent="0.25">
      <c r="A176" t="s">
        <v>86</v>
      </c>
      <c r="B176" s="1" t="s">
        <v>520</v>
      </c>
      <c r="C176" t="s">
        <v>1</v>
      </c>
      <c r="D176" t="s">
        <v>82</v>
      </c>
      <c r="E176" t="s">
        <v>323</v>
      </c>
      <c r="F176" t="s">
        <v>324</v>
      </c>
      <c r="G176">
        <v>3967</v>
      </c>
      <c r="H176">
        <v>3967</v>
      </c>
      <c r="I176">
        <v>3967</v>
      </c>
      <c r="J176">
        <v>3967</v>
      </c>
      <c r="L176" s="3">
        <v>0</v>
      </c>
      <c r="M176" s="3">
        <v>0</v>
      </c>
      <c r="N176" s="3">
        <v>0</v>
      </c>
      <c r="O176" s="3">
        <v>355.5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f>+Tabla3[[#This Row],[V GRAVADAS]]</f>
        <v>355.5</v>
      </c>
      <c r="V176">
        <v>2</v>
      </c>
    </row>
    <row r="177" spans="1:22" x14ac:dyDescent="0.25">
      <c r="A177" t="s">
        <v>86</v>
      </c>
      <c r="B177" s="1" t="s">
        <v>520</v>
      </c>
      <c r="C177" t="s">
        <v>1</v>
      </c>
      <c r="D177" t="s">
        <v>82</v>
      </c>
      <c r="E177" t="s">
        <v>323</v>
      </c>
      <c r="F177" t="s">
        <v>324</v>
      </c>
      <c r="G177">
        <v>3968</v>
      </c>
      <c r="H177">
        <v>3968</v>
      </c>
      <c r="I177">
        <v>3968</v>
      </c>
      <c r="J177">
        <v>3968</v>
      </c>
      <c r="L177" s="3">
        <v>0</v>
      </c>
      <c r="M177" s="3">
        <v>0</v>
      </c>
      <c r="N177" s="3">
        <v>0</v>
      </c>
      <c r="O177" s="3">
        <v>445.8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f>+Tabla3[[#This Row],[V GRAVADAS]]</f>
        <v>445.8</v>
      </c>
      <c r="V177">
        <v>2</v>
      </c>
    </row>
    <row r="178" spans="1:22" x14ac:dyDescent="0.25">
      <c r="A178" t="s">
        <v>86</v>
      </c>
      <c r="B178" s="1" t="s">
        <v>520</v>
      </c>
      <c r="C178" t="s">
        <v>1</v>
      </c>
      <c r="D178" t="s">
        <v>82</v>
      </c>
      <c r="E178" t="s">
        <v>323</v>
      </c>
      <c r="F178" t="s">
        <v>324</v>
      </c>
      <c r="G178">
        <v>3969</v>
      </c>
      <c r="H178">
        <v>3969</v>
      </c>
      <c r="I178">
        <v>3969</v>
      </c>
      <c r="J178">
        <v>3969</v>
      </c>
      <c r="L178" s="3">
        <v>0</v>
      </c>
      <c r="M178" s="3">
        <v>0</v>
      </c>
      <c r="N178" s="3">
        <v>0</v>
      </c>
      <c r="O178" s="3">
        <v>476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f>+Tabla3[[#This Row],[V GRAVADAS]]</f>
        <v>476</v>
      </c>
      <c r="V178">
        <v>2</v>
      </c>
    </row>
    <row r="179" spans="1:22" x14ac:dyDescent="0.25">
      <c r="A179" t="s">
        <v>86</v>
      </c>
      <c r="B179" s="1" t="s">
        <v>520</v>
      </c>
      <c r="C179" t="s">
        <v>1</v>
      </c>
      <c r="D179" t="s">
        <v>82</v>
      </c>
      <c r="E179" t="s">
        <v>323</v>
      </c>
      <c r="F179" t="s">
        <v>324</v>
      </c>
      <c r="G179">
        <v>3970</v>
      </c>
      <c r="H179">
        <v>3970</v>
      </c>
      <c r="I179">
        <v>3970</v>
      </c>
      <c r="J179">
        <v>3970</v>
      </c>
      <c r="L179" s="3">
        <v>0</v>
      </c>
      <c r="M179" s="3">
        <v>0</v>
      </c>
      <c r="N179" s="3">
        <v>0</v>
      </c>
      <c r="O179" s="3">
        <v>142.69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f>+Tabla3[[#This Row],[V GRAVADAS]]</f>
        <v>142.69</v>
      </c>
      <c r="V179">
        <v>2</v>
      </c>
    </row>
    <row r="180" spans="1:22" x14ac:dyDescent="0.25">
      <c r="A180" t="s">
        <v>86</v>
      </c>
      <c r="B180" s="1" t="s">
        <v>520</v>
      </c>
      <c r="C180" t="s">
        <v>1</v>
      </c>
      <c r="D180" t="s">
        <v>82</v>
      </c>
      <c r="E180" t="s">
        <v>323</v>
      </c>
      <c r="F180" t="s">
        <v>324</v>
      </c>
      <c r="G180">
        <v>3971</v>
      </c>
      <c r="H180">
        <v>3971</v>
      </c>
      <c r="I180">
        <v>3971</v>
      </c>
      <c r="J180">
        <v>3971</v>
      </c>
      <c r="L180" s="3">
        <v>0</v>
      </c>
      <c r="M180" s="3">
        <v>0</v>
      </c>
      <c r="N180" s="3">
        <v>0</v>
      </c>
      <c r="O180" s="3">
        <v>263.8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f>+Tabla3[[#This Row],[V GRAVADAS]]</f>
        <v>263.8</v>
      </c>
      <c r="V180">
        <v>2</v>
      </c>
    </row>
    <row r="181" spans="1:22" x14ac:dyDescent="0.25">
      <c r="A181" t="s">
        <v>86</v>
      </c>
      <c r="B181" s="1" t="s">
        <v>520</v>
      </c>
      <c r="C181" t="s">
        <v>1</v>
      </c>
      <c r="D181" t="s">
        <v>82</v>
      </c>
      <c r="E181" t="s">
        <v>323</v>
      </c>
      <c r="F181" t="s">
        <v>324</v>
      </c>
      <c r="G181">
        <v>3972</v>
      </c>
      <c r="H181">
        <v>3972</v>
      </c>
      <c r="I181">
        <v>3972</v>
      </c>
      <c r="J181">
        <v>3972</v>
      </c>
      <c r="L181" s="3">
        <v>0</v>
      </c>
      <c r="M181" s="3">
        <v>0</v>
      </c>
      <c r="N181" s="3">
        <v>0</v>
      </c>
      <c r="O181" s="3">
        <v>605.6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f>+Tabla3[[#This Row],[V GRAVADAS]]</f>
        <v>605.6</v>
      </c>
      <c r="V181">
        <v>2</v>
      </c>
    </row>
    <row r="182" spans="1:22" x14ac:dyDescent="0.25">
      <c r="A182" t="s">
        <v>86</v>
      </c>
      <c r="B182" s="1" t="s">
        <v>520</v>
      </c>
      <c r="C182" t="s">
        <v>1</v>
      </c>
      <c r="D182" t="s">
        <v>82</v>
      </c>
      <c r="E182" t="s">
        <v>323</v>
      </c>
      <c r="F182" t="s">
        <v>324</v>
      </c>
      <c r="G182">
        <v>3973</v>
      </c>
      <c r="H182">
        <v>3973</v>
      </c>
      <c r="I182">
        <v>3973</v>
      </c>
      <c r="J182">
        <v>3973</v>
      </c>
      <c r="L182" s="3">
        <v>0</v>
      </c>
      <c r="M182" s="3">
        <v>0</v>
      </c>
      <c r="N182" s="3">
        <v>0</v>
      </c>
      <c r="O182" s="3">
        <v>206.4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f>+Tabla3[[#This Row],[V GRAVADAS]]</f>
        <v>206.4</v>
      </c>
      <c r="V182">
        <v>2</v>
      </c>
    </row>
    <row r="183" spans="1:22" x14ac:dyDescent="0.25">
      <c r="A183" t="s">
        <v>86</v>
      </c>
      <c r="B183" s="1" t="s">
        <v>520</v>
      </c>
      <c r="C183" t="s">
        <v>1</v>
      </c>
      <c r="D183" t="s">
        <v>82</v>
      </c>
      <c r="E183" t="s">
        <v>323</v>
      </c>
      <c r="F183" t="s">
        <v>324</v>
      </c>
      <c r="G183">
        <v>3974</v>
      </c>
      <c r="H183">
        <v>3974</v>
      </c>
      <c r="I183">
        <v>3974</v>
      </c>
      <c r="J183">
        <v>3974</v>
      </c>
      <c r="L183" s="3">
        <v>0</v>
      </c>
      <c r="M183" s="3">
        <v>0</v>
      </c>
      <c r="N183" s="3">
        <v>0</v>
      </c>
      <c r="O183" s="3">
        <v>70.8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f>+Tabla3[[#This Row],[V GRAVADAS]]</f>
        <v>70.8</v>
      </c>
      <c r="V183">
        <v>2</v>
      </c>
    </row>
    <row r="184" spans="1:22" x14ac:dyDescent="0.25">
      <c r="A184" t="s">
        <v>86</v>
      </c>
      <c r="B184" s="1" t="s">
        <v>521</v>
      </c>
      <c r="C184" t="s">
        <v>1</v>
      </c>
      <c r="D184" t="s">
        <v>82</v>
      </c>
      <c r="E184" t="s">
        <v>323</v>
      </c>
      <c r="F184" t="s">
        <v>324</v>
      </c>
      <c r="G184">
        <v>3975</v>
      </c>
      <c r="H184">
        <v>3975</v>
      </c>
      <c r="I184">
        <v>3975</v>
      </c>
      <c r="J184">
        <v>3975</v>
      </c>
      <c r="L184" s="3">
        <v>0</v>
      </c>
      <c r="M184" s="3">
        <v>0</v>
      </c>
      <c r="N184" s="3">
        <v>0</v>
      </c>
      <c r="O184" s="3">
        <v>257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f>+Tabla3[[#This Row],[V GRAVADAS]]</f>
        <v>257</v>
      </c>
      <c r="V184">
        <v>2</v>
      </c>
    </row>
    <row r="185" spans="1:22" x14ac:dyDescent="0.25">
      <c r="A185" t="s">
        <v>86</v>
      </c>
      <c r="B185" s="1" t="s">
        <v>521</v>
      </c>
      <c r="C185" t="s">
        <v>1</v>
      </c>
      <c r="D185" t="s">
        <v>82</v>
      </c>
      <c r="E185" t="s">
        <v>323</v>
      </c>
      <c r="F185" t="s">
        <v>324</v>
      </c>
      <c r="G185">
        <v>3976</v>
      </c>
      <c r="H185">
        <v>3976</v>
      </c>
      <c r="I185">
        <v>3976</v>
      </c>
      <c r="J185">
        <v>3976</v>
      </c>
      <c r="L185" s="3">
        <v>0</v>
      </c>
      <c r="M185" s="3">
        <v>0</v>
      </c>
      <c r="N185" s="3">
        <v>0</v>
      </c>
      <c r="O185" s="3">
        <v>398.5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f>+Tabla3[[#This Row],[V GRAVADAS]]</f>
        <v>398.5</v>
      </c>
      <c r="V185">
        <v>2</v>
      </c>
    </row>
    <row r="186" spans="1:22" x14ac:dyDescent="0.25">
      <c r="A186" t="s">
        <v>86</v>
      </c>
      <c r="B186" s="1" t="s">
        <v>521</v>
      </c>
      <c r="C186" t="s">
        <v>1</v>
      </c>
      <c r="D186" t="s">
        <v>82</v>
      </c>
      <c r="E186" t="s">
        <v>323</v>
      </c>
      <c r="F186" t="s">
        <v>324</v>
      </c>
      <c r="G186">
        <v>3977</v>
      </c>
      <c r="H186">
        <v>3977</v>
      </c>
      <c r="I186">
        <v>3977</v>
      </c>
      <c r="J186">
        <v>3977</v>
      </c>
      <c r="L186" s="3">
        <v>0</v>
      </c>
      <c r="M186" s="3">
        <v>0</v>
      </c>
      <c r="N186" s="3">
        <v>0</v>
      </c>
      <c r="O186" s="3">
        <v>135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f>+Tabla3[[#This Row],[V GRAVADAS]]</f>
        <v>135</v>
      </c>
      <c r="V186">
        <v>2</v>
      </c>
    </row>
    <row r="187" spans="1:22" x14ac:dyDescent="0.25">
      <c r="A187" t="s">
        <v>86</v>
      </c>
      <c r="B187" s="1" t="s">
        <v>521</v>
      </c>
      <c r="C187" t="s">
        <v>1</v>
      </c>
      <c r="D187" t="s">
        <v>82</v>
      </c>
      <c r="E187" t="s">
        <v>323</v>
      </c>
      <c r="F187" t="s">
        <v>324</v>
      </c>
      <c r="G187">
        <v>3978</v>
      </c>
      <c r="H187">
        <v>3978</v>
      </c>
      <c r="I187">
        <v>3978</v>
      </c>
      <c r="J187">
        <v>3978</v>
      </c>
      <c r="L187" s="3">
        <v>0</v>
      </c>
      <c r="M187" s="3">
        <v>0</v>
      </c>
      <c r="N187" s="3">
        <v>0</v>
      </c>
      <c r="O187" s="3">
        <v>170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f>+Tabla3[[#This Row],[V GRAVADAS]]</f>
        <v>170</v>
      </c>
      <c r="V187">
        <v>2</v>
      </c>
    </row>
    <row r="188" spans="1:22" x14ac:dyDescent="0.25">
      <c r="A188" t="s">
        <v>86</v>
      </c>
      <c r="B188" s="1" t="s">
        <v>521</v>
      </c>
      <c r="C188" t="s">
        <v>1</v>
      </c>
      <c r="D188" t="s">
        <v>82</v>
      </c>
      <c r="E188" t="s">
        <v>323</v>
      </c>
      <c r="F188" t="s">
        <v>324</v>
      </c>
      <c r="G188">
        <v>3979</v>
      </c>
      <c r="H188">
        <v>3979</v>
      </c>
      <c r="I188">
        <v>3979</v>
      </c>
      <c r="J188">
        <v>3979</v>
      </c>
      <c r="L188" s="3">
        <v>0</v>
      </c>
      <c r="M188" s="3">
        <v>0</v>
      </c>
      <c r="N188" s="3">
        <v>0</v>
      </c>
      <c r="O188" s="3">
        <v>1076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f>+Tabla3[[#This Row],[V GRAVADAS]]</f>
        <v>1076</v>
      </c>
      <c r="V188">
        <v>2</v>
      </c>
    </row>
    <row r="189" spans="1:22" x14ac:dyDescent="0.25">
      <c r="A189" t="s">
        <v>86</v>
      </c>
      <c r="B189" s="1" t="s">
        <v>521</v>
      </c>
      <c r="C189" t="s">
        <v>1</v>
      </c>
      <c r="D189" t="s">
        <v>82</v>
      </c>
      <c r="E189" t="s">
        <v>323</v>
      </c>
      <c r="F189" t="s">
        <v>324</v>
      </c>
      <c r="G189">
        <v>3980</v>
      </c>
      <c r="H189">
        <v>3980</v>
      </c>
      <c r="I189">
        <v>3980</v>
      </c>
      <c r="J189">
        <v>3980</v>
      </c>
      <c r="L189" s="3">
        <v>0</v>
      </c>
      <c r="M189" s="3">
        <v>0</v>
      </c>
      <c r="N189" s="3">
        <v>0</v>
      </c>
      <c r="O189" s="3">
        <v>54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f>+Tabla3[[#This Row],[V GRAVADAS]]</f>
        <v>54</v>
      </c>
      <c r="V189">
        <v>2</v>
      </c>
    </row>
    <row r="190" spans="1:22" x14ac:dyDescent="0.25">
      <c r="A190" t="s">
        <v>86</v>
      </c>
      <c r="B190" s="1" t="s">
        <v>521</v>
      </c>
      <c r="C190" t="s">
        <v>1</v>
      </c>
      <c r="D190" t="s">
        <v>82</v>
      </c>
      <c r="E190" t="s">
        <v>323</v>
      </c>
      <c r="F190" t="s">
        <v>324</v>
      </c>
      <c r="G190">
        <v>3981</v>
      </c>
      <c r="H190">
        <v>3981</v>
      </c>
      <c r="I190">
        <v>3981</v>
      </c>
      <c r="J190">
        <v>3981</v>
      </c>
      <c r="L190" s="3">
        <v>0</v>
      </c>
      <c r="M190" s="3">
        <v>0</v>
      </c>
      <c r="N190" s="3">
        <v>0</v>
      </c>
      <c r="O190" s="3">
        <v>60.35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f>+Tabla3[[#This Row],[V GRAVADAS]]</f>
        <v>60.35</v>
      </c>
      <c r="V190">
        <v>2</v>
      </c>
    </row>
    <row r="191" spans="1:22" x14ac:dyDescent="0.25">
      <c r="A191" t="s">
        <v>86</v>
      </c>
      <c r="B191" s="1" t="s">
        <v>521</v>
      </c>
      <c r="C191" t="s">
        <v>1</v>
      </c>
      <c r="D191" t="s">
        <v>82</v>
      </c>
      <c r="E191" t="s">
        <v>323</v>
      </c>
      <c r="F191" t="s">
        <v>324</v>
      </c>
      <c r="G191">
        <v>3982</v>
      </c>
      <c r="H191">
        <v>3982</v>
      </c>
      <c r="I191">
        <v>3982</v>
      </c>
      <c r="J191">
        <v>3982</v>
      </c>
      <c r="L191" s="3">
        <v>0</v>
      </c>
      <c r="M191" s="3">
        <v>0</v>
      </c>
      <c r="N191" s="3">
        <v>0</v>
      </c>
      <c r="O191" s="3">
        <v>7.2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f>+Tabla3[[#This Row],[V GRAVADAS]]</f>
        <v>7.2</v>
      </c>
      <c r="V191">
        <v>2</v>
      </c>
    </row>
    <row r="192" spans="1:22" x14ac:dyDescent="0.25">
      <c r="A192" t="s">
        <v>86</v>
      </c>
      <c r="B192" s="1" t="s">
        <v>521</v>
      </c>
      <c r="C192" t="s">
        <v>1</v>
      </c>
      <c r="D192" t="s">
        <v>82</v>
      </c>
      <c r="E192" t="s">
        <v>323</v>
      </c>
      <c r="F192" t="s">
        <v>324</v>
      </c>
      <c r="G192">
        <v>3983</v>
      </c>
      <c r="H192">
        <v>3983</v>
      </c>
      <c r="I192">
        <v>3983</v>
      </c>
      <c r="J192">
        <v>3983</v>
      </c>
      <c r="L192" s="3">
        <v>0</v>
      </c>
      <c r="M192" s="3">
        <v>0</v>
      </c>
      <c r="N192" s="3">
        <v>0</v>
      </c>
      <c r="O192" s="3">
        <v>166.5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f>+Tabla3[[#This Row],[V GRAVADAS]]</f>
        <v>166.5</v>
      </c>
      <c r="V192">
        <v>2</v>
      </c>
    </row>
    <row r="193" spans="1:22" x14ac:dyDescent="0.25">
      <c r="A193" t="s">
        <v>86</v>
      </c>
      <c r="B193" s="1" t="s">
        <v>521</v>
      </c>
      <c r="C193" t="s">
        <v>1</v>
      </c>
      <c r="D193" t="s">
        <v>82</v>
      </c>
      <c r="E193" t="s">
        <v>323</v>
      </c>
      <c r="F193" t="s">
        <v>324</v>
      </c>
      <c r="G193">
        <v>3984</v>
      </c>
      <c r="H193">
        <v>3984</v>
      </c>
      <c r="I193">
        <v>3984</v>
      </c>
      <c r="J193">
        <v>3984</v>
      </c>
      <c r="L193" s="3">
        <v>0</v>
      </c>
      <c r="M193" s="3">
        <v>0</v>
      </c>
      <c r="N193" s="3">
        <v>0</v>
      </c>
      <c r="O193" s="3">
        <v>21.7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f>+Tabla3[[#This Row],[V GRAVADAS]]</f>
        <v>21.7</v>
      </c>
      <c r="V193">
        <v>2</v>
      </c>
    </row>
    <row r="194" spans="1:22" x14ac:dyDescent="0.25">
      <c r="A194" t="s">
        <v>86</v>
      </c>
      <c r="B194" s="1" t="s">
        <v>521</v>
      </c>
      <c r="C194" t="s">
        <v>1</v>
      </c>
      <c r="D194" t="s">
        <v>82</v>
      </c>
      <c r="E194" t="s">
        <v>323</v>
      </c>
      <c r="F194" t="s">
        <v>324</v>
      </c>
      <c r="G194">
        <v>3985</v>
      </c>
      <c r="H194">
        <v>3985</v>
      </c>
      <c r="I194">
        <v>3985</v>
      </c>
      <c r="J194">
        <v>3985</v>
      </c>
      <c r="L194" s="3">
        <v>0</v>
      </c>
      <c r="M194" s="3">
        <v>0</v>
      </c>
      <c r="N194" s="3">
        <v>0</v>
      </c>
      <c r="O194" s="3">
        <v>53.1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f>+Tabla3[[#This Row],[V GRAVADAS]]</f>
        <v>53.1</v>
      </c>
      <c r="V194">
        <v>2</v>
      </c>
    </row>
    <row r="195" spans="1:22" x14ac:dyDescent="0.25">
      <c r="A195" t="s">
        <v>86</v>
      </c>
      <c r="B195" s="1" t="s">
        <v>521</v>
      </c>
      <c r="C195" t="s">
        <v>1</v>
      </c>
      <c r="D195" t="s">
        <v>82</v>
      </c>
      <c r="E195" t="s">
        <v>323</v>
      </c>
      <c r="F195" t="s">
        <v>324</v>
      </c>
      <c r="G195">
        <v>3986</v>
      </c>
      <c r="H195">
        <v>3986</v>
      </c>
      <c r="I195">
        <v>3986</v>
      </c>
      <c r="J195">
        <v>3986</v>
      </c>
      <c r="L195" s="3">
        <v>0</v>
      </c>
      <c r="M195" s="3">
        <v>0</v>
      </c>
      <c r="N195" s="3">
        <v>0</v>
      </c>
      <c r="O195" s="3">
        <v>27.5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f>+Tabla3[[#This Row],[V GRAVADAS]]</f>
        <v>27.5</v>
      </c>
      <c r="V195">
        <v>2</v>
      </c>
    </row>
    <row r="196" spans="1:22" x14ac:dyDescent="0.25">
      <c r="A196" t="s">
        <v>86</v>
      </c>
      <c r="B196" s="1" t="s">
        <v>521</v>
      </c>
      <c r="C196" t="s">
        <v>1</v>
      </c>
      <c r="D196" t="s">
        <v>82</v>
      </c>
      <c r="E196" t="s">
        <v>323</v>
      </c>
      <c r="F196" t="s">
        <v>324</v>
      </c>
      <c r="G196">
        <v>3987</v>
      </c>
      <c r="H196">
        <v>3987</v>
      </c>
      <c r="I196">
        <v>3987</v>
      </c>
      <c r="J196">
        <v>3987</v>
      </c>
      <c r="L196" s="3">
        <v>0</v>
      </c>
      <c r="M196" s="3">
        <v>0</v>
      </c>
      <c r="N196" s="3">
        <v>0</v>
      </c>
      <c r="O196" s="3">
        <v>225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f>+Tabla3[[#This Row],[V GRAVADAS]]</f>
        <v>225</v>
      </c>
      <c r="V196">
        <v>2</v>
      </c>
    </row>
    <row r="197" spans="1:22" x14ac:dyDescent="0.25">
      <c r="A197" t="s">
        <v>86</v>
      </c>
      <c r="B197" s="1" t="s">
        <v>521</v>
      </c>
      <c r="C197" t="s">
        <v>1</v>
      </c>
      <c r="D197" t="s">
        <v>82</v>
      </c>
      <c r="E197" t="s">
        <v>323</v>
      </c>
      <c r="F197" t="s">
        <v>324</v>
      </c>
      <c r="G197">
        <v>3988</v>
      </c>
      <c r="H197">
        <v>3988</v>
      </c>
      <c r="I197">
        <v>3988</v>
      </c>
      <c r="J197">
        <v>3988</v>
      </c>
      <c r="L197" s="3">
        <v>0</v>
      </c>
      <c r="M197" s="3">
        <v>0</v>
      </c>
      <c r="N197" s="3">
        <v>0</v>
      </c>
      <c r="O197" s="3">
        <v>40.25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f>+Tabla3[[#This Row],[V GRAVADAS]]</f>
        <v>40.25</v>
      </c>
      <c r="V197">
        <v>2</v>
      </c>
    </row>
    <row r="198" spans="1:22" x14ac:dyDescent="0.25">
      <c r="A198" t="s">
        <v>86</v>
      </c>
      <c r="B198" s="1" t="s">
        <v>521</v>
      </c>
      <c r="C198" t="s">
        <v>1</v>
      </c>
      <c r="D198" t="s">
        <v>82</v>
      </c>
      <c r="E198" t="s">
        <v>323</v>
      </c>
      <c r="F198" t="s">
        <v>324</v>
      </c>
      <c r="G198">
        <v>3989</v>
      </c>
      <c r="H198">
        <v>3989</v>
      </c>
      <c r="I198">
        <v>3989</v>
      </c>
      <c r="J198">
        <v>3989</v>
      </c>
      <c r="L198" s="3">
        <v>0</v>
      </c>
      <c r="M198" s="3">
        <v>0</v>
      </c>
      <c r="N198" s="3">
        <v>0</v>
      </c>
      <c r="O198" s="3">
        <v>323.33999999999997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f>+Tabla3[[#This Row],[V GRAVADAS]]</f>
        <v>323.33999999999997</v>
      </c>
      <c r="V198">
        <v>2</v>
      </c>
    </row>
    <row r="199" spans="1:22" x14ac:dyDescent="0.25">
      <c r="A199" t="s">
        <v>86</v>
      </c>
      <c r="B199" s="1" t="s">
        <v>521</v>
      </c>
      <c r="C199" t="s">
        <v>1</v>
      </c>
      <c r="D199" t="s">
        <v>82</v>
      </c>
      <c r="E199" t="s">
        <v>323</v>
      </c>
      <c r="F199" t="s">
        <v>324</v>
      </c>
      <c r="G199">
        <v>3990</v>
      </c>
      <c r="H199">
        <v>3990</v>
      </c>
      <c r="I199">
        <v>3990</v>
      </c>
      <c r="J199">
        <v>3990</v>
      </c>
      <c r="L199" s="3">
        <v>0</v>
      </c>
      <c r="M199" s="3">
        <v>0</v>
      </c>
      <c r="N199" s="3">
        <v>0</v>
      </c>
      <c r="O199" s="3">
        <v>118.74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f>+Tabla3[[#This Row],[V GRAVADAS]]</f>
        <v>118.74</v>
      </c>
      <c r="V199">
        <v>2</v>
      </c>
    </row>
    <row r="200" spans="1:22" x14ac:dyDescent="0.25">
      <c r="A200" t="s">
        <v>86</v>
      </c>
      <c r="B200" s="1" t="s">
        <v>521</v>
      </c>
      <c r="C200" t="s">
        <v>1</v>
      </c>
      <c r="D200" t="s">
        <v>82</v>
      </c>
      <c r="E200" t="s">
        <v>323</v>
      </c>
      <c r="F200" t="s">
        <v>324</v>
      </c>
      <c r="G200">
        <v>3991</v>
      </c>
      <c r="H200">
        <v>3991</v>
      </c>
      <c r="I200">
        <v>3991</v>
      </c>
      <c r="J200">
        <v>3991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f>+Tabla3[[#This Row],[V GRAVADAS]]</f>
        <v>0</v>
      </c>
      <c r="V200">
        <v>2</v>
      </c>
    </row>
    <row r="201" spans="1:22" x14ac:dyDescent="0.25">
      <c r="A201" t="s">
        <v>86</v>
      </c>
      <c r="B201" s="1" t="s">
        <v>521</v>
      </c>
      <c r="C201" t="s">
        <v>1</v>
      </c>
      <c r="D201" t="s">
        <v>82</v>
      </c>
      <c r="E201" t="s">
        <v>323</v>
      </c>
      <c r="F201" t="s">
        <v>324</v>
      </c>
      <c r="G201">
        <v>3992</v>
      </c>
      <c r="H201">
        <v>3992</v>
      </c>
      <c r="I201">
        <v>3992</v>
      </c>
      <c r="J201">
        <v>3992</v>
      </c>
      <c r="L201" s="3">
        <v>0</v>
      </c>
      <c r="M201" s="3">
        <v>0</v>
      </c>
      <c r="N201" s="3">
        <v>0</v>
      </c>
      <c r="O201" s="3">
        <v>139.5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f>+Tabla3[[#This Row],[V GRAVADAS]]</f>
        <v>139.5</v>
      </c>
      <c r="V201">
        <v>2</v>
      </c>
    </row>
    <row r="202" spans="1:22" x14ac:dyDescent="0.25">
      <c r="A202" t="s">
        <v>86</v>
      </c>
      <c r="B202" s="1" t="s">
        <v>521</v>
      </c>
      <c r="C202" t="s">
        <v>1</v>
      </c>
      <c r="D202" t="s">
        <v>82</v>
      </c>
      <c r="E202" t="s">
        <v>323</v>
      </c>
      <c r="F202" t="s">
        <v>324</v>
      </c>
      <c r="G202">
        <v>3993</v>
      </c>
      <c r="H202">
        <v>3993</v>
      </c>
      <c r="I202">
        <v>3993</v>
      </c>
      <c r="J202">
        <v>3993</v>
      </c>
      <c r="L202" s="3">
        <v>0</v>
      </c>
      <c r="M202" s="3">
        <v>0</v>
      </c>
      <c r="N202" s="3">
        <v>0</v>
      </c>
      <c r="O202" s="3">
        <v>182.6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f>+Tabla3[[#This Row],[V GRAVADAS]]</f>
        <v>182.6</v>
      </c>
      <c r="V202">
        <v>2</v>
      </c>
    </row>
    <row r="203" spans="1:22" x14ac:dyDescent="0.25">
      <c r="A203" t="s">
        <v>86</v>
      </c>
      <c r="B203" s="1" t="s">
        <v>521</v>
      </c>
      <c r="C203" t="s">
        <v>1</v>
      </c>
      <c r="D203" t="s">
        <v>82</v>
      </c>
      <c r="E203" t="s">
        <v>323</v>
      </c>
      <c r="F203" t="s">
        <v>324</v>
      </c>
      <c r="G203">
        <v>3994</v>
      </c>
      <c r="H203">
        <v>3994</v>
      </c>
      <c r="I203">
        <v>3994</v>
      </c>
      <c r="J203">
        <v>3994</v>
      </c>
      <c r="L203" s="3">
        <v>0</v>
      </c>
      <c r="M203" s="3">
        <v>0</v>
      </c>
      <c r="N203" s="3">
        <v>0</v>
      </c>
      <c r="O203" s="3">
        <v>514.5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f>+Tabla3[[#This Row],[V GRAVADAS]]</f>
        <v>514.5</v>
      </c>
      <c r="V203">
        <v>2</v>
      </c>
    </row>
    <row r="204" spans="1:22" x14ac:dyDescent="0.25">
      <c r="A204" t="s">
        <v>86</v>
      </c>
      <c r="B204" s="1" t="s">
        <v>521</v>
      </c>
      <c r="C204" t="s">
        <v>1</v>
      </c>
      <c r="D204" t="s">
        <v>82</v>
      </c>
      <c r="E204" t="s">
        <v>323</v>
      </c>
      <c r="F204" t="s">
        <v>324</v>
      </c>
      <c r="G204">
        <v>3995</v>
      </c>
      <c r="H204">
        <v>3995</v>
      </c>
      <c r="I204">
        <v>3995</v>
      </c>
      <c r="J204">
        <v>3995</v>
      </c>
      <c r="L204" s="3">
        <v>0</v>
      </c>
      <c r="M204" s="3">
        <v>0</v>
      </c>
      <c r="N204" s="3">
        <v>0</v>
      </c>
      <c r="O204" s="3">
        <v>429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f>+Tabla3[[#This Row],[V GRAVADAS]]</f>
        <v>429</v>
      </c>
      <c r="V204">
        <v>2</v>
      </c>
    </row>
    <row r="205" spans="1:22" x14ac:dyDescent="0.25">
      <c r="A205" t="s">
        <v>86</v>
      </c>
      <c r="B205" s="1" t="s">
        <v>521</v>
      </c>
      <c r="C205" t="s">
        <v>1</v>
      </c>
      <c r="D205" t="s">
        <v>82</v>
      </c>
      <c r="E205" t="s">
        <v>323</v>
      </c>
      <c r="F205" t="s">
        <v>324</v>
      </c>
      <c r="G205">
        <v>3996</v>
      </c>
      <c r="H205">
        <v>3996</v>
      </c>
      <c r="I205">
        <v>3996</v>
      </c>
      <c r="J205">
        <v>3996</v>
      </c>
      <c r="L205" s="3">
        <v>0</v>
      </c>
      <c r="M205" s="3">
        <v>0</v>
      </c>
      <c r="N205" s="3">
        <v>0</v>
      </c>
      <c r="O205" s="3">
        <v>388.75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f>+Tabla3[[#This Row],[V GRAVADAS]]</f>
        <v>388.75</v>
      </c>
      <c r="V205">
        <v>2</v>
      </c>
    </row>
    <row r="206" spans="1:22" x14ac:dyDescent="0.25">
      <c r="A206" t="s">
        <v>86</v>
      </c>
      <c r="B206" s="1" t="s">
        <v>521</v>
      </c>
      <c r="C206" t="s">
        <v>1</v>
      </c>
      <c r="D206" t="s">
        <v>82</v>
      </c>
      <c r="E206" t="s">
        <v>323</v>
      </c>
      <c r="F206" t="s">
        <v>324</v>
      </c>
      <c r="G206">
        <v>3997</v>
      </c>
      <c r="H206">
        <v>3997</v>
      </c>
      <c r="I206">
        <v>3997</v>
      </c>
      <c r="J206">
        <v>3997</v>
      </c>
      <c r="L206" s="3">
        <v>0</v>
      </c>
      <c r="M206" s="3">
        <v>0</v>
      </c>
      <c r="N206" s="3">
        <v>0</v>
      </c>
      <c r="O206" s="3">
        <v>135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f>+Tabla3[[#This Row],[V GRAVADAS]]</f>
        <v>135</v>
      </c>
      <c r="V206">
        <v>2</v>
      </c>
    </row>
    <row r="207" spans="1:22" x14ac:dyDescent="0.25">
      <c r="A207" t="s">
        <v>86</v>
      </c>
      <c r="B207" s="1" t="s">
        <v>521</v>
      </c>
      <c r="C207" t="s">
        <v>1</v>
      </c>
      <c r="D207" t="s">
        <v>82</v>
      </c>
      <c r="E207" t="s">
        <v>323</v>
      </c>
      <c r="F207" t="s">
        <v>324</v>
      </c>
      <c r="G207">
        <v>3998</v>
      </c>
      <c r="H207">
        <v>3998</v>
      </c>
      <c r="I207">
        <v>3998</v>
      </c>
      <c r="J207">
        <v>3998</v>
      </c>
      <c r="L207" s="3">
        <v>0</v>
      </c>
      <c r="M207" s="3">
        <v>0</v>
      </c>
      <c r="N207" s="3">
        <v>0</v>
      </c>
      <c r="O207" s="3">
        <v>627.70000000000005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f>+Tabla3[[#This Row],[V GRAVADAS]]</f>
        <v>627.70000000000005</v>
      </c>
      <c r="V207">
        <v>2</v>
      </c>
    </row>
    <row r="208" spans="1:22" x14ac:dyDescent="0.25">
      <c r="A208" t="s">
        <v>86</v>
      </c>
      <c r="B208" s="1" t="s">
        <v>521</v>
      </c>
      <c r="C208" t="s">
        <v>1</v>
      </c>
      <c r="D208" t="s">
        <v>82</v>
      </c>
      <c r="E208" t="s">
        <v>323</v>
      </c>
      <c r="F208" t="s">
        <v>324</v>
      </c>
      <c r="G208">
        <v>3999</v>
      </c>
      <c r="H208">
        <v>3999</v>
      </c>
      <c r="I208">
        <v>3999</v>
      </c>
      <c r="J208">
        <v>3999</v>
      </c>
      <c r="L208" s="3">
        <v>0</v>
      </c>
      <c r="M208" s="3">
        <v>0</v>
      </c>
      <c r="N208" s="3">
        <v>0</v>
      </c>
      <c r="O208" s="3">
        <v>549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f>+Tabla3[[#This Row],[V GRAVADAS]]</f>
        <v>549</v>
      </c>
      <c r="V208">
        <v>2</v>
      </c>
    </row>
    <row r="209" spans="1:22" x14ac:dyDescent="0.25">
      <c r="A209" t="s">
        <v>86</v>
      </c>
      <c r="B209" s="1" t="s">
        <v>521</v>
      </c>
      <c r="C209" t="s">
        <v>1</v>
      </c>
      <c r="D209" t="s">
        <v>82</v>
      </c>
      <c r="E209" t="s">
        <v>323</v>
      </c>
      <c r="F209" t="s">
        <v>324</v>
      </c>
      <c r="G209">
        <v>4000</v>
      </c>
      <c r="H209">
        <v>4000</v>
      </c>
      <c r="I209">
        <v>4000</v>
      </c>
      <c r="J209">
        <v>4000</v>
      </c>
      <c r="L209" s="3">
        <v>0</v>
      </c>
      <c r="M209" s="3">
        <v>0</v>
      </c>
      <c r="N209" s="3">
        <v>0</v>
      </c>
      <c r="O209" s="3">
        <v>46.8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f>+Tabla3[[#This Row],[V GRAVADAS]]</f>
        <v>46.8</v>
      </c>
      <c r="V209">
        <v>2</v>
      </c>
    </row>
    <row r="210" spans="1:22" x14ac:dyDescent="0.25">
      <c r="A210" t="s">
        <v>86</v>
      </c>
      <c r="B210" s="1" t="s">
        <v>521</v>
      </c>
      <c r="C210" t="s">
        <v>1</v>
      </c>
      <c r="D210" t="s">
        <v>82</v>
      </c>
      <c r="E210" t="s">
        <v>323</v>
      </c>
      <c r="F210" t="s">
        <v>324</v>
      </c>
      <c r="G210">
        <v>4001</v>
      </c>
      <c r="H210">
        <v>4001</v>
      </c>
      <c r="I210">
        <v>4001</v>
      </c>
      <c r="J210">
        <v>4001</v>
      </c>
      <c r="L210" s="3">
        <v>0</v>
      </c>
      <c r="M210" s="3">
        <v>0</v>
      </c>
      <c r="N210" s="3">
        <v>0</v>
      </c>
      <c r="O210" s="3">
        <v>553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f>+Tabla3[[#This Row],[V GRAVADAS]]</f>
        <v>553</v>
      </c>
      <c r="V210">
        <v>2</v>
      </c>
    </row>
    <row r="211" spans="1:22" x14ac:dyDescent="0.25">
      <c r="A211" t="s">
        <v>86</v>
      </c>
      <c r="B211" s="1" t="s">
        <v>521</v>
      </c>
      <c r="C211" t="s">
        <v>1</v>
      </c>
      <c r="D211" t="s">
        <v>82</v>
      </c>
      <c r="E211" t="s">
        <v>323</v>
      </c>
      <c r="F211" t="s">
        <v>324</v>
      </c>
      <c r="G211">
        <v>4002</v>
      </c>
      <c r="H211">
        <v>4002</v>
      </c>
      <c r="I211">
        <v>4002</v>
      </c>
      <c r="J211">
        <v>4002</v>
      </c>
      <c r="L211" s="3">
        <v>0</v>
      </c>
      <c r="M211" s="3">
        <v>0</v>
      </c>
      <c r="N211" s="3">
        <v>0</v>
      </c>
      <c r="O211" s="3">
        <v>69.38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f>+Tabla3[[#This Row],[V GRAVADAS]]</f>
        <v>69.38</v>
      </c>
      <c r="V211">
        <v>2</v>
      </c>
    </row>
    <row r="212" spans="1:22" x14ac:dyDescent="0.25">
      <c r="A212" t="s">
        <v>86</v>
      </c>
      <c r="B212" s="1" t="s">
        <v>524</v>
      </c>
      <c r="C212" t="s">
        <v>1</v>
      </c>
      <c r="D212" t="s">
        <v>82</v>
      </c>
      <c r="E212" t="s">
        <v>323</v>
      </c>
      <c r="F212" t="s">
        <v>324</v>
      </c>
      <c r="G212">
        <v>4003</v>
      </c>
      <c r="H212">
        <v>4003</v>
      </c>
      <c r="I212">
        <v>4003</v>
      </c>
      <c r="J212">
        <v>4003</v>
      </c>
      <c r="L212" s="3">
        <v>0</v>
      </c>
      <c r="M212" s="3">
        <v>0</v>
      </c>
      <c r="N212" s="3">
        <v>0</v>
      </c>
      <c r="O212" s="3">
        <v>2836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f>+Tabla3[[#This Row],[V GRAVADAS]]</f>
        <v>2836</v>
      </c>
      <c r="V212">
        <v>2</v>
      </c>
    </row>
    <row r="213" spans="1:22" x14ac:dyDescent="0.25">
      <c r="A213" t="s">
        <v>86</v>
      </c>
      <c r="B213" s="1" t="s">
        <v>524</v>
      </c>
      <c r="C213" t="s">
        <v>1</v>
      </c>
      <c r="D213" t="s">
        <v>82</v>
      </c>
      <c r="E213" t="s">
        <v>323</v>
      </c>
      <c r="F213" t="s">
        <v>324</v>
      </c>
      <c r="G213">
        <v>4004</v>
      </c>
      <c r="H213">
        <v>4004</v>
      </c>
      <c r="I213">
        <v>4004</v>
      </c>
      <c r="J213">
        <v>4004</v>
      </c>
      <c r="L213" s="3">
        <v>0</v>
      </c>
      <c r="M213" s="3">
        <v>0</v>
      </c>
      <c r="N213" s="3">
        <v>0</v>
      </c>
      <c r="O213" s="3">
        <v>8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f>+Tabla3[[#This Row],[V GRAVADAS]]</f>
        <v>8</v>
      </c>
      <c r="V213">
        <v>2</v>
      </c>
    </row>
    <row r="214" spans="1:22" x14ac:dyDescent="0.25">
      <c r="A214" t="s">
        <v>86</v>
      </c>
      <c r="B214" s="1" t="s">
        <v>524</v>
      </c>
      <c r="C214" t="s">
        <v>1</v>
      </c>
      <c r="D214" t="s">
        <v>82</v>
      </c>
      <c r="E214" t="s">
        <v>323</v>
      </c>
      <c r="F214" t="s">
        <v>324</v>
      </c>
      <c r="G214">
        <v>4005</v>
      </c>
      <c r="H214">
        <v>4005</v>
      </c>
      <c r="I214">
        <v>4005</v>
      </c>
      <c r="J214">
        <v>4005</v>
      </c>
      <c r="L214" s="3">
        <v>0</v>
      </c>
      <c r="M214" s="3">
        <v>0</v>
      </c>
      <c r="N214" s="3">
        <v>0</v>
      </c>
      <c r="O214" s="3">
        <v>81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f>+Tabla3[[#This Row],[V GRAVADAS]]</f>
        <v>81</v>
      </c>
      <c r="V214">
        <v>2</v>
      </c>
    </row>
    <row r="215" spans="1:22" x14ac:dyDescent="0.25">
      <c r="A215" t="s">
        <v>86</v>
      </c>
      <c r="B215" s="1" t="s">
        <v>524</v>
      </c>
      <c r="C215" t="s">
        <v>1</v>
      </c>
      <c r="D215" t="s">
        <v>82</v>
      </c>
      <c r="E215" t="s">
        <v>323</v>
      </c>
      <c r="F215" t="s">
        <v>324</v>
      </c>
      <c r="G215">
        <v>4006</v>
      </c>
      <c r="H215">
        <v>4006</v>
      </c>
      <c r="I215">
        <v>4006</v>
      </c>
      <c r="J215">
        <v>4006</v>
      </c>
      <c r="L215" s="3">
        <v>0</v>
      </c>
      <c r="M215" s="3">
        <v>0</v>
      </c>
      <c r="N215" s="3">
        <v>0</v>
      </c>
      <c r="O215" s="3">
        <v>36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f>+Tabla3[[#This Row],[V GRAVADAS]]</f>
        <v>36</v>
      </c>
      <c r="V215">
        <v>2</v>
      </c>
    </row>
    <row r="216" spans="1:22" x14ac:dyDescent="0.25">
      <c r="A216" t="s">
        <v>86</v>
      </c>
      <c r="B216" s="1" t="s">
        <v>524</v>
      </c>
      <c r="C216" t="s">
        <v>1</v>
      </c>
      <c r="D216" t="s">
        <v>82</v>
      </c>
      <c r="E216" t="s">
        <v>323</v>
      </c>
      <c r="F216" t="s">
        <v>324</v>
      </c>
      <c r="G216">
        <v>4007</v>
      </c>
      <c r="H216">
        <v>4007</v>
      </c>
      <c r="I216">
        <v>4007</v>
      </c>
      <c r="J216">
        <v>4007</v>
      </c>
      <c r="L216" s="3">
        <v>0</v>
      </c>
      <c r="M216" s="3">
        <v>0</v>
      </c>
      <c r="N216" s="3">
        <v>0</v>
      </c>
      <c r="O216" s="3">
        <v>66.150000000000006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f>+Tabla3[[#This Row],[V GRAVADAS]]</f>
        <v>66.150000000000006</v>
      </c>
      <c r="V216">
        <v>2</v>
      </c>
    </row>
    <row r="217" spans="1:22" x14ac:dyDescent="0.25">
      <c r="A217" t="s">
        <v>86</v>
      </c>
      <c r="B217" s="1" t="s">
        <v>524</v>
      </c>
      <c r="C217" t="s">
        <v>1</v>
      </c>
      <c r="D217" t="s">
        <v>82</v>
      </c>
      <c r="E217" t="s">
        <v>323</v>
      </c>
      <c r="F217" t="s">
        <v>324</v>
      </c>
      <c r="G217">
        <v>4008</v>
      </c>
      <c r="H217">
        <v>4008</v>
      </c>
      <c r="I217">
        <v>4008</v>
      </c>
      <c r="J217">
        <v>4008</v>
      </c>
      <c r="L217" s="3">
        <v>0</v>
      </c>
      <c r="M217" s="3">
        <v>0</v>
      </c>
      <c r="N217" s="3">
        <v>0</v>
      </c>
      <c r="O217" s="3">
        <v>383.6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f>+Tabla3[[#This Row],[V GRAVADAS]]</f>
        <v>383.6</v>
      </c>
      <c r="V217">
        <v>2</v>
      </c>
    </row>
    <row r="218" spans="1:22" x14ac:dyDescent="0.25">
      <c r="A218" t="s">
        <v>86</v>
      </c>
      <c r="B218" s="1" t="s">
        <v>524</v>
      </c>
      <c r="C218" t="s">
        <v>1</v>
      </c>
      <c r="D218" t="s">
        <v>82</v>
      </c>
      <c r="E218" t="s">
        <v>323</v>
      </c>
      <c r="F218" t="s">
        <v>324</v>
      </c>
      <c r="G218">
        <v>4009</v>
      </c>
      <c r="H218">
        <v>4009</v>
      </c>
      <c r="I218">
        <v>4009</v>
      </c>
      <c r="J218">
        <v>4009</v>
      </c>
      <c r="L218" s="3">
        <v>0</v>
      </c>
      <c r="M218" s="3">
        <v>0</v>
      </c>
      <c r="N218" s="3">
        <v>0</v>
      </c>
      <c r="O218" s="3">
        <v>657.8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f>+Tabla3[[#This Row],[V GRAVADAS]]</f>
        <v>657.8</v>
      </c>
      <c r="V218">
        <v>2</v>
      </c>
    </row>
    <row r="219" spans="1:22" x14ac:dyDescent="0.25">
      <c r="A219" t="s">
        <v>86</v>
      </c>
      <c r="B219" s="1" t="s">
        <v>524</v>
      </c>
      <c r="C219" t="s">
        <v>1</v>
      </c>
      <c r="D219" t="s">
        <v>82</v>
      </c>
      <c r="E219" t="s">
        <v>323</v>
      </c>
      <c r="F219" t="s">
        <v>324</v>
      </c>
      <c r="G219">
        <v>4010</v>
      </c>
      <c r="H219">
        <v>4010</v>
      </c>
      <c r="I219">
        <v>4010</v>
      </c>
      <c r="J219">
        <v>4010</v>
      </c>
      <c r="L219" s="3">
        <v>0</v>
      </c>
      <c r="M219" s="3">
        <v>0</v>
      </c>
      <c r="N219" s="3">
        <v>0</v>
      </c>
      <c r="O219" s="3">
        <v>482.5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f>+Tabla3[[#This Row],[V GRAVADAS]]</f>
        <v>482.5</v>
      </c>
      <c r="V219">
        <v>2</v>
      </c>
    </row>
    <row r="220" spans="1:22" x14ac:dyDescent="0.25">
      <c r="A220" t="s">
        <v>86</v>
      </c>
      <c r="B220" s="1" t="s">
        <v>524</v>
      </c>
      <c r="C220" t="s">
        <v>1</v>
      </c>
      <c r="D220" t="s">
        <v>82</v>
      </c>
      <c r="E220" t="s">
        <v>323</v>
      </c>
      <c r="F220" t="s">
        <v>324</v>
      </c>
      <c r="G220">
        <v>4011</v>
      </c>
      <c r="H220">
        <v>4011</v>
      </c>
      <c r="I220">
        <v>4011</v>
      </c>
      <c r="J220">
        <v>4011</v>
      </c>
      <c r="L220" s="3">
        <v>0</v>
      </c>
      <c r="M220" s="3">
        <v>0</v>
      </c>
      <c r="N220" s="3">
        <v>0</v>
      </c>
      <c r="O220" s="3">
        <v>466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f>+Tabla3[[#This Row],[V GRAVADAS]]</f>
        <v>466</v>
      </c>
      <c r="V220">
        <v>2</v>
      </c>
    </row>
    <row r="221" spans="1:22" x14ac:dyDescent="0.25">
      <c r="A221" t="s">
        <v>86</v>
      </c>
      <c r="B221" s="1" t="s">
        <v>524</v>
      </c>
      <c r="C221" t="s">
        <v>1</v>
      </c>
      <c r="D221" t="s">
        <v>82</v>
      </c>
      <c r="E221" t="s">
        <v>323</v>
      </c>
      <c r="F221" t="s">
        <v>324</v>
      </c>
      <c r="G221">
        <v>4012</v>
      </c>
      <c r="H221">
        <v>4012</v>
      </c>
      <c r="I221">
        <v>4012</v>
      </c>
      <c r="J221">
        <v>4012</v>
      </c>
      <c r="L221" s="3">
        <v>0</v>
      </c>
      <c r="M221" s="3">
        <v>0</v>
      </c>
      <c r="N221" s="3">
        <v>0</v>
      </c>
      <c r="O221" s="3">
        <v>44.9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f>+Tabla3[[#This Row],[V GRAVADAS]]</f>
        <v>44.9</v>
      </c>
      <c r="V221">
        <v>2</v>
      </c>
    </row>
    <row r="222" spans="1:22" x14ac:dyDescent="0.25">
      <c r="A222" t="s">
        <v>86</v>
      </c>
      <c r="B222" s="1" t="s">
        <v>524</v>
      </c>
      <c r="C222" t="s">
        <v>1</v>
      </c>
      <c r="D222" t="s">
        <v>82</v>
      </c>
      <c r="E222" t="s">
        <v>323</v>
      </c>
      <c r="F222" t="s">
        <v>324</v>
      </c>
      <c r="G222">
        <v>4013</v>
      </c>
      <c r="H222">
        <v>4013</v>
      </c>
      <c r="I222">
        <v>4013</v>
      </c>
      <c r="J222">
        <v>4013</v>
      </c>
      <c r="L222" s="3">
        <v>0</v>
      </c>
      <c r="M222" s="3">
        <v>0</v>
      </c>
      <c r="N222" s="3">
        <v>0</v>
      </c>
      <c r="O222" s="3">
        <v>515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f>+Tabla3[[#This Row],[V GRAVADAS]]</f>
        <v>515</v>
      </c>
      <c r="V222">
        <v>2</v>
      </c>
    </row>
    <row r="223" spans="1:22" x14ac:dyDescent="0.25">
      <c r="A223" t="s">
        <v>86</v>
      </c>
      <c r="B223" s="1" t="s">
        <v>524</v>
      </c>
      <c r="C223" t="s">
        <v>1</v>
      </c>
      <c r="D223" t="s">
        <v>82</v>
      </c>
      <c r="E223" t="s">
        <v>323</v>
      </c>
      <c r="F223" t="s">
        <v>324</v>
      </c>
      <c r="G223">
        <v>4014</v>
      </c>
      <c r="H223">
        <v>4014</v>
      </c>
      <c r="I223">
        <v>4014</v>
      </c>
      <c r="J223">
        <v>4014</v>
      </c>
      <c r="L223" s="3">
        <v>0</v>
      </c>
      <c r="M223" s="3">
        <v>0</v>
      </c>
      <c r="N223" s="3">
        <v>0</v>
      </c>
      <c r="O223" s="3">
        <v>484.75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f>+Tabla3[[#This Row],[V GRAVADAS]]</f>
        <v>484.75</v>
      </c>
      <c r="V223">
        <v>2</v>
      </c>
    </row>
    <row r="224" spans="1:22" x14ac:dyDescent="0.25">
      <c r="A224" t="s">
        <v>86</v>
      </c>
      <c r="B224" s="1" t="s">
        <v>524</v>
      </c>
      <c r="C224" t="s">
        <v>1</v>
      </c>
      <c r="D224" t="s">
        <v>82</v>
      </c>
      <c r="E224" t="s">
        <v>323</v>
      </c>
      <c r="F224" t="s">
        <v>324</v>
      </c>
      <c r="G224">
        <v>4015</v>
      </c>
      <c r="H224">
        <v>4015</v>
      </c>
      <c r="I224">
        <v>4015</v>
      </c>
      <c r="J224">
        <v>4015</v>
      </c>
      <c r="L224" s="3">
        <v>0</v>
      </c>
      <c r="M224" s="3">
        <v>0</v>
      </c>
      <c r="N224" s="3">
        <v>0</v>
      </c>
      <c r="O224" s="3">
        <v>112.5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f>+Tabla3[[#This Row],[V GRAVADAS]]</f>
        <v>112.5</v>
      </c>
      <c r="V224">
        <v>2</v>
      </c>
    </row>
    <row r="225" spans="1:22" x14ac:dyDescent="0.25">
      <c r="A225" t="s">
        <v>86</v>
      </c>
      <c r="B225" s="1" t="s">
        <v>524</v>
      </c>
      <c r="C225" t="s">
        <v>1</v>
      </c>
      <c r="D225" t="s">
        <v>82</v>
      </c>
      <c r="E225" t="s">
        <v>323</v>
      </c>
      <c r="F225" t="s">
        <v>324</v>
      </c>
      <c r="G225">
        <v>4016</v>
      </c>
      <c r="H225">
        <v>4016</v>
      </c>
      <c r="I225">
        <v>4016</v>
      </c>
      <c r="J225">
        <v>4016</v>
      </c>
      <c r="L225" s="3">
        <v>0</v>
      </c>
      <c r="M225" s="3">
        <v>0</v>
      </c>
      <c r="N225" s="3">
        <v>0</v>
      </c>
      <c r="O225" s="3">
        <v>410.75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f>+Tabla3[[#This Row],[V GRAVADAS]]</f>
        <v>410.75</v>
      </c>
      <c r="V225">
        <v>2</v>
      </c>
    </row>
    <row r="226" spans="1:22" x14ac:dyDescent="0.25">
      <c r="A226" t="s">
        <v>86</v>
      </c>
      <c r="B226" s="1" t="s">
        <v>524</v>
      </c>
      <c r="C226" t="s">
        <v>1</v>
      </c>
      <c r="D226" t="s">
        <v>82</v>
      </c>
      <c r="E226" t="s">
        <v>323</v>
      </c>
      <c r="F226" t="s">
        <v>324</v>
      </c>
      <c r="G226">
        <v>4017</v>
      </c>
      <c r="H226">
        <v>4017</v>
      </c>
      <c r="I226">
        <v>4017</v>
      </c>
      <c r="J226">
        <v>4017</v>
      </c>
      <c r="L226" s="3">
        <v>0</v>
      </c>
      <c r="M226" s="3">
        <v>0</v>
      </c>
      <c r="N226" s="3">
        <v>0</v>
      </c>
      <c r="O226" s="3">
        <v>505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f>+Tabla3[[#This Row],[V GRAVADAS]]</f>
        <v>505</v>
      </c>
      <c r="V226">
        <v>2</v>
      </c>
    </row>
    <row r="227" spans="1:22" x14ac:dyDescent="0.25">
      <c r="A227" t="s">
        <v>86</v>
      </c>
      <c r="B227" s="1" t="s">
        <v>524</v>
      </c>
      <c r="C227" t="s">
        <v>1</v>
      </c>
      <c r="D227" t="s">
        <v>82</v>
      </c>
      <c r="E227" t="s">
        <v>323</v>
      </c>
      <c r="F227" t="s">
        <v>324</v>
      </c>
      <c r="G227">
        <v>4018</v>
      </c>
      <c r="H227">
        <v>4018</v>
      </c>
      <c r="I227">
        <v>4018</v>
      </c>
      <c r="J227">
        <v>4018</v>
      </c>
      <c r="L227" s="3">
        <v>0</v>
      </c>
      <c r="M227" s="3">
        <v>0</v>
      </c>
      <c r="N227" s="3">
        <v>0</v>
      </c>
      <c r="O227" s="3">
        <v>460.41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f>+Tabla3[[#This Row],[V GRAVADAS]]</f>
        <v>460.41</v>
      </c>
      <c r="V227">
        <v>2</v>
      </c>
    </row>
    <row r="228" spans="1:22" x14ac:dyDescent="0.25">
      <c r="A228" t="s">
        <v>86</v>
      </c>
      <c r="B228" s="1" t="s">
        <v>524</v>
      </c>
      <c r="C228" t="s">
        <v>1</v>
      </c>
      <c r="D228" t="s">
        <v>82</v>
      </c>
      <c r="E228" t="s">
        <v>323</v>
      </c>
      <c r="F228" t="s">
        <v>324</v>
      </c>
      <c r="G228">
        <v>4019</v>
      </c>
      <c r="H228">
        <v>4019</v>
      </c>
      <c r="I228">
        <v>4019</v>
      </c>
      <c r="J228">
        <v>4019</v>
      </c>
      <c r="L228" s="3">
        <v>0</v>
      </c>
      <c r="M228" s="3">
        <v>0</v>
      </c>
      <c r="N228" s="3">
        <v>0</v>
      </c>
      <c r="O228" s="3">
        <v>329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f>+Tabla3[[#This Row],[V GRAVADAS]]</f>
        <v>329</v>
      </c>
      <c r="V228">
        <v>2</v>
      </c>
    </row>
    <row r="229" spans="1:22" x14ac:dyDescent="0.25">
      <c r="A229" t="s">
        <v>86</v>
      </c>
      <c r="B229" s="1" t="s">
        <v>524</v>
      </c>
      <c r="C229" t="s">
        <v>1</v>
      </c>
      <c r="D229" t="s">
        <v>82</v>
      </c>
      <c r="E229" t="s">
        <v>323</v>
      </c>
      <c r="F229" t="s">
        <v>324</v>
      </c>
      <c r="G229">
        <v>4020</v>
      </c>
      <c r="H229">
        <v>4020</v>
      </c>
      <c r="I229">
        <v>4020</v>
      </c>
      <c r="J229">
        <v>4020</v>
      </c>
      <c r="L229" s="3">
        <v>0</v>
      </c>
      <c r="M229" s="3">
        <v>0</v>
      </c>
      <c r="N229" s="3">
        <v>0</v>
      </c>
      <c r="O229" s="3">
        <v>189.7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f>+Tabla3[[#This Row],[V GRAVADAS]]</f>
        <v>189.7</v>
      </c>
      <c r="V229">
        <v>2</v>
      </c>
    </row>
    <row r="230" spans="1:22" x14ac:dyDescent="0.25">
      <c r="A230" t="s">
        <v>86</v>
      </c>
      <c r="B230" s="1" t="s">
        <v>524</v>
      </c>
      <c r="C230" t="s">
        <v>1</v>
      </c>
      <c r="D230" t="s">
        <v>82</v>
      </c>
      <c r="E230" t="s">
        <v>323</v>
      </c>
      <c r="F230" t="s">
        <v>324</v>
      </c>
      <c r="G230">
        <v>4021</v>
      </c>
      <c r="H230">
        <v>4021</v>
      </c>
      <c r="I230">
        <v>4021</v>
      </c>
      <c r="J230">
        <v>4021</v>
      </c>
      <c r="L230" s="3">
        <v>0</v>
      </c>
      <c r="M230" s="3">
        <v>0</v>
      </c>
      <c r="N230" s="3">
        <v>0</v>
      </c>
      <c r="O230" s="3">
        <v>372.5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f>+Tabla3[[#This Row],[V GRAVADAS]]</f>
        <v>372.5</v>
      </c>
      <c r="V230">
        <v>2</v>
      </c>
    </row>
    <row r="231" spans="1:22" x14ac:dyDescent="0.25">
      <c r="A231" t="s">
        <v>86</v>
      </c>
      <c r="B231" s="1" t="s">
        <v>524</v>
      </c>
      <c r="C231" t="s">
        <v>1</v>
      </c>
      <c r="D231" t="s">
        <v>82</v>
      </c>
      <c r="E231" t="s">
        <v>323</v>
      </c>
      <c r="F231" t="s">
        <v>324</v>
      </c>
      <c r="G231">
        <v>4022</v>
      </c>
      <c r="H231">
        <v>4022</v>
      </c>
      <c r="I231">
        <v>4022</v>
      </c>
      <c r="J231">
        <v>4022</v>
      </c>
      <c r="L231" s="3">
        <v>0</v>
      </c>
      <c r="M231" s="3">
        <v>0</v>
      </c>
      <c r="N231" s="3">
        <v>0</v>
      </c>
      <c r="O231" s="3">
        <v>22.75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f>+Tabla3[[#This Row],[V GRAVADAS]]</f>
        <v>22.75</v>
      </c>
      <c r="V231">
        <v>2</v>
      </c>
    </row>
    <row r="232" spans="1:22" x14ac:dyDescent="0.25">
      <c r="A232" t="s">
        <v>86</v>
      </c>
      <c r="B232" s="1" t="s">
        <v>524</v>
      </c>
      <c r="C232" t="s">
        <v>1</v>
      </c>
      <c r="D232" t="s">
        <v>82</v>
      </c>
      <c r="E232" t="s">
        <v>323</v>
      </c>
      <c r="F232" t="s">
        <v>324</v>
      </c>
      <c r="G232">
        <v>4023</v>
      </c>
      <c r="H232">
        <v>4023</v>
      </c>
      <c r="I232">
        <v>4023</v>
      </c>
      <c r="J232">
        <v>4023</v>
      </c>
      <c r="L232" s="3">
        <v>0</v>
      </c>
      <c r="M232" s="3">
        <v>0</v>
      </c>
      <c r="N232" s="3">
        <v>0</v>
      </c>
      <c r="O232" s="3">
        <v>11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f>+Tabla3[[#This Row],[V GRAVADAS]]</f>
        <v>11</v>
      </c>
      <c r="V232">
        <v>2</v>
      </c>
    </row>
    <row r="233" spans="1:22" x14ac:dyDescent="0.25">
      <c r="A233" t="s">
        <v>86</v>
      </c>
      <c r="B233" s="1" t="s">
        <v>524</v>
      </c>
      <c r="C233" t="s">
        <v>1</v>
      </c>
      <c r="D233" t="s">
        <v>82</v>
      </c>
      <c r="E233" t="s">
        <v>323</v>
      </c>
      <c r="F233" t="s">
        <v>324</v>
      </c>
      <c r="G233">
        <v>4024</v>
      </c>
      <c r="H233">
        <v>4024</v>
      </c>
      <c r="I233">
        <v>4024</v>
      </c>
      <c r="J233">
        <v>4024</v>
      </c>
      <c r="L233" s="3">
        <v>0</v>
      </c>
      <c r="M233" s="3">
        <v>0</v>
      </c>
      <c r="N233" s="3">
        <v>0</v>
      </c>
      <c r="O233" s="3">
        <v>14.2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f>+Tabla3[[#This Row],[V GRAVADAS]]</f>
        <v>14.2</v>
      </c>
      <c r="V233">
        <v>2</v>
      </c>
    </row>
    <row r="234" spans="1:22" x14ac:dyDescent="0.25">
      <c r="A234" t="s">
        <v>86</v>
      </c>
      <c r="B234" s="1" t="s">
        <v>524</v>
      </c>
      <c r="C234" t="s">
        <v>1</v>
      </c>
      <c r="D234" t="s">
        <v>82</v>
      </c>
      <c r="E234" t="s">
        <v>323</v>
      </c>
      <c r="F234" t="s">
        <v>324</v>
      </c>
      <c r="G234">
        <v>4025</v>
      </c>
      <c r="H234">
        <v>4025</v>
      </c>
      <c r="I234">
        <v>4025</v>
      </c>
      <c r="J234">
        <v>4025</v>
      </c>
      <c r="L234" s="3">
        <v>0</v>
      </c>
      <c r="M234" s="3">
        <v>0</v>
      </c>
      <c r="N234" s="3">
        <v>0</v>
      </c>
      <c r="O234" s="3">
        <v>85.25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f>+Tabla3[[#This Row],[V GRAVADAS]]</f>
        <v>85.25</v>
      </c>
      <c r="V234">
        <v>2</v>
      </c>
    </row>
    <row r="235" spans="1:22" x14ac:dyDescent="0.25">
      <c r="A235" t="s">
        <v>86</v>
      </c>
      <c r="B235" s="1" t="s">
        <v>524</v>
      </c>
      <c r="C235" t="s">
        <v>1</v>
      </c>
      <c r="D235" t="s">
        <v>82</v>
      </c>
      <c r="E235" t="s">
        <v>323</v>
      </c>
      <c r="F235" t="s">
        <v>324</v>
      </c>
      <c r="G235">
        <v>4026</v>
      </c>
      <c r="H235">
        <v>4026</v>
      </c>
      <c r="I235">
        <v>4026</v>
      </c>
      <c r="J235">
        <v>4026</v>
      </c>
      <c r="L235" s="3">
        <v>0</v>
      </c>
      <c r="M235" s="3">
        <v>0</v>
      </c>
      <c r="N235" s="3">
        <v>0</v>
      </c>
      <c r="O235" s="3">
        <v>48.8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f>+Tabla3[[#This Row],[V GRAVADAS]]</f>
        <v>48.8</v>
      </c>
      <c r="V235">
        <v>2</v>
      </c>
    </row>
    <row r="236" spans="1:22" x14ac:dyDescent="0.25">
      <c r="A236" t="s">
        <v>86</v>
      </c>
      <c r="B236" s="1" t="s">
        <v>524</v>
      </c>
      <c r="C236" t="s">
        <v>1</v>
      </c>
      <c r="D236" t="s">
        <v>82</v>
      </c>
      <c r="E236" t="s">
        <v>323</v>
      </c>
      <c r="F236" t="s">
        <v>324</v>
      </c>
      <c r="G236">
        <v>4027</v>
      </c>
      <c r="H236">
        <v>4027</v>
      </c>
      <c r="I236">
        <v>4027</v>
      </c>
      <c r="J236">
        <v>4027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f>+Tabla3[[#This Row],[V GRAVADAS]]</f>
        <v>0</v>
      </c>
      <c r="V236">
        <v>2</v>
      </c>
    </row>
    <row r="237" spans="1:22" x14ac:dyDescent="0.25">
      <c r="A237" t="s">
        <v>86</v>
      </c>
      <c r="B237" s="1" t="s">
        <v>524</v>
      </c>
      <c r="C237" t="s">
        <v>1</v>
      </c>
      <c r="D237" t="s">
        <v>82</v>
      </c>
      <c r="E237" t="s">
        <v>323</v>
      </c>
      <c r="F237" t="s">
        <v>324</v>
      </c>
      <c r="G237">
        <v>4028</v>
      </c>
      <c r="H237">
        <v>4028</v>
      </c>
      <c r="I237">
        <v>4028</v>
      </c>
      <c r="J237">
        <v>4028</v>
      </c>
      <c r="L237" s="3">
        <v>0</v>
      </c>
      <c r="M237" s="3">
        <v>0</v>
      </c>
      <c r="N237" s="3">
        <v>0</v>
      </c>
      <c r="O237" s="3">
        <v>554.4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f>+Tabla3[[#This Row],[V GRAVADAS]]</f>
        <v>554.4</v>
      </c>
      <c r="V237">
        <v>2</v>
      </c>
    </row>
    <row r="238" spans="1:22" x14ac:dyDescent="0.25">
      <c r="A238" t="s">
        <v>86</v>
      </c>
      <c r="B238" s="1" t="s">
        <v>524</v>
      </c>
      <c r="C238" t="s">
        <v>1</v>
      </c>
      <c r="D238" t="s">
        <v>82</v>
      </c>
      <c r="E238" t="s">
        <v>323</v>
      </c>
      <c r="F238" t="s">
        <v>324</v>
      </c>
      <c r="G238">
        <v>4029</v>
      </c>
      <c r="H238">
        <v>4029</v>
      </c>
      <c r="I238">
        <v>4029</v>
      </c>
      <c r="J238">
        <v>4029</v>
      </c>
      <c r="L238" s="3">
        <v>0</v>
      </c>
      <c r="M238" s="3">
        <v>0</v>
      </c>
      <c r="N238" s="3">
        <v>0</v>
      </c>
      <c r="O238" s="3">
        <v>450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f>+Tabla3[[#This Row],[V GRAVADAS]]</f>
        <v>450</v>
      </c>
      <c r="V238">
        <v>2</v>
      </c>
    </row>
    <row r="239" spans="1:22" x14ac:dyDescent="0.25">
      <c r="A239" t="s">
        <v>86</v>
      </c>
      <c r="B239" s="1" t="s">
        <v>524</v>
      </c>
      <c r="C239" t="s">
        <v>1</v>
      </c>
      <c r="D239" t="s">
        <v>82</v>
      </c>
      <c r="E239" t="s">
        <v>323</v>
      </c>
      <c r="F239" t="s">
        <v>324</v>
      </c>
      <c r="G239">
        <v>4030</v>
      </c>
      <c r="H239">
        <v>4030</v>
      </c>
      <c r="I239">
        <v>4030</v>
      </c>
      <c r="J239">
        <v>4030</v>
      </c>
      <c r="L239" s="3">
        <v>0</v>
      </c>
      <c r="M239" s="3">
        <v>0</v>
      </c>
      <c r="N239" s="3">
        <v>0</v>
      </c>
      <c r="O239" s="3">
        <v>119.15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f>+Tabla3[[#This Row],[V GRAVADAS]]</f>
        <v>119.15</v>
      </c>
      <c r="V239">
        <v>2</v>
      </c>
    </row>
    <row r="240" spans="1:22" x14ac:dyDescent="0.25">
      <c r="A240" t="s">
        <v>86</v>
      </c>
      <c r="B240" s="1" t="s">
        <v>524</v>
      </c>
      <c r="C240" t="s">
        <v>1</v>
      </c>
      <c r="D240" t="s">
        <v>82</v>
      </c>
      <c r="E240" t="s">
        <v>323</v>
      </c>
      <c r="F240" t="s">
        <v>324</v>
      </c>
      <c r="G240">
        <v>4031</v>
      </c>
      <c r="H240">
        <v>4031</v>
      </c>
      <c r="I240">
        <v>4031</v>
      </c>
      <c r="J240">
        <v>4031</v>
      </c>
      <c r="L240" s="3">
        <v>0</v>
      </c>
      <c r="M240" s="3">
        <v>0</v>
      </c>
      <c r="N240" s="3">
        <v>0</v>
      </c>
      <c r="O240" s="3">
        <v>742.65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f>+Tabla3[[#This Row],[V GRAVADAS]]</f>
        <v>742.65</v>
      </c>
      <c r="V240">
        <v>2</v>
      </c>
    </row>
    <row r="241" spans="1:22" x14ac:dyDescent="0.25">
      <c r="A241" t="s">
        <v>86</v>
      </c>
      <c r="B241" s="1" t="s">
        <v>524</v>
      </c>
      <c r="C241" t="s">
        <v>1</v>
      </c>
      <c r="D241" t="s">
        <v>82</v>
      </c>
      <c r="E241" t="s">
        <v>323</v>
      </c>
      <c r="F241" t="s">
        <v>324</v>
      </c>
      <c r="G241">
        <v>4032</v>
      </c>
      <c r="H241">
        <v>4032</v>
      </c>
      <c r="I241">
        <v>4032</v>
      </c>
      <c r="J241">
        <v>4032</v>
      </c>
      <c r="L241" s="3">
        <v>0</v>
      </c>
      <c r="M241" s="3">
        <v>0</v>
      </c>
      <c r="N241" s="3">
        <v>0</v>
      </c>
      <c r="O241" s="3">
        <v>165.6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f>+Tabla3[[#This Row],[V GRAVADAS]]</f>
        <v>165.6</v>
      </c>
      <c r="V241">
        <v>2</v>
      </c>
    </row>
    <row r="242" spans="1:22" x14ac:dyDescent="0.25">
      <c r="A242" t="s">
        <v>86</v>
      </c>
      <c r="B242" s="1" t="s">
        <v>525</v>
      </c>
      <c r="C242" t="s">
        <v>1</v>
      </c>
      <c r="D242" t="s">
        <v>82</v>
      </c>
      <c r="E242" t="s">
        <v>323</v>
      </c>
      <c r="F242" t="s">
        <v>324</v>
      </c>
      <c r="G242">
        <v>4033</v>
      </c>
      <c r="H242">
        <v>4033</v>
      </c>
      <c r="I242">
        <v>4033</v>
      </c>
      <c r="J242">
        <v>4033</v>
      </c>
      <c r="L242" s="3">
        <v>0</v>
      </c>
      <c r="M242" s="3">
        <v>0</v>
      </c>
      <c r="N242" s="3">
        <v>0</v>
      </c>
      <c r="O242" s="3">
        <v>420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f>+Tabla3[[#This Row],[V GRAVADAS]]</f>
        <v>420</v>
      </c>
      <c r="V242">
        <v>2</v>
      </c>
    </row>
    <row r="243" spans="1:22" x14ac:dyDescent="0.25">
      <c r="A243" t="s">
        <v>86</v>
      </c>
      <c r="B243" s="1" t="s">
        <v>525</v>
      </c>
      <c r="C243" t="s">
        <v>1</v>
      </c>
      <c r="D243" t="s">
        <v>82</v>
      </c>
      <c r="E243" t="s">
        <v>323</v>
      </c>
      <c r="F243" t="s">
        <v>324</v>
      </c>
      <c r="G243">
        <v>4034</v>
      </c>
      <c r="H243">
        <v>4034</v>
      </c>
      <c r="I243">
        <v>4034</v>
      </c>
      <c r="J243">
        <v>4034</v>
      </c>
      <c r="L243" s="3">
        <v>0</v>
      </c>
      <c r="M243" s="3">
        <v>0</v>
      </c>
      <c r="N243" s="3">
        <v>0</v>
      </c>
      <c r="O243" s="3">
        <v>333.75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f>+Tabla3[[#This Row],[V GRAVADAS]]</f>
        <v>333.75</v>
      </c>
      <c r="V243">
        <v>2</v>
      </c>
    </row>
    <row r="244" spans="1:22" x14ac:dyDescent="0.25">
      <c r="A244" t="s">
        <v>86</v>
      </c>
      <c r="B244" s="1" t="s">
        <v>525</v>
      </c>
      <c r="C244" t="s">
        <v>1</v>
      </c>
      <c r="D244" t="s">
        <v>82</v>
      </c>
      <c r="E244" t="s">
        <v>323</v>
      </c>
      <c r="F244" t="s">
        <v>324</v>
      </c>
      <c r="G244">
        <v>4035</v>
      </c>
      <c r="H244">
        <v>4035</v>
      </c>
      <c r="I244">
        <v>4035</v>
      </c>
      <c r="J244">
        <v>4035</v>
      </c>
      <c r="L244" s="3">
        <v>0</v>
      </c>
      <c r="M244" s="3">
        <v>0</v>
      </c>
      <c r="N244" s="3">
        <v>0</v>
      </c>
      <c r="O244" s="3">
        <v>48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f>+Tabla3[[#This Row],[V GRAVADAS]]</f>
        <v>48</v>
      </c>
      <c r="V244">
        <v>2</v>
      </c>
    </row>
    <row r="245" spans="1:22" x14ac:dyDescent="0.25">
      <c r="A245" t="s">
        <v>86</v>
      </c>
      <c r="B245" s="1" t="s">
        <v>525</v>
      </c>
      <c r="C245" t="s">
        <v>1</v>
      </c>
      <c r="D245" t="s">
        <v>82</v>
      </c>
      <c r="E245" t="s">
        <v>323</v>
      </c>
      <c r="F245" t="s">
        <v>324</v>
      </c>
      <c r="G245">
        <v>4036</v>
      </c>
      <c r="H245">
        <v>4036</v>
      </c>
      <c r="I245">
        <v>4036</v>
      </c>
      <c r="J245">
        <v>4036</v>
      </c>
      <c r="L245" s="3">
        <v>0</v>
      </c>
      <c r="M245" s="3">
        <v>0</v>
      </c>
      <c r="N245" s="3">
        <v>0</v>
      </c>
      <c r="O245" s="3">
        <v>68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f>+Tabla3[[#This Row],[V GRAVADAS]]</f>
        <v>68</v>
      </c>
      <c r="V245">
        <v>2</v>
      </c>
    </row>
    <row r="246" spans="1:22" x14ac:dyDescent="0.25">
      <c r="A246" t="s">
        <v>86</v>
      </c>
      <c r="B246" s="1" t="s">
        <v>525</v>
      </c>
      <c r="C246" t="s">
        <v>1</v>
      </c>
      <c r="D246" t="s">
        <v>82</v>
      </c>
      <c r="E246" t="s">
        <v>323</v>
      </c>
      <c r="F246" t="s">
        <v>324</v>
      </c>
      <c r="G246">
        <v>4037</v>
      </c>
      <c r="H246">
        <v>4037</v>
      </c>
      <c r="I246">
        <v>4037</v>
      </c>
      <c r="J246">
        <v>4037</v>
      </c>
      <c r="L246" s="3">
        <v>0</v>
      </c>
      <c r="M246" s="3">
        <v>0</v>
      </c>
      <c r="N246" s="3">
        <v>0</v>
      </c>
      <c r="O246" s="3">
        <v>220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f>+Tabla3[[#This Row],[V GRAVADAS]]</f>
        <v>220</v>
      </c>
      <c r="V246">
        <v>2</v>
      </c>
    </row>
    <row r="247" spans="1:22" x14ac:dyDescent="0.25">
      <c r="A247" t="s">
        <v>86</v>
      </c>
      <c r="B247" s="1" t="s">
        <v>525</v>
      </c>
      <c r="C247" t="s">
        <v>1</v>
      </c>
      <c r="D247" t="s">
        <v>82</v>
      </c>
      <c r="E247" t="s">
        <v>323</v>
      </c>
      <c r="F247" t="s">
        <v>324</v>
      </c>
      <c r="G247">
        <v>4038</v>
      </c>
      <c r="H247">
        <v>4038</v>
      </c>
      <c r="I247">
        <v>4038</v>
      </c>
      <c r="J247">
        <v>4038</v>
      </c>
      <c r="L247" s="3">
        <v>0</v>
      </c>
      <c r="M247" s="3">
        <v>0</v>
      </c>
      <c r="N247" s="3">
        <v>0</v>
      </c>
      <c r="O247" s="3">
        <v>6.75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f>+Tabla3[[#This Row],[V GRAVADAS]]</f>
        <v>6.75</v>
      </c>
      <c r="V247">
        <v>2</v>
      </c>
    </row>
    <row r="248" spans="1:22" x14ac:dyDescent="0.25">
      <c r="A248" t="s">
        <v>86</v>
      </c>
      <c r="B248" s="1" t="s">
        <v>525</v>
      </c>
      <c r="C248" t="s">
        <v>1</v>
      </c>
      <c r="D248" t="s">
        <v>82</v>
      </c>
      <c r="E248" t="s">
        <v>323</v>
      </c>
      <c r="F248" t="s">
        <v>324</v>
      </c>
      <c r="G248">
        <v>4039</v>
      </c>
      <c r="H248">
        <v>4039</v>
      </c>
      <c r="I248">
        <v>4039</v>
      </c>
      <c r="J248">
        <v>4039</v>
      </c>
      <c r="L248" s="3">
        <v>0</v>
      </c>
      <c r="M248" s="3">
        <v>0</v>
      </c>
      <c r="N248" s="3">
        <v>0</v>
      </c>
      <c r="O248" s="3">
        <v>105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f>+Tabla3[[#This Row],[V GRAVADAS]]</f>
        <v>105</v>
      </c>
      <c r="V248">
        <v>2</v>
      </c>
    </row>
    <row r="249" spans="1:22" x14ac:dyDescent="0.25">
      <c r="A249" t="s">
        <v>86</v>
      </c>
      <c r="B249" s="1" t="s">
        <v>525</v>
      </c>
      <c r="C249" t="s">
        <v>1</v>
      </c>
      <c r="D249" t="s">
        <v>82</v>
      </c>
      <c r="E249" t="s">
        <v>323</v>
      </c>
      <c r="F249" t="s">
        <v>324</v>
      </c>
      <c r="G249">
        <v>4040</v>
      </c>
      <c r="H249">
        <v>4040</v>
      </c>
      <c r="I249">
        <v>4040</v>
      </c>
      <c r="J249">
        <v>4040</v>
      </c>
      <c r="L249" s="3">
        <v>0</v>
      </c>
      <c r="M249" s="3">
        <v>0</v>
      </c>
      <c r="N249" s="3">
        <v>0</v>
      </c>
      <c r="O249" s="3">
        <v>407.12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f>+Tabla3[[#This Row],[V GRAVADAS]]</f>
        <v>407.12</v>
      </c>
      <c r="V249">
        <v>2</v>
      </c>
    </row>
    <row r="250" spans="1:22" x14ac:dyDescent="0.25">
      <c r="A250" t="s">
        <v>86</v>
      </c>
      <c r="B250" s="1" t="s">
        <v>525</v>
      </c>
      <c r="C250" t="s">
        <v>1</v>
      </c>
      <c r="D250" t="s">
        <v>82</v>
      </c>
      <c r="E250" t="s">
        <v>323</v>
      </c>
      <c r="F250" t="s">
        <v>324</v>
      </c>
      <c r="G250">
        <v>4041</v>
      </c>
      <c r="H250">
        <v>4041</v>
      </c>
      <c r="I250">
        <v>4041</v>
      </c>
      <c r="J250">
        <v>4041</v>
      </c>
      <c r="L250" s="3">
        <v>0</v>
      </c>
      <c r="M250" s="3">
        <v>0</v>
      </c>
      <c r="N250" s="3">
        <v>0</v>
      </c>
      <c r="O250" s="3">
        <v>130.80000000000001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f>+Tabla3[[#This Row],[V GRAVADAS]]</f>
        <v>130.80000000000001</v>
      </c>
      <c r="V250">
        <v>2</v>
      </c>
    </row>
    <row r="251" spans="1:22" x14ac:dyDescent="0.25">
      <c r="A251" t="s">
        <v>86</v>
      </c>
      <c r="B251" s="1" t="s">
        <v>525</v>
      </c>
      <c r="C251" t="s">
        <v>1</v>
      </c>
      <c r="D251" t="s">
        <v>82</v>
      </c>
      <c r="E251" t="s">
        <v>323</v>
      </c>
      <c r="F251" t="s">
        <v>324</v>
      </c>
      <c r="G251">
        <v>4042</v>
      </c>
      <c r="H251">
        <v>4042</v>
      </c>
      <c r="I251">
        <v>4042</v>
      </c>
      <c r="J251">
        <v>4042</v>
      </c>
      <c r="L251" s="3">
        <v>0</v>
      </c>
      <c r="M251" s="3">
        <v>0</v>
      </c>
      <c r="N251" s="3">
        <v>0</v>
      </c>
      <c r="O251" s="3">
        <v>192.55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f>+Tabla3[[#This Row],[V GRAVADAS]]</f>
        <v>192.55</v>
      </c>
      <c r="V251">
        <v>2</v>
      </c>
    </row>
    <row r="252" spans="1:22" x14ac:dyDescent="0.25">
      <c r="A252" t="s">
        <v>86</v>
      </c>
      <c r="B252" s="1" t="s">
        <v>525</v>
      </c>
      <c r="C252" t="s">
        <v>1</v>
      </c>
      <c r="D252" t="s">
        <v>82</v>
      </c>
      <c r="E252" t="s">
        <v>323</v>
      </c>
      <c r="F252" t="s">
        <v>324</v>
      </c>
      <c r="G252">
        <v>4043</v>
      </c>
      <c r="H252">
        <v>4043</v>
      </c>
      <c r="I252">
        <v>4043</v>
      </c>
      <c r="J252">
        <v>4043</v>
      </c>
      <c r="L252" s="3">
        <v>0</v>
      </c>
      <c r="M252" s="3">
        <v>0</v>
      </c>
      <c r="N252" s="3">
        <v>0</v>
      </c>
      <c r="O252" s="3">
        <v>3.2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f>+Tabla3[[#This Row],[V GRAVADAS]]</f>
        <v>3.2</v>
      </c>
      <c r="V252">
        <v>2</v>
      </c>
    </row>
    <row r="253" spans="1:22" x14ac:dyDescent="0.25">
      <c r="A253" t="s">
        <v>86</v>
      </c>
      <c r="B253" s="1" t="s">
        <v>525</v>
      </c>
      <c r="C253" t="s">
        <v>1</v>
      </c>
      <c r="D253" t="s">
        <v>82</v>
      </c>
      <c r="E253" t="s">
        <v>323</v>
      </c>
      <c r="F253" t="s">
        <v>324</v>
      </c>
      <c r="G253">
        <v>4044</v>
      </c>
      <c r="H253">
        <v>4044</v>
      </c>
      <c r="I253">
        <v>4044</v>
      </c>
      <c r="J253">
        <v>4044</v>
      </c>
      <c r="L253" s="3">
        <v>0</v>
      </c>
      <c r="M253" s="3">
        <v>0</v>
      </c>
      <c r="N253" s="3">
        <v>0</v>
      </c>
      <c r="O253" s="3">
        <v>107.9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f>+Tabla3[[#This Row],[V GRAVADAS]]</f>
        <v>107.9</v>
      </c>
      <c r="V253">
        <v>2</v>
      </c>
    </row>
    <row r="254" spans="1:22" x14ac:dyDescent="0.25">
      <c r="A254" t="s">
        <v>86</v>
      </c>
      <c r="B254" s="1" t="s">
        <v>525</v>
      </c>
      <c r="C254" t="s">
        <v>1</v>
      </c>
      <c r="D254" t="s">
        <v>82</v>
      </c>
      <c r="E254" t="s">
        <v>323</v>
      </c>
      <c r="F254" t="s">
        <v>324</v>
      </c>
      <c r="G254">
        <v>4045</v>
      </c>
      <c r="H254">
        <v>4045</v>
      </c>
      <c r="I254">
        <v>4045</v>
      </c>
      <c r="J254">
        <v>4045</v>
      </c>
      <c r="L254" s="3">
        <v>0</v>
      </c>
      <c r="M254" s="3">
        <v>0</v>
      </c>
      <c r="N254" s="3">
        <v>0</v>
      </c>
      <c r="O254" s="3">
        <v>10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f>+Tabla3[[#This Row],[V GRAVADAS]]</f>
        <v>10</v>
      </c>
      <c r="V254">
        <v>2</v>
      </c>
    </row>
    <row r="255" spans="1:22" x14ac:dyDescent="0.25">
      <c r="A255" t="s">
        <v>86</v>
      </c>
      <c r="B255" s="1" t="s">
        <v>525</v>
      </c>
      <c r="C255" t="s">
        <v>1</v>
      </c>
      <c r="D255" t="s">
        <v>82</v>
      </c>
      <c r="E255" t="s">
        <v>323</v>
      </c>
      <c r="F255" t="s">
        <v>324</v>
      </c>
      <c r="G255">
        <v>4046</v>
      </c>
      <c r="H255">
        <v>4046</v>
      </c>
      <c r="I255">
        <v>4046</v>
      </c>
      <c r="J255">
        <v>4046</v>
      </c>
      <c r="L255" s="3">
        <v>0</v>
      </c>
      <c r="M255" s="3">
        <v>0</v>
      </c>
      <c r="N255" s="3">
        <v>0</v>
      </c>
      <c r="O255" s="3">
        <v>208.06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f>+Tabla3[[#This Row],[V GRAVADAS]]</f>
        <v>208.06</v>
      </c>
      <c r="V255">
        <v>2</v>
      </c>
    </row>
    <row r="256" spans="1:22" x14ac:dyDescent="0.25">
      <c r="A256" t="s">
        <v>86</v>
      </c>
      <c r="B256" s="1" t="s">
        <v>525</v>
      </c>
      <c r="C256" t="s">
        <v>1</v>
      </c>
      <c r="D256" t="s">
        <v>82</v>
      </c>
      <c r="E256" t="s">
        <v>323</v>
      </c>
      <c r="F256" t="s">
        <v>324</v>
      </c>
      <c r="G256">
        <v>4047</v>
      </c>
      <c r="H256">
        <v>4047</v>
      </c>
      <c r="I256">
        <v>4047</v>
      </c>
      <c r="J256">
        <v>4047</v>
      </c>
      <c r="L256" s="3">
        <v>0</v>
      </c>
      <c r="M256" s="3">
        <v>0</v>
      </c>
      <c r="N256" s="3">
        <v>0</v>
      </c>
      <c r="O256" s="3">
        <v>339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f>+Tabla3[[#This Row],[V GRAVADAS]]</f>
        <v>339</v>
      </c>
      <c r="V256">
        <v>2</v>
      </c>
    </row>
    <row r="257" spans="1:22" x14ac:dyDescent="0.25">
      <c r="A257" t="s">
        <v>86</v>
      </c>
      <c r="B257" s="1" t="s">
        <v>525</v>
      </c>
      <c r="C257" t="s">
        <v>1</v>
      </c>
      <c r="D257" t="s">
        <v>82</v>
      </c>
      <c r="E257" t="s">
        <v>323</v>
      </c>
      <c r="F257" t="s">
        <v>324</v>
      </c>
      <c r="G257">
        <v>4048</v>
      </c>
      <c r="H257">
        <v>4048</v>
      </c>
      <c r="I257">
        <v>4048</v>
      </c>
      <c r="J257">
        <v>4048</v>
      </c>
      <c r="L257" s="3">
        <v>0</v>
      </c>
      <c r="M257" s="3">
        <v>0</v>
      </c>
      <c r="N257" s="3">
        <v>0</v>
      </c>
      <c r="O257" s="3">
        <v>135.9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f>+Tabla3[[#This Row],[V GRAVADAS]]</f>
        <v>135.9</v>
      </c>
      <c r="V257">
        <v>2</v>
      </c>
    </row>
    <row r="258" spans="1:22" x14ac:dyDescent="0.25">
      <c r="A258" t="s">
        <v>86</v>
      </c>
      <c r="B258" s="1" t="s">
        <v>525</v>
      </c>
      <c r="C258" t="s">
        <v>1</v>
      </c>
      <c r="D258" t="s">
        <v>82</v>
      </c>
      <c r="E258" t="s">
        <v>323</v>
      </c>
      <c r="F258" t="s">
        <v>324</v>
      </c>
      <c r="G258">
        <v>4049</v>
      </c>
      <c r="H258">
        <v>4049</v>
      </c>
      <c r="I258">
        <v>4049</v>
      </c>
      <c r="J258">
        <v>4049</v>
      </c>
      <c r="L258" s="3">
        <v>0</v>
      </c>
      <c r="M258" s="3">
        <v>0</v>
      </c>
      <c r="N258" s="3">
        <v>0</v>
      </c>
      <c r="O258" s="3">
        <v>454.84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f>+Tabla3[[#This Row],[V GRAVADAS]]</f>
        <v>454.84</v>
      </c>
      <c r="V258">
        <v>2</v>
      </c>
    </row>
    <row r="259" spans="1:22" x14ac:dyDescent="0.25">
      <c r="A259" t="s">
        <v>86</v>
      </c>
      <c r="B259" s="1" t="s">
        <v>525</v>
      </c>
      <c r="C259" t="s">
        <v>1</v>
      </c>
      <c r="D259" t="s">
        <v>82</v>
      </c>
      <c r="E259" t="s">
        <v>323</v>
      </c>
      <c r="F259" t="s">
        <v>324</v>
      </c>
      <c r="G259">
        <v>4050</v>
      </c>
      <c r="H259">
        <v>4050</v>
      </c>
      <c r="I259">
        <v>4050</v>
      </c>
      <c r="J259">
        <v>4050</v>
      </c>
      <c r="L259" s="3">
        <v>0</v>
      </c>
      <c r="M259" s="3">
        <v>0</v>
      </c>
      <c r="N259" s="3">
        <v>0</v>
      </c>
      <c r="O259" s="3">
        <v>390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f>+Tabla3[[#This Row],[V GRAVADAS]]</f>
        <v>390</v>
      </c>
      <c r="V259">
        <v>2</v>
      </c>
    </row>
    <row r="260" spans="1:22" x14ac:dyDescent="0.25">
      <c r="A260" t="s">
        <v>86</v>
      </c>
      <c r="B260" s="1" t="s">
        <v>525</v>
      </c>
      <c r="C260" t="s">
        <v>1</v>
      </c>
      <c r="D260" t="s">
        <v>82</v>
      </c>
      <c r="E260" t="s">
        <v>323</v>
      </c>
      <c r="F260" t="s">
        <v>324</v>
      </c>
      <c r="G260">
        <v>4051</v>
      </c>
      <c r="H260">
        <v>4051</v>
      </c>
      <c r="I260">
        <v>4051</v>
      </c>
      <c r="J260">
        <v>4051</v>
      </c>
      <c r="L260" s="3">
        <v>0</v>
      </c>
      <c r="M260" s="3">
        <v>0</v>
      </c>
      <c r="N260" s="3">
        <v>0</v>
      </c>
      <c r="O260" s="3">
        <v>269.5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f>+Tabla3[[#This Row],[V GRAVADAS]]</f>
        <v>269.5</v>
      </c>
      <c r="V260">
        <v>2</v>
      </c>
    </row>
    <row r="261" spans="1:22" x14ac:dyDescent="0.25">
      <c r="A261" t="s">
        <v>86</v>
      </c>
      <c r="B261" s="1" t="s">
        <v>525</v>
      </c>
      <c r="C261" t="s">
        <v>1</v>
      </c>
      <c r="D261" t="s">
        <v>82</v>
      </c>
      <c r="E261" t="s">
        <v>323</v>
      </c>
      <c r="F261" t="s">
        <v>324</v>
      </c>
      <c r="G261">
        <v>4052</v>
      </c>
      <c r="H261">
        <v>4052</v>
      </c>
      <c r="I261">
        <v>4052</v>
      </c>
      <c r="J261">
        <v>4052</v>
      </c>
      <c r="L261" s="3">
        <v>0</v>
      </c>
      <c r="M261" s="3">
        <v>0</v>
      </c>
      <c r="N261" s="3">
        <v>0</v>
      </c>
      <c r="O261" s="3">
        <v>120.1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f>+Tabla3[[#This Row],[V GRAVADAS]]</f>
        <v>120.1</v>
      </c>
      <c r="V261">
        <v>2</v>
      </c>
    </row>
    <row r="262" spans="1:22" x14ac:dyDescent="0.25">
      <c r="A262" t="s">
        <v>86</v>
      </c>
      <c r="B262" s="1" t="s">
        <v>525</v>
      </c>
      <c r="C262" t="s">
        <v>1</v>
      </c>
      <c r="D262" t="s">
        <v>82</v>
      </c>
      <c r="E262" t="s">
        <v>323</v>
      </c>
      <c r="F262" t="s">
        <v>324</v>
      </c>
      <c r="G262">
        <v>4053</v>
      </c>
      <c r="H262">
        <v>4053</v>
      </c>
      <c r="I262">
        <v>4053</v>
      </c>
      <c r="J262">
        <v>4053</v>
      </c>
      <c r="L262" s="3">
        <v>0</v>
      </c>
      <c r="M262" s="3">
        <v>0</v>
      </c>
      <c r="N262" s="3">
        <v>0</v>
      </c>
      <c r="O262" s="3">
        <v>16.100000000000001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f>+Tabla3[[#This Row],[V GRAVADAS]]</f>
        <v>16.100000000000001</v>
      </c>
      <c r="V262">
        <v>2</v>
      </c>
    </row>
    <row r="263" spans="1:22" x14ac:dyDescent="0.25">
      <c r="A263" t="s">
        <v>86</v>
      </c>
      <c r="B263" s="1" t="s">
        <v>525</v>
      </c>
      <c r="C263" t="s">
        <v>1</v>
      </c>
      <c r="D263" t="s">
        <v>82</v>
      </c>
      <c r="E263" t="s">
        <v>323</v>
      </c>
      <c r="F263" t="s">
        <v>324</v>
      </c>
      <c r="G263">
        <v>4054</v>
      </c>
      <c r="H263">
        <v>4054</v>
      </c>
      <c r="I263">
        <v>4054</v>
      </c>
      <c r="J263">
        <v>4054</v>
      </c>
      <c r="L263" s="3">
        <v>0</v>
      </c>
      <c r="M263" s="3">
        <v>0</v>
      </c>
      <c r="N263" s="3">
        <v>0</v>
      </c>
      <c r="O263" s="3">
        <v>180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f>+Tabla3[[#This Row],[V GRAVADAS]]</f>
        <v>180</v>
      </c>
      <c r="V263">
        <v>2</v>
      </c>
    </row>
    <row r="264" spans="1:22" x14ac:dyDescent="0.25">
      <c r="A264" t="s">
        <v>86</v>
      </c>
      <c r="B264" s="1" t="s">
        <v>525</v>
      </c>
      <c r="C264" t="s">
        <v>1</v>
      </c>
      <c r="D264" t="s">
        <v>82</v>
      </c>
      <c r="E264" t="s">
        <v>323</v>
      </c>
      <c r="F264" t="s">
        <v>324</v>
      </c>
      <c r="G264">
        <v>4055</v>
      </c>
      <c r="H264">
        <v>4055</v>
      </c>
      <c r="I264">
        <v>4055</v>
      </c>
      <c r="J264">
        <v>4055</v>
      </c>
      <c r="L264" s="3">
        <v>0</v>
      </c>
      <c r="M264" s="3">
        <v>0</v>
      </c>
      <c r="N264" s="3">
        <v>0</v>
      </c>
      <c r="O264" s="3">
        <v>413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f>+Tabla3[[#This Row],[V GRAVADAS]]</f>
        <v>413</v>
      </c>
      <c r="V264">
        <v>2</v>
      </c>
    </row>
    <row r="265" spans="1:22" x14ac:dyDescent="0.25">
      <c r="A265" t="s">
        <v>86</v>
      </c>
      <c r="B265" s="1" t="s">
        <v>525</v>
      </c>
      <c r="C265" t="s">
        <v>1</v>
      </c>
      <c r="D265" t="s">
        <v>82</v>
      </c>
      <c r="E265" t="s">
        <v>323</v>
      </c>
      <c r="F265" t="s">
        <v>324</v>
      </c>
      <c r="G265">
        <v>4056</v>
      </c>
      <c r="H265">
        <v>4056</v>
      </c>
      <c r="I265">
        <v>4056</v>
      </c>
      <c r="J265">
        <v>4056</v>
      </c>
      <c r="L265" s="3">
        <v>0</v>
      </c>
      <c r="M265" s="3">
        <v>0</v>
      </c>
      <c r="N265" s="3">
        <v>0</v>
      </c>
      <c r="O265" s="3">
        <v>47.5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f>+Tabla3[[#This Row],[V GRAVADAS]]</f>
        <v>47.5</v>
      </c>
      <c r="V265">
        <v>2</v>
      </c>
    </row>
    <row r="266" spans="1:22" x14ac:dyDescent="0.25">
      <c r="A266" t="s">
        <v>86</v>
      </c>
      <c r="B266" s="1" t="s">
        <v>525</v>
      </c>
      <c r="C266" t="s">
        <v>1</v>
      </c>
      <c r="D266" t="s">
        <v>82</v>
      </c>
      <c r="E266" t="s">
        <v>323</v>
      </c>
      <c r="F266" t="s">
        <v>324</v>
      </c>
      <c r="G266">
        <v>4057</v>
      </c>
      <c r="H266">
        <v>4057</v>
      </c>
      <c r="I266">
        <v>4057</v>
      </c>
      <c r="J266">
        <v>4057</v>
      </c>
      <c r="L266" s="3">
        <v>0</v>
      </c>
      <c r="M266" s="3">
        <v>0</v>
      </c>
      <c r="N266" s="3">
        <v>0</v>
      </c>
      <c r="O266" s="3">
        <v>538.20000000000005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f>+Tabla3[[#This Row],[V GRAVADAS]]</f>
        <v>538.20000000000005</v>
      </c>
      <c r="V266">
        <v>2</v>
      </c>
    </row>
    <row r="267" spans="1:22" x14ac:dyDescent="0.25">
      <c r="A267" t="s">
        <v>86</v>
      </c>
      <c r="B267" s="1" t="s">
        <v>526</v>
      </c>
      <c r="C267" t="s">
        <v>1</v>
      </c>
      <c r="D267" t="s">
        <v>82</v>
      </c>
      <c r="E267" t="s">
        <v>323</v>
      </c>
      <c r="F267" t="s">
        <v>324</v>
      </c>
      <c r="G267">
        <v>4058</v>
      </c>
      <c r="H267">
        <v>4058</v>
      </c>
      <c r="I267">
        <v>4058</v>
      </c>
      <c r="J267">
        <v>4058</v>
      </c>
      <c r="L267" s="3">
        <v>0</v>
      </c>
      <c r="M267" s="3">
        <v>0</v>
      </c>
      <c r="N267" s="3">
        <v>0</v>
      </c>
      <c r="O267" s="3">
        <v>13.2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f>+Tabla3[[#This Row],[V GRAVADAS]]</f>
        <v>13.2</v>
      </c>
      <c r="V267">
        <v>2</v>
      </c>
    </row>
    <row r="268" spans="1:22" x14ac:dyDescent="0.25">
      <c r="A268" t="s">
        <v>86</v>
      </c>
      <c r="B268" s="1" t="s">
        <v>526</v>
      </c>
      <c r="C268" t="s">
        <v>1</v>
      </c>
      <c r="D268" t="s">
        <v>82</v>
      </c>
      <c r="E268" t="s">
        <v>323</v>
      </c>
      <c r="F268" t="s">
        <v>324</v>
      </c>
      <c r="G268">
        <v>4059</v>
      </c>
      <c r="H268">
        <v>4059</v>
      </c>
      <c r="I268">
        <v>4059</v>
      </c>
      <c r="J268">
        <v>4059</v>
      </c>
      <c r="L268" s="3">
        <v>0</v>
      </c>
      <c r="M268" s="3">
        <v>0</v>
      </c>
      <c r="N268" s="3">
        <v>0</v>
      </c>
      <c r="O268" s="3">
        <v>126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f>+Tabla3[[#This Row],[V GRAVADAS]]</f>
        <v>126</v>
      </c>
      <c r="V268">
        <v>2</v>
      </c>
    </row>
    <row r="269" spans="1:22" x14ac:dyDescent="0.25">
      <c r="A269" t="s">
        <v>86</v>
      </c>
      <c r="B269" s="1" t="s">
        <v>526</v>
      </c>
      <c r="C269" t="s">
        <v>1</v>
      </c>
      <c r="D269" t="s">
        <v>82</v>
      </c>
      <c r="E269" t="s">
        <v>323</v>
      </c>
      <c r="F269" t="s">
        <v>324</v>
      </c>
      <c r="G269">
        <v>4060</v>
      </c>
      <c r="H269">
        <v>4060</v>
      </c>
      <c r="I269">
        <v>4060</v>
      </c>
      <c r="J269">
        <v>4060</v>
      </c>
      <c r="L269" s="3">
        <v>0</v>
      </c>
      <c r="M269" s="3">
        <v>0</v>
      </c>
      <c r="N269" s="3">
        <v>0</v>
      </c>
      <c r="O269" s="3">
        <v>34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f>+Tabla3[[#This Row],[V GRAVADAS]]</f>
        <v>34</v>
      </c>
      <c r="V269">
        <v>2</v>
      </c>
    </row>
    <row r="270" spans="1:22" x14ac:dyDescent="0.25">
      <c r="A270" t="s">
        <v>86</v>
      </c>
      <c r="B270" s="1" t="s">
        <v>526</v>
      </c>
      <c r="C270" t="s">
        <v>1</v>
      </c>
      <c r="D270" t="s">
        <v>82</v>
      </c>
      <c r="E270" t="s">
        <v>323</v>
      </c>
      <c r="F270" t="s">
        <v>324</v>
      </c>
      <c r="G270">
        <v>4061</v>
      </c>
      <c r="H270">
        <v>4061</v>
      </c>
      <c r="I270">
        <v>4061</v>
      </c>
      <c r="J270">
        <v>4061</v>
      </c>
      <c r="L270" s="3">
        <v>0</v>
      </c>
      <c r="M270" s="3">
        <v>0</v>
      </c>
      <c r="N270" s="3">
        <v>0</v>
      </c>
      <c r="O270" s="3">
        <v>270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f>+Tabla3[[#This Row],[V GRAVADAS]]</f>
        <v>270</v>
      </c>
      <c r="V270">
        <v>2</v>
      </c>
    </row>
    <row r="271" spans="1:22" x14ac:dyDescent="0.25">
      <c r="A271" t="s">
        <v>86</v>
      </c>
      <c r="B271" s="1" t="s">
        <v>526</v>
      </c>
      <c r="C271" t="s">
        <v>1</v>
      </c>
      <c r="D271" t="s">
        <v>82</v>
      </c>
      <c r="E271" t="s">
        <v>323</v>
      </c>
      <c r="F271" t="s">
        <v>324</v>
      </c>
      <c r="G271">
        <v>4062</v>
      </c>
      <c r="H271">
        <v>4062</v>
      </c>
      <c r="I271">
        <v>4062</v>
      </c>
      <c r="J271">
        <v>4062</v>
      </c>
      <c r="L271" s="3">
        <v>0</v>
      </c>
      <c r="M271" s="3">
        <v>0</v>
      </c>
      <c r="N271" s="3">
        <v>0</v>
      </c>
      <c r="O271" s="3">
        <v>66.7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f>+Tabla3[[#This Row],[V GRAVADAS]]</f>
        <v>66.7</v>
      </c>
      <c r="V271">
        <v>2</v>
      </c>
    </row>
    <row r="272" spans="1:22" x14ac:dyDescent="0.25">
      <c r="A272" t="s">
        <v>86</v>
      </c>
      <c r="B272" s="1" t="s">
        <v>526</v>
      </c>
      <c r="C272" t="s">
        <v>1</v>
      </c>
      <c r="D272" t="s">
        <v>82</v>
      </c>
      <c r="E272" t="s">
        <v>323</v>
      </c>
      <c r="F272" t="s">
        <v>324</v>
      </c>
      <c r="G272">
        <v>4063</v>
      </c>
      <c r="H272">
        <v>4063</v>
      </c>
      <c r="I272">
        <v>4063</v>
      </c>
      <c r="J272">
        <v>4063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f>+Tabla3[[#This Row],[V GRAVADAS]]</f>
        <v>0</v>
      </c>
      <c r="V272">
        <v>2</v>
      </c>
    </row>
    <row r="273" spans="1:22" x14ac:dyDescent="0.25">
      <c r="A273" t="s">
        <v>86</v>
      </c>
      <c r="B273" s="1" t="s">
        <v>526</v>
      </c>
      <c r="C273" t="s">
        <v>1</v>
      </c>
      <c r="D273" t="s">
        <v>82</v>
      </c>
      <c r="E273" t="s">
        <v>323</v>
      </c>
      <c r="F273" t="s">
        <v>324</v>
      </c>
      <c r="G273">
        <v>4064</v>
      </c>
      <c r="H273">
        <v>4064</v>
      </c>
      <c r="I273">
        <v>4064</v>
      </c>
      <c r="J273">
        <v>4064</v>
      </c>
      <c r="L273" s="3">
        <v>0</v>
      </c>
      <c r="M273" s="3">
        <v>0</v>
      </c>
      <c r="N273" s="3">
        <v>0</v>
      </c>
      <c r="O273" s="3">
        <v>125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f>+Tabla3[[#This Row],[V GRAVADAS]]</f>
        <v>125</v>
      </c>
      <c r="V273">
        <v>2</v>
      </c>
    </row>
    <row r="274" spans="1:22" x14ac:dyDescent="0.25">
      <c r="A274" t="s">
        <v>86</v>
      </c>
      <c r="B274" s="1" t="s">
        <v>526</v>
      </c>
      <c r="C274" t="s">
        <v>1</v>
      </c>
      <c r="D274" t="s">
        <v>82</v>
      </c>
      <c r="E274" t="s">
        <v>323</v>
      </c>
      <c r="F274" t="s">
        <v>324</v>
      </c>
      <c r="G274">
        <v>4065</v>
      </c>
      <c r="H274">
        <v>4065</v>
      </c>
      <c r="I274">
        <v>4065</v>
      </c>
      <c r="J274">
        <v>4065</v>
      </c>
      <c r="L274" s="3">
        <v>0</v>
      </c>
      <c r="M274" s="3">
        <v>0</v>
      </c>
      <c r="N274" s="3">
        <v>0</v>
      </c>
      <c r="O274" s="3">
        <v>31.5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f>+Tabla3[[#This Row],[V GRAVADAS]]</f>
        <v>31.5</v>
      </c>
      <c r="V274">
        <v>2</v>
      </c>
    </row>
    <row r="275" spans="1:22" x14ac:dyDescent="0.25">
      <c r="A275" t="s">
        <v>86</v>
      </c>
      <c r="B275" s="1" t="s">
        <v>526</v>
      </c>
      <c r="C275" t="s">
        <v>1</v>
      </c>
      <c r="D275" t="s">
        <v>82</v>
      </c>
      <c r="E275" t="s">
        <v>323</v>
      </c>
      <c r="F275" t="s">
        <v>324</v>
      </c>
      <c r="G275">
        <v>4066</v>
      </c>
      <c r="H275">
        <v>4066</v>
      </c>
      <c r="I275">
        <v>4066</v>
      </c>
      <c r="J275">
        <v>4066</v>
      </c>
      <c r="L275" s="3">
        <v>0</v>
      </c>
      <c r="M275" s="3">
        <v>0</v>
      </c>
      <c r="N275" s="3">
        <v>0</v>
      </c>
      <c r="O275" s="3">
        <v>90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f>+Tabla3[[#This Row],[V GRAVADAS]]</f>
        <v>90</v>
      </c>
      <c r="V275">
        <v>2</v>
      </c>
    </row>
    <row r="276" spans="1:22" x14ac:dyDescent="0.25">
      <c r="A276" t="s">
        <v>86</v>
      </c>
      <c r="B276" s="1" t="s">
        <v>526</v>
      </c>
      <c r="C276" t="s">
        <v>1</v>
      </c>
      <c r="D276" t="s">
        <v>82</v>
      </c>
      <c r="E276" t="s">
        <v>323</v>
      </c>
      <c r="F276" t="s">
        <v>324</v>
      </c>
      <c r="G276">
        <v>4067</v>
      </c>
      <c r="H276">
        <v>4067</v>
      </c>
      <c r="I276">
        <v>4067</v>
      </c>
      <c r="J276">
        <v>4067</v>
      </c>
      <c r="L276" s="3">
        <v>0</v>
      </c>
      <c r="M276" s="3">
        <v>0</v>
      </c>
      <c r="N276" s="3">
        <v>0</v>
      </c>
      <c r="O276" s="3">
        <v>457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f>+Tabla3[[#This Row],[V GRAVADAS]]</f>
        <v>457</v>
      </c>
      <c r="V276">
        <v>2</v>
      </c>
    </row>
    <row r="277" spans="1:22" x14ac:dyDescent="0.25">
      <c r="A277" t="s">
        <v>86</v>
      </c>
      <c r="B277" s="1" t="s">
        <v>526</v>
      </c>
      <c r="C277" t="s">
        <v>1</v>
      </c>
      <c r="D277" t="s">
        <v>82</v>
      </c>
      <c r="E277" t="s">
        <v>323</v>
      </c>
      <c r="F277" t="s">
        <v>324</v>
      </c>
      <c r="G277">
        <v>4068</v>
      </c>
      <c r="H277">
        <v>4068</v>
      </c>
      <c r="I277">
        <v>4068</v>
      </c>
      <c r="J277">
        <v>4068</v>
      </c>
      <c r="L277" s="3">
        <v>0</v>
      </c>
      <c r="M277" s="3">
        <v>0</v>
      </c>
      <c r="N277" s="3">
        <v>0</v>
      </c>
      <c r="O277" s="3">
        <v>225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f>+Tabla3[[#This Row],[V GRAVADAS]]</f>
        <v>225</v>
      </c>
      <c r="V277">
        <v>2</v>
      </c>
    </row>
    <row r="278" spans="1:22" x14ac:dyDescent="0.25">
      <c r="A278" t="s">
        <v>86</v>
      </c>
      <c r="B278" s="1" t="s">
        <v>526</v>
      </c>
      <c r="C278" t="s">
        <v>1</v>
      </c>
      <c r="D278" t="s">
        <v>82</v>
      </c>
      <c r="E278" t="s">
        <v>323</v>
      </c>
      <c r="F278" t="s">
        <v>324</v>
      </c>
      <c r="G278">
        <v>4069</v>
      </c>
      <c r="H278">
        <v>4069</v>
      </c>
      <c r="I278">
        <v>4069</v>
      </c>
      <c r="J278">
        <v>4069</v>
      </c>
      <c r="L278" s="3">
        <v>0</v>
      </c>
      <c r="M278" s="3">
        <v>0</v>
      </c>
      <c r="N278" s="3">
        <v>0</v>
      </c>
      <c r="O278" s="3">
        <v>45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f>+Tabla3[[#This Row],[V GRAVADAS]]</f>
        <v>45</v>
      </c>
      <c r="V278">
        <v>2</v>
      </c>
    </row>
    <row r="279" spans="1:22" x14ac:dyDescent="0.25">
      <c r="A279" t="s">
        <v>86</v>
      </c>
      <c r="B279" s="1" t="s">
        <v>526</v>
      </c>
      <c r="C279" t="s">
        <v>1</v>
      </c>
      <c r="D279" t="s">
        <v>82</v>
      </c>
      <c r="E279" t="s">
        <v>323</v>
      </c>
      <c r="F279" t="s">
        <v>324</v>
      </c>
      <c r="G279">
        <v>4070</v>
      </c>
      <c r="H279">
        <v>4070</v>
      </c>
      <c r="I279">
        <v>4070</v>
      </c>
      <c r="J279">
        <v>4070</v>
      </c>
      <c r="L279" s="3">
        <v>0</v>
      </c>
      <c r="M279" s="3">
        <v>0</v>
      </c>
      <c r="N279" s="3">
        <v>0</v>
      </c>
      <c r="O279" s="3">
        <v>205.2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f>+Tabla3[[#This Row],[V GRAVADAS]]</f>
        <v>205.2</v>
      </c>
      <c r="V279">
        <v>2</v>
      </c>
    </row>
    <row r="280" spans="1:22" x14ac:dyDescent="0.25">
      <c r="A280" t="s">
        <v>86</v>
      </c>
      <c r="B280" s="1" t="s">
        <v>526</v>
      </c>
      <c r="C280" t="s">
        <v>1</v>
      </c>
      <c r="D280" t="s">
        <v>82</v>
      </c>
      <c r="E280" t="s">
        <v>323</v>
      </c>
      <c r="F280" t="s">
        <v>324</v>
      </c>
      <c r="G280">
        <v>4071</v>
      </c>
      <c r="H280">
        <v>4071</v>
      </c>
      <c r="I280">
        <v>4071</v>
      </c>
      <c r="J280">
        <v>4071</v>
      </c>
      <c r="L280" s="3">
        <v>0</v>
      </c>
      <c r="M280" s="3">
        <v>0</v>
      </c>
      <c r="N280" s="3">
        <v>0</v>
      </c>
      <c r="O280" s="3">
        <v>458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f>+Tabla3[[#This Row],[V GRAVADAS]]</f>
        <v>458</v>
      </c>
      <c r="V280">
        <v>2</v>
      </c>
    </row>
    <row r="281" spans="1:22" x14ac:dyDescent="0.25">
      <c r="A281" t="s">
        <v>86</v>
      </c>
      <c r="B281" s="1" t="s">
        <v>526</v>
      </c>
      <c r="C281" t="s">
        <v>1</v>
      </c>
      <c r="D281" t="s">
        <v>82</v>
      </c>
      <c r="E281" t="s">
        <v>323</v>
      </c>
      <c r="F281" t="s">
        <v>324</v>
      </c>
      <c r="G281">
        <v>4072</v>
      </c>
      <c r="H281">
        <v>4072</v>
      </c>
      <c r="I281">
        <v>4072</v>
      </c>
      <c r="J281">
        <v>4072</v>
      </c>
      <c r="L281" s="3">
        <v>0</v>
      </c>
      <c r="M281" s="3">
        <v>0</v>
      </c>
      <c r="N281" s="3">
        <v>0</v>
      </c>
      <c r="O281" s="3">
        <v>540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f>+Tabla3[[#This Row],[V GRAVADAS]]</f>
        <v>540</v>
      </c>
      <c r="V281">
        <v>2</v>
      </c>
    </row>
    <row r="282" spans="1:22" x14ac:dyDescent="0.25">
      <c r="A282" t="s">
        <v>86</v>
      </c>
      <c r="B282" s="1" t="s">
        <v>526</v>
      </c>
      <c r="C282" t="s">
        <v>1</v>
      </c>
      <c r="D282" t="s">
        <v>82</v>
      </c>
      <c r="E282" t="s">
        <v>323</v>
      </c>
      <c r="F282" t="s">
        <v>324</v>
      </c>
      <c r="G282">
        <v>4073</v>
      </c>
      <c r="H282">
        <v>4073</v>
      </c>
      <c r="I282">
        <v>4073</v>
      </c>
      <c r="J282">
        <v>4073</v>
      </c>
      <c r="L282" s="3">
        <v>0</v>
      </c>
      <c r="M282" s="3">
        <v>0</v>
      </c>
      <c r="N282" s="3">
        <v>0</v>
      </c>
      <c r="O282" s="3">
        <v>276.25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f>+Tabla3[[#This Row],[V GRAVADAS]]</f>
        <v>276.25</v>
      </c>
      <c r="V282">
        <v>2</v>
      </c>
    </row>
    <row r="283" spans="1:22" x14ac:dyDescent="0.25">
      <c r="A283" t="s">
        <v>86</v>
      </c>
      <c r="B283" s="1" t="s">
        <v>526</v>
      </c>
      <c r="C283" t="s">
        <v>1</v>
      </c>
      <c r="D283" t="s">
        <v>82</v>
      </c>
      <c r="E283" t="s">
        <v>323</v>
      </c>
      <c r="F283" t="s">
        <v>324</v>
      </c>
      <c r="G283">
        <v>4074</v>
      </c>
      <c r="H283">
        <v>4074</v>
      </c>
      <c r="I283">
        <v>4074</v>
      </c>
      <c r="J283">
        <v>4074</v>
      </c>
      <c r="L283" s="3">
        <v>0</v>
      </c>
      <c r="M283" s="3">
        <v>0</v>
      </c>
      <c r="N283" s="3">
        <v>0</v>
      </c>
      <c r="O283" s="3">
        <v>45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f>+Tabla3[[#This Row],[V GRAVADAS]]</f>
        <v>45</v>
      </c>
      <c r="V283">
        <v>2</v>
      </c>
    </row>
    <row r="284" spans="1:22" x14ac:dyDescent="0.25">
      <c r="A284" t="s">
        <v>86</v>
      </c>
      <c r="B284" s="1" t="s">
        <v>526</v>
      </c>
      <c r="C284" t="s">
        <v>1</v>
      </c>
      <c r="D284" t="s">
        <v>82</v>
      </c>
      <c r="E284" t="s">
        <v>323</v>
      </c>
      <c r="F284" t="s">
        <v>324</v>
      </c>
      <c r="G284">
        <v>4075</v>
      </c>
      <c r="H284">
        <v>4075</v>
      </c>
      <c r="I284">
        <v>4075</v>
      </c>
      <c r="J284">
        <v>4075</v>
      </c>
      <c r="L284" s="3">
        <v>0</v>
      </c>
      <c r="M284" s="3">
        <v>0</v>
      </c>
      <c r="N284" s="3">
        <v>0</v>
      </c>
      <c r="O284" s="3">
        <v>54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f>+Tabla3[[#This Row],[V GRAVADAS]]</f>
        <v>54</v>
      </c>
      <c r="V284">
        <v>2</v>
      </c>
    </row>
    <row r="285" spans="1:22" x14ac:dyDescent="0.25">
      <c r="A285" t="s">
        <v>86</v>
      </c>
      <c r="B285" s="1" t="s">
        <v>526</v>
      </c>
      <c r="C285" t="s">
        <v>1</v>
      </c>
      <c r="D285" t="s">
        <v>82</v>
      </c>
      <c r="E285" t="s">
        <v>323</v>
      </c>
      <c r="F285" t="s">
        <v>324</v>
      </c>
      <c r="G285">
        <v>4076</v>
      </c>
      <c r="H285">
        <v>4076</v>
      </c>
      <c r="I285">
        <v>4076</v>
      </c>
      <c r="J285">
        <v>4076</v>
      </c>
      <c r="L285" s="3">
        <v>0</v>
      </c>
      <c r="M285" s="3">
        <v>0</v>
      </c>
      <c r="N285" s="3">
        <v>0</v>
      </c>
      <c r="O285" s="3">
        <v>318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f>+Tabla3[[#This Row],[V GRAVADAS]]</f>
        <v>318</v>
      </c>
      <c r="V285">
        <v>2</v>
      </c>
    </row>
    <row r="286" spans="1:22" x14ac:dyDescent="0.25">
      <c r="A286" t="s">
        <v>86</v>
      </c>
      <c r="B286" s="1" t="s">
        <v>526</v>
      </c>
      <c r="C286" t="s">
        <v>1</v>
      </c>
      <c r="D286" t="s">
        <v>82</v>
      </c>
      <c r="E286" t="s">
        <v>323</v>
      </c>
      <c r="F286" t="s">
        <v>324</v>
      </c>
      <c r="G286">
        <v>4077</v>
      </c>
      <c r="H286">
        <v>4077</v>
      </c>
      <c r="I286">
        <v>4077</v>
      </c>
      <c r="J286">
        <v>4077</v>
      </c>
      <c r="L286" s="3">
        <v>0</v>
      </c>
      <c r="M286" s="3">
        <v>0</v>
      </c>
      <c r="N286" s="3">
        <v>0</v>
      </c>
      <c r="O286" s="3">
        <v>251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f>+Tabla3[[#This Row],[V GRAVADAS]]</f>
        <v>251</v>
      </c>
      <c r="V286">
        <v>2</v>
      </c>
    </row>
    <row r="287" spans="1:22" x14ac:dyDescent="0.25">
      <c r="A287" t="s">
        <v>86</v>
      </c>
      <c r="B287" s="1" t="s">
        <v>541</v>
      </c>
      <c r="C287" t="s">
        <v>1</v>
      </c>
      <c r="D287" t="s">
        <v>82</v>
      </c>
      <c r="E287" t="s">
        <v>323</v>
      </c>
      <c r="F287" t="s">
        <v>324</v>
      </c>
      <c r="G287">
        <v>4078</v>
      </c>
      <c r="H287">
        <v>4078</v>
      </c>
      <c r="I287">
        <v>4078</v>
      </c>
      <c r="J287">
        <v>4078</v>
      </c>
      <c r="L287" s="3">
        <v>0</v>
      </c>
      <c r="M287" s="3">
        <v>0</v>
      </c>
      <c r="N287" s="3">
        <v>0</v>
      </c>
      <c r="O287" s="3">
        <v>104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f>+Tabla3[[#This Row],[V GRAVADAS]]</f>
        <v>104</v>
      </c>
      <c r="V287">
        <v>2</v>
      </c>
    </row>
    <row r="288" spans="1:22" x14ac:dyDescent="0.25">
      <c r="A288" t="s">
        <v>86</v>
      </c>
      <c r="B288" s="1" t="s">
        <v>541</v>
      </c>
      <c r="C288" t="s">
        <v>1</v>
      </c>
      <c r="D288" t="s">
        <v>82</v>
      </c>
      <c r="E288" t="s">
        <v>323</v>
      </c>
      <c r="F288" t="s">
        <v>324</v>
      </c>
      <c r="G288">
        <v>4079</v>
      </c>
      <c r="H288">
        <v>4079</v>
      </c>
      <c r="I288">
        <v>4079</v>
      </c>
      <c r="J288">
        <v>4079</v>
      </c>
      <c r="L288" s="3">
        <v>0</v>
      </c>
      <c r="M288" s="3">
        <v>0</v>
      </c>
      <c r="N288" s="3">
        <v>0</v>
      </c>
      <c r="O288" s="3">
        <v>548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f>+Tabla3[[#This Row],[V GRAVADAS]]</f>
        <v>548</v>
      </c>
      <c r="V288">
        <v>2</v>
      </c>
    </row>
    <row r="289" spans="1:22" x14ac:dyDescent="0.25">
      <c r="A289" t="s">
        <v>86</v>
      </c>
      <c r="B289" s="1" t="s">
        <v>541</v>
      </c>
      <c r="C289" t="s">
        <v>1</v>
      </c>
      <c r="D289" t="s">
        <v>82</v>
      </c>
      <c r="E289" t="s">
        <v>323</v>
      </c>
      <c r="F289" t="s">
        <v>324</v>
      </c>
      <c r="G289">
        <v>4080</v>
      </c>
      <c r="H289">
        <v>4080</v>
      </c>
      <c r="I289">
        <v>4080</v>
      </c>
      <c r="J289">
        <v>4080</v>
      </c>
      <c r="L289" s="3">
        <v>0</v>
      </c>
      <c r="M289" s="3">
        <v>0</v>
      </c>
      <c r="N289" s="3">
        <v>0</v>
      </c>
      <c r="O289" s="3">
        <v>460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f>+Tabla3[[#This Row],[V GRAVADAS]]</f>
        <v>460</v>
      </c>
      <c r="V289">
        <v>2</v>
      </c>
    </row>
    <row r="290" spans="1:22" x14ac:dyDescent="0.25">
      <c r="A290" t="s">
        <v>86</v>
      </c>
      <c r="B290" s="1" t="s">
        <v>541</v>
      </c>
      <c r="C290" t="s">
        <v>1</v>
      </c>
      <c r="D290" t="s">
        <v>82</v>
      </c>
      <c r="E290" t="s">
        <v>323</v>
      </c>
      <c r="F290" t="s">
        <v>324</v>
      </c>
      <c r="G290">
        <v>4081</v>
      </c>
      <c r="H290">
        <v>4081</v>
      </c>
      <c r="I290">
        <v>4081</v>
      </c>
      <c r="J290">
        <v>4081</v>
      </c>
      <c r="L290" s="3">
        <v>0</v>
      </c>
      <c r="M290" s="3">
        <v>0</v>
      </c>
      <c r="N290" s="3">
        <v>0</v>
      </c>
      <c r="O290" s="3">
        <v>247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f>+Tabla3[[#This Row],[V GRAVADAS]]</f>
        <v>247</v>
      </c>
      <c r="V290">
        <v>2</v>
      </c>
    </row>
    <row r="291" spans="1:22" x14ac:dyDescent="0.25">
      <c r="A291" t="s">
        <v>86</v>
      </c>
      <c r="B291" s="1" t="s">
        <v>541</v>
      </c>
      <c r="C291" t="s">
        <v>1</v>
      </c>
      <c r="D291" t="s">
        <v>82</v>
      </c>
      <c r="E291" t="s">
        <v>323</v>
      </c>
      <c r="F291" t="s">
        <v>324</v>
      </c>
      <c r="G291">
        <v>4082</v>
      </c>
      <c r="H291">
        <v>4082</v>
      </c>
      <c r="I291">
        <v>4082</v>
      </c>
      <c r="J291">
        <v>4082</v>
      </c>
      <c r="L291" s="3">
        <v>0</v>
      </c>
      <c r="M291" s="3">
        <v>0</v>
      </c>
      <c r="N291" s="3">
        <v>0</v>
      </c>
      <c r="O291" s="3">
        <v>27.9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f>+Tabla3[[#This Row],[V GRAVADAS]]</f>
        <v>27.9</v>
      </c>
      <c r="V291">
        <v>2</v>
      </c>
    </row>
    <row r="292" spans="1:22" x14ac:dyDescent="0.25">
      <c r="A292" t="s">
        <v>86</v>
      </c>
      <c r="B292" s="1" t="s">
        <v>541</v>
      </c>
      <c r="C292" t="s">
        <v>1</v>
      </c>
      <c r="D292" t="s">
        <v>82</v>
      </c>
      <c r="E292" t="s">
        <v>323</v>
      </c>
      <c r="F292" t="s">
        <v>324</v>
      </c>
      <c r="G292">
        <v>4083</v>
      </c>
      <c r="H292">
        <v>4083</v>
      </c>
      <c r="I292">
        <v>4083</v>
      </c>
      <c r="J292">
        <v>4083</v>
      </c>
      <c r="L292" s="3">
        <v>0</v>
      </c>
      <c r="M292" s="3">
        <v>0</v>
      </c>
      <c r="N292" s="3">
        <v>0</v>
      </c>
      <c r="O292" s="3">
        <v>260.5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f>+Tabla3[[#This Row],[V GRAVADAS]]</f>
        <v>260.5</v>
      </c>
      <c r="V292">
        <v>2</v>
      </c>
    </row>
    <row r="293" spans="1:22" x14ac:dyDescent="0.25">
      <c r="A293" t="s">
        <v>86</v>
      </c>
      <c r="B293" s="1" t="s">
        <v>541</v>
      </c>
      <c r="C293" t="s">
        <v>1</v>
      </c>
      <c r="D293" t="s">
        <v>82</v>
      </c>
      <c r="E293" t="s">
        <v>323</v>
      </c>
      <c r="F293" t="s">
        <v>324</v>
      </c>
      <c r="G293">
        <v>4084</v>
      </c>
      <c r="H293">
        <v>4084</v>
      </c>
      <c r="I293">
        <v>4084</v>
      </c>
      <c r="J293">
        <v>4084</v>
      </c>
      <c r="L293" s="3">
        <v>0</v>
      </c>
      <c r="M293" s="3">
        <v>0</v>
      </c>
      <c r="N293" s="3">
        <v>0</v>
      </c>
      <c r="O293" s="3">
        <v>104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f>+Tabla3[[#This Row],[V GRAVADAS]]</f>
        <v>104</v>
      </c>
      <c r="V293">
        <v>2</v>
      </c>
    </row>
    <row r="294" spans="1:22" x14ac:dyDescent="0.25">
      <c r="A294" t="s">
        <v>86</v>
      </c>
      <c r="B294" s="1" t="s">
        <v>541</v>
      </c>
      <c r="C294" t="s">
        <v>1</v>
      </c>
      <c r="D294" t="s">
        <v>82</v>
      </c>
      <c r="E294" t="s">
        <v>323</v>
      </c>
      <c r="F294" t="s">
        <v>324</v>
      </c>
      <c r="G294">
        <v>4085</v>
      </c>
      <c r="H294">
        <v>4085</v>
      </c>
      <c r="I294">
        <v>4085</v>
      </c>
      <c r="J294">
        <v>4085</v>
      </c>
      <c r="L294" s="3">
        <v>0</v>
      </c>
      <c r="M294" s="3">
        <v>0</v>
      </c>
      <c r="N294" s="3">
        <v>0</v>
      </c>
      <c r="O294" s="3">
        <v>490.9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f>+Tabla3[[#This Row],[V GRAVADAS]]</f>
        <v>490.9</v>
      </c>
      <c r="V294">
        <v>2</v>
      </c>
    </row>
    <row r="295" spans="1:22" x14ac:dyDescent="0.25">
      <c r="A295" t="s">
        <v>86</v>
      </c>
      <c r="B295" s="1" t="s">
        <v>541</v>
      </c>
      <c r="C295" t="s">
        <v>1</v>
      </c>
      <c r="D295" t="s">
        <v>82</v>
      </c>
      <c r="E295" t="s">
        <v>323</v>
      </c>
      <c r="F295" t="s">
        <v>324</v>
      </c>
      <c r="G295">
        <v>4086</v>
      </c>
      <c r="H295">
        <v>4086</v>
      </c>
      <c r="I295">
        <v>4086</v>
      </c>
      <c r="J295">
        <v>4086</v>
      </c>
      <c r="L295" s="3">
        <v>0</v>
      </c>
      <c r="M295" s="3">
        <v>0</v>
      </c>
      <c r="N295" s="3">
        <v>0</v>
      </c>
      <c r="O295" s="3">
        <v>28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f>+Tabla3[[#This Row],[V GRAVADAS]]</f>
        <v>28</v>
      </c>
      <c r="V295">
        <v>2</v>
      </c>
    </row>
    <row r="296" spans="1:22" x14ac:dyDescent="0.25">
      <c r="A296" t="s">
        <v>86</v>
      </c>
      <c r="B296" s="1" t="s">
        <v>541</v>
      </c>
      <c r="C296" t="s">
        <v>1</v>
      </c>
      <c r="D296" t="s">
        <v>82</v>
      </c>
      <c r="E296" t="s">
        <v>323</v>
      </c>
      <c r="F296" t="s">
        <v>324</v>
      </c>
      <c r="G296">
        <v>4087</v>
      </c>
      <c r="H296">
        <v>4087</v>
      </c>
      <c r="I296">
        <v>4087</v>
      </c>
      <c r="J296">
        <v>4087</v>
      </c>
      <c r="L296" s="3">
        <v>0</v>
      </c>
      <c r="M296" s="3">
        <v>0</v>
      </c>
      <c r="N296" s="3">
        <v>0</v>
      </c>
      <c r="O296" s="3">
        <v>125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f>+Tabla3[[#This Row],[V GRAVADAS]]</f>
        <v>125</v>
      </c>
      <c r="V296">
        <v>2</v>
      </c>
    </row>
    <row r="297" spans="1:22" x14ac:dyDescent="0.25">
      <c r="A297" t="s">
        <v>86</v>
      </c>
      <c r="B297" s="1" t="s">
        <v>541</v>
      </c>
      <c r="C297" t="s">
        <v>1</v>
      </c>
      <c r="D297" t="s">
        <v>82</v>
      </c>
      <c r="E297" t="s">
        <v>323</v>
      </c>
      <c r="F297" t="s">
        <v>324</v>
      </c>
      <c r="G297">
        <v>4088</v>
      </c>
      <c r="H297">
        <v>4088</v>
      </c>
      <c r="I297">
        <v>4088</v>
      </c>
      <c r="J297">
        <v>4088</v>
      </c>
      <c r="L297" s="3">
        <v>0</v>
      </c>
      <c r="M297" s="3">
        <v>0</v>
      </c>
      <c r="N297" s="3">
        <v>0</v>
      </c>
      <c r="O297" s="3">
        <v>505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f>+Tabla3[[#This Row],[V GRAVADAS]]</f>
        <v>505</v>
      </c>
      <c r="V297">
        <v>2</v>
      </c>
    </row>
    <row r="298" spans="1:22" x14ac:dyDescent="0.25">
      <c r="A298" t="s">
        <v>86</v>
      </c>
      <c r="B298" s="1" t="s">
        <v>541</v>
      </c>
      <c r="C298" t="s">
        <v>1</v>
      </c>
      <c r="D298" t="s">
        <v>82</v>
      </c>
      <c r="E298" t="s">
        <v>323</v>
      </c>
      <c r="F298" t="s">
        <v>324</v>
      </c>
      <c r="G298">
        <v>4089</v>
      </c>
      <c r="H298">
        <v>4089</v>
      </c>
      <c r="I298">
        <v>4089</v>
      </c>
      <c r="J298">
        <v>4089</v>
      </c>
      <c r="L298" s="3">
        <v>0</v>
      </c>
      <c r="M298" s="3">
        <v>0</v>
      </c>
      <c r="N298" s="3">
        <v>0</v>
      </c>
      <c r="O298" s="3">
        <v>32.94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f>+Tabla3[[#This Row],[V GRAVADAS]]</f>
        <v>32.94</v>
      </c>
      <c r="V298">
        <v>2</v>
      </c>
    </row>
    <row r="299" spans="1:22" x14ac:dyDescent="0.25">
      <c r="A299" t="s">
        <v>86</v>
      </c>
      <c r="B299" s="1" t="s">
        <v>541</v>
      </c>
      <c r="C299" t="s">
        <v>1</v>
      </c>
      <c r="D299" t="s">
        <v>82</v>
      </c>
      <c r="E299" t="s">
        <v>323</v>
      </c>
      <c r="F299" t="s">
        <v>324</v>
      </c>
      <c r="G299">
        <v>4090</v>
      </c>
      <c r="H299">
        <v>4090</v>
      </c>
      <c r="I299">
        <v>4090</v>
      </c>
      <c r="J299">
        <v>4090</v>
      </c>
      <c r="L299" s="3">
        <v>0</v>
      </c>
      <c r="M299" s="3">
        <v>0</v>
      </c>
      <c r="N299" s="3">
        <v>0</v>
      </c>
      <c r="O299" s="3">
        <v>130.5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f>+Tabla3[[#This Row],[V GRAVADAS]]</f>
        <v>130.5</v>
      </c>
      <c r="V299">
        <v>2</v>
      </c>
    </row>
    <row r="300" spans="1:22" x14ac:dyDescent="0.25">
      <c r="A300" t="s">
        <v>86</v>
      </c>
      <c r="B300" s="1" t="s">
        <v>541</v>
      </c>
      <c r="C300" t="s">
        <v>1</v>
      </c>
      <c r="D300" t="s">
        <v>82</v>
      </c>
      <c r="E300" t="s">
        <v>323</v>
      </c>
      <c r="F300" t="s">
        <v>324</v>
      </c>
      <c r="G300">
        <v>4091</v>
      </c>
      <c r="H300">
        <v>4091</v>
      </c>
      <c r="I300">
        <v>4091</v>
      </c>
      <c r="J300">
        <v>4091</v>
      </c>
      <c r="L300" s="3">
        <v>0</v>
      </c>
      <c r="M300" s="3">
        <v>0</v>
      </c>
      <c r="N300" s="3">
        <v>0</v>
      </c>
      <c r="O300" s="3">
        <v>55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f>+Tabla3[[#This Row],[V GRAVADAS]]</f>
        <v>55</v>
      </c>
      <c r="V300">
        <v>2</v>
      </c>
    </row>
    <row r="301" spans="1:22" x14ac:dyDescent="0.25">
      <c r="A301" t="s">
        <v>86</v>
      </c>
      <c r="B301" s="1" t="s">
        <v>541</v>
      </c>
      <c r="C301" t="s">
        <v>1</v>
      </c>
      <c r="D301" t="s">
        <v>82</v>
      </c>
      <c r="E301" t="s">
        <v>323</v>
      </c>
      <c r="F301" t="s">
        <v>324</v>
      </c>
      <c r="G301">
        <v>4092</v>
      </c>
      <c r="H301">
        <v>4092</v>
      </c>
      <c r="I301">
        <v>4092</v>
      </c>
      <c r="J301">
        <v>4092</v>
      </c>
      <c r="L301" s="3">
        <v>0</v>
      </c>
      <c r="M301" s="3">
        <v>0</v>
      </c>
      <c r="N301" s="3">
        <v>0</v>
      </c>
      <c r="O301" s="3">
        <v>30.4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f>+Tabla3[[#This Row],[V GRAVADAS]]</f>
        <v>30.4</v>
      </c>
      <c r="V301">
        <v>2</v>
      </c>
    </row>
    <row r="302" spans="1:22" x14ac:dyDescent="0.25">
      <c r="A302" t="s">
        <v>86</v>
      </c>
      <c r="B302" s="1" t="s">
        <v>541</v>
      </c>
      <c r="C302" t="s">
        <v>1</v>
      </c>
      <c r="D302" t="s">
        <v>82</v>
      </c>
      <c r="E302" t="s">
        <v>323</v>
      </c>
      <c r="F302" t="s">
        <v>324</v>
      </c>
      <c r="G302">
        <v>4093</v>
      </c>
      <c r="H302">
        <v>4093</v>
      </c>
      <c r="I302">
        <v>4093</v>
      </c>
      <c r="J302">
        <v>4093</v>
      </c>
      <c r="L302" s="3">
        <v>0</v>
      </c>
      <c r="M302" s="3">
        <v>0</v>
      </c>
      <c r="N302" s="3">
        <v>0</v>
      </c>
      <c r="O302" s="3">
        <v>160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f>+Tabla3[[#This Row],[V GRAVADAS]]</f>
        <v>160</v>
      </c>
      <c r="V302">
        <v>2</v>
      </c>
    </row>
    <row r="303" spans="1:22" x14ac:dyDescent="0.25">
      <c r="A303" t="s">
        <v>86</v>
      </c>
      <c r="B303" s="1" t="s">
        <v>541</v>
      </c>
      <c r="C303" t="s">
        <v>1</v>
      </c>
      <c r="D303" t="s">
        <v>82</v>
      </c>
      <c r="E303" t="s">
        <v>323</v>
      </c>
      <c r="F303" t="s">
        <v>324</v>
      </c>
      <c r="G303">
        <v>4094</v>
      </c>
      <c r="H303">
        <v>4094</v>
      </c>
      <c r="I303">
        <v>4094</v>
      </c>
      <c r="J303">
        <v>4094</v>
      </c>
      <c r="L303" s="3">
        <v>0</v>
      </c>
      <c r="M303" s="3">
        <v>0</v>
      </c>
      <c r="N303" s="3">
        <v>0</v>
      </c>
      <c r="O303" s="3">
        <v>267.39999999999998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f>+Tabla3[[#This Row],[V GRAVADAS]]</f>
        <v>267.39999999999998</v>
      </c>
      <c r="V303">
        <v>2</v>
      </c>
    </row>
    <row r="304" spans="1:22" x14ac:dyDescent="0.25">
      <c r="A304" t="s">
        <v>86</v>
      </c>
      <c r="B304" s="1" t="s">
        <v>541</v>
      </c>
      <c r="C304" t="s">
        <v>1</v>
      </c>
      <c r="D304" t="s">
        <v>82</v>
      </c>
      <c r="E304" t="s">
        <v>323</v>
      </c>
      <c r="F304" t="s">
        <v>324</v>
      </c>
      <c r="G304">
        <v>4095</v>
      </c>
      <c r="H304">
        <v>4095</v>
      </c>
      <c r="I304">
        <v>4095</v>
      </c>
      <c r="J304">
        <v>4095</v>
      </c>
      <c r="L304" s="3">
        <v>0</v>
      </c>
      <c r="M304" s="3">
        <v>0</v>
      </c>
      <c r="N304" s="3">
        <v>0</v>
      </c>
      <c r="O304" s="3">
        <v>875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f>+Tabla3[[#This Row],[V GRAVADAS]]</f>
        <v>875</v>
      </c>
      <c r="V304">
        <v>2</v>
      </c>
    </row>
    <row r="305" spans="1:22" x14ac:dyDescent="0.25">
      <c r="A305" t="s">
        <v>86</v>
      </c>
      <c r="B305" s="1" t="s">
        <v>541</v>
      </c>
      <c r="C305" t="s">
        <v>1</v>
      </c>
      <c r="D305" t="s">
        <v>82</v>
      </c>
      <c r="E305" t="s">
        <v>323</v>
      </c>
      <c r="F305" t="s">
        <v>324</v>
      </c>
      <c r="G305">
        <v>4096</v>
      </c>
      <c r="H305">
        <v>4096</v>
      </c>
      <c r="I305">
        <v>4096</v>
      </c>
      <c r="J305">
        <v>4096</v>
      </c>
      <c r="L305" s="3">
        <v>0</v>
      </c>
      <c r="M305" s="3">
        <v>0</v>
      </c>
      <c r="N305" s="3">
        <v>0</v>
      </c>
      <c r="O305" s="3">
        <v>448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f>+Tabla3[[#This Row],[V GRAVADAS]]</f>
        <v>448</v>
      </c>
      <c r="V305">
        <v>2</v>
      </c>
    </row>
    <row r="306" spans="1:22" x14ac:dyDescent="0.25">
      <c r="A306" t="s">
        <v>86</v>
      </c>
      <c r="B306" s="1" t="s">
        <v>541</v>
      </c>
      <c r="C306" t="s">
        <v>1</v>
      </c>
      <c r="D306" t="s">
        <v>82</v>
      </c>
      <c r="E306" t="s">
        <v>323</v>
      </c>
      <c r="F306" t="s">
        <v>324</v>
      </c>
      <c r="G306">
        <v>4097</v>
      </c>
      <c r="H306">
        <v>4097</v>
      </c>
      <c r="I306">
        <v>4097</v>
      </c>
      <c r="J306">
        <v>4097</v>
      </c>
      <c r="L306" s="3">
        <v>0</v>
      </c>
      <c r="M306" s="3">
        <v>0</v>
      </c>
      <c r="N306" s="3">
        <v>0</v>
      </c>
      <c r="O306" s="3">
        <v>105.8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f>+Tabla3[[#This Row],[V GRAVADAS]]</f>
        <v>105.8</v>
      </c>
      <c r="V306">
        <v>2</v>
      </c>
    </row>
    <row r="307" spans="1:22" x14ac:dyDescent="0.25">
      <c r="A307" t="s">
        <v>86</v>
      </c>
      <c r="B307" s="1" t="s">
        <v>541</v>
      </c>
      <c r="C307" t="s">
        <v>1</v>
      </c>
      <c r="D307" t="s">
        <v>82</v>
      </c>
      <c r="E307" t="s">
        <v>323</v>
      </c>
      <c r="F307" t="s">
        <v>324</v>
      </c>
      <c r="G307">
        <v>4098</v>
      </c>
      <c r="H307">
        <v>4098</v>
      </c>
      <c r="I307">
        <v>4098</v>
      </c>
      <c r="J307">
        <v>4098</v>
      </c>
      <c r="L307" s="3">
        <v>0</v>
      </c>
      <c r="M307" s="3">
        <v>0</v>
      </c>
      <c r="N307" s="3">
        <v>0</v>
      </c>
      <c r="O307" s="3">
        <v>150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f>+Tabla3[[#This Row],[V GRAVADAS]]</f>
        <v>150</v>
      </c>
      <c r="V307">
        <v>2</v>
      </c>
    </row>
    <row r="308" spans="1:22" x14ac:dyDescent="0.25">
      <c r="A308" t="s">
        <v>86</v>
      </c>
      <c r="B308" s="1" t="s">
        <v>541</v>
      </c>
      <c r="C308" t="s">
        <v>1</v>
      </c>
      <c r="D308" t="s">
        <v>82</v>
      </c>
      <c r="E308" t="s">
        <v>323</v>
      </c>
      <c r="F308" t="s">
        <v>324</v>
      </c>
      <c r="G308">
        <v>4099</v>
      </c>
      <c r="H308">
        <v>4099</v>
      </c>
      <c r="I308">
        <v>4099</v>
      </c>
      <c r="J308">
        <v>4099</v>
      </c>
      <c r="L308" s="3">
        <v>0</v>
      </c>
      <c r="M308" s="3">
        <v>0</v>
      </c>
      <c r="N308" s="3">
        <v>0</v>
      </c>
      <c r="O308" s="3">
        <v>535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f>+Tabla3[[#This Row],[V GRAVADAS]]</f>
        <v>535</v>
      </c>
      <c r="V308">
        <v>2</v>
      </c>
    </row>
    <row r="309" spans="1:22" x14ac:dyDescent="0.25">
      <c r="A309" t="s">
        <v>86</v>
      </c>
      <c r="B309" s="1" t="s">
        <v>541</v>
      </c>
      <c r="C309" t="s">
        <v>1</v>
      </c>
      <c r="D309" t="s">
        <v>82</v>
      </c>
      <c r="E309" t="s">
        <v>323</v>
      </c>
      <c r="F309" t="s">
        <v>324</v>
      </c>
      <c r="G309">
        <v>4100</v>
      </c>
      <c r="H309">
        <v>4100</v>
      </c>
      <c r="I309">
        <v>4100</v>
      </c>
      <c r="J309">
        <v>4100</v>
      </c>
      <c r="L309" s="3">
        <v>0</v>
      </c>
      <c r="M309" s="3">
        <v>0</v>
      </c>
      <c r="N309" s="3">
        <v>0</v>
      </c>
      <c r="O309" s="3">
        <v>40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f>+Tabla3[[#This Row],[V GRAVADAS]]</f>
        <v>40</v>
      </c>
      <c r="V309">
        <v>2</v>
      </c>
    </row>
    <row r="310" spans="1:22" x14ac:dyDescent="0.25">
      <c r="A310" t="s">
        <v>86</v>
      </c>
      <c r="B310" s="1" t="s">
        <v>527</v>
      </c>
      <c r="C310" t="s">
        <v>1</v>
      </c>
      <c r="D310" t="s">
        <v>82</v>
      </c>
      <c r="E310" t="s">
        <v>323</v>
      </c>
      <c r="F310" t="s">
        <v>324</v>
      </c>
      <c r="G310">
        <v>4101</v>
      </c>
      <c r="H310">
        <v>4101</v>
      </c>
      <c r="I310">
        <v>4101</v>
      </c>
      <c r="J310">
        <v>4101</v>
      </c>
      <c r="L310" s="3">
        <v>0</v>
      </c>
      <c r="M310" s="3">
        <v>0</v>
      </c>
      <c r="N310" s="3">
        <v>0</v>
      </c>
      <c r="O310" s="3">
        <v>109.4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f>+Tabla3[[#This Row],[V GRAVADAS]]</f>
        <v>109.4</v>
      </c>
      <c r="V310">
        <v>2</v>
      </c>
    </row>
    <row r="311" spans="1:22" x14ac:dyDescent="0.25">
      <c r="A311" t="s">
        <v>86</v>
      </c>
      <c r="B311" s="1" t="s">
        <v>527</v>
      </c>
      <c r="C311" t="s">
        <v>1</v>
      </c>
      <c r="D311" t="s">
        <v>82</v>
      </c>
      <c r="E311" t="s">
        <v>323</v>
      </c>
      <c r="F311" t="s">
        <v>324</v>
      </c>
      <c r="G311">
        <v>4102</v>
      </c>
      <c r="H311">
        <v>4102</v>
      </c>
      <c r="I311">
        <v>4102</v>
      </c>
      <c r="J311">
        <v>4102</v>
      </c>
      <c r="L311" s="3">
        <v>0</v>
      </c>
      <c r="M311" s="3">
        <v>0</v>
      </c>
      <c r="N311" s="3">
        <v>0</v>
      </c>
      <c r="O311" s="3">
        <v>159.5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f>+Tabla3[[#This Row],[V GRAVADAS]]</f>
        <v>159.5</v>
      </c>
      <c r="V311">
        <v>2</v>
      </c>
    </row>
    <row r="312" spans="1:22" x14ac:dyDescent="0.25">
      <c r="A312" t="s">
        <v>86</v>
      </c>
      <c r="B312" s="1" t="s">
        <v>527</v>
      </c>
      <c r="C312" t="s">
        <v>1</v>
      </c>
      <c r="D312" t="s">
        <v>82</v>
      </c>
      <c r="E312" t="s">
        <v>323</v>
      </c>
      <c r="F312" t="s">
        <v>324</v>
      </c>
      <c r="G312">
        <v>4103</v>
      </c>
      <c r="H312">
        <v>4103</v>
      </c>
      <c r="I312">
        <v>4103</v>
      </c>
      <c r="J312">
        <v>4103</v>
      </c>
      <c r="L312" s="3">
        <v>0</v>
      </c>
      <c r="M312" s="3">
        <v>0</v>
      </c>
      <c r="N312" s="3">
        <v>0</v>
      </c>
      <c r="O312" s="3">
        <v>549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f>+Tabla3[[#This Row],[V GRAVADAS]]</f>
        <v>549</v>
      </c>
      <c r="V312">
        <v>2</v>
      </c>
    </row>
    <row r="313" spans="1:22" x14ac:dyDescent="0.25">
      <c r="A313" t="s">
        <v>86</v>
      </c>
      <c r="B313" s="1" t="s">
        <v>527</v>
      </c>
      <c r="C313" t="s">
        <v>1</v>
      </c>
      <c r="D313" t="s">
        <v>82</v>
      </c>
      <c r="E313" t="s">
        <v>323</v>
      </c>
      <c r="F313" t="s">
        <v>324</v>
      </c>
      <c r="G313">
        <v>4104</v>
      </c>
      <c r="H313">
        <v>4104</v>
      </c>
      <c r="I313">
        <v>4104</v>
      </c>
      <c r="J313">
        <v>4104</v>
      </c>
      <c r="L313" s="3">
        <v>0</v>
      </c>
      <c r="M313" s="3">
        <v>0</v>
      </c>
      <c r="N313" s="3">
        <v>0</v>
      </c>
      <c r="O313" s="3">
        <v>225.5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f>+Tabla3[[#This Row],[V GRAVADAS]]</f>
        <v>225.5</v>
      </c>
      <c r="V313">
        <v>2</v>
      </c>
    </row>
    <row r="314" spans="1:22" x14ac:dyDescent="0.25">
      <c r="A314" t="s">
        <v>86</v>
      </c>
      <c r="B314" s="1" t="s">
        <v>527</v>
      </c>
      <c r="C314" t="s">
        <v>1</v>
      </c>
      <c r="D314" t="s">
        <v>82</v>
      </c>
      <c r="E314" t="s">
        <v>323</v>
      </c>
      <c r="F314" t="s">
        <v>324</v>
      </c>
      <c r="G314">
        <v>4105</v>
      </c>
      <c r="H314">
        <v>4105</v>
      </c>
      <c r="I314">
        <v>4105</v>
      </c>
      <c r="J314">
        <v>4105</v>
      </c>
      <c r="L314" s="3">
        <v>0</v>
      </c>
      <c r="M314" s="3">
        <v>0</v>
      </c>
      <c r="N314" s="3">
        <v>0</v>
      </c>
      <c r="O314" s="3">
        <v>207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f>+Tabla3[[#This Row],[V GRAVADAS]]</f>
        <v>207</v>
      </c>
      <c r="V314">
        <v>2</v>
      </c>
    </row>
    <row r="315" spans="1:22" x14ac:dyDescent="0.25">
      <c r="A315" t="s">
        <v>86</v>
      </c>
      <c r="B315" s="1" t="s">
        <v>527</v>
      </c>
      <c r="C315" t="s">
        <v>1</v>
      </c>
      <c r="D315" t="s">
        <v>82</v>
      </c>
      <c r="E315" t="s">
        <v>323</v>
      </c>
      <c r="F315" t="s">
        <v>324</v>
      </c>
      <c r="G315">
        <v>4106</v>
      </c>
      <c r="H315">
        <v>4106</v>
      </c>
      <c r="I315">
        <v>4106</v>
      </c>
      <c r="J315">
        <v>4106</v>
      </c>
      <c r="L315" s="3">
        <v>0</v>
      </c>
      <c r="M315" s="3">
        <v>0</v>
      </c>
      <c r="N315" s="3">
        <v>0</v>
      </c>
      <c r="O315" s="3">
        <v>180.6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f>+Tabla3[[#This Row],[V GRAVADAS]]</f>
        <v>180.6</v>
      </c>
      <c r="V315">
        <v>2</v>
      </c>
    </row>
    <row r="316" spans="1:22" x14ac:dyDescent="0.25">
      <c r="A316" t="s">
        <v>86</v>
      </c>
      <c r="B316" s="1" t="s">
        <v>527</v>
      </c>
      <c r="C316" t="s">
        <v>1</v>
      </c>
      <c r="D316" t="s">
        <v>82</v>
      </c>
      <c r="E316" t="s">
        <v>323</v>
      </c>
      <c r="F316" t="s">
        <v>324</v>
      </c>
      <c r="G316">
        <v>4107</v>
      </c>
      <c r="H316">
        <v>4107</v>
      </c>
      <c r="I316">
        <v>4107</v>
      </c>
      <c r="J316">
        <v>4107</v>
      </c>
      <c r="L316" s="3">
        <v>0</v>
      </c>
      <c r="M316" s="3">
        <v>0</v>
      </c>
      <c r="N316" s="3">
        <v>0</v>
      </c>
      <c r="O316" s="3">
        <v>623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f>+Tabla3[[#This Row],[V GRAVADAS]]</f>
        <v>623</v>
      </c>
      <c r="V316">
        <v>2</v>
      </c>
    </row>
    <row r="317" spans="1:22" x14ac:dyDescent="0.25">
      <c r="A317" t="s">
        <v>86</v>
      </c>
      <c r="B317" s="1" t="s">
        <v>527</v>
      </c>
      <c r="C317" t="s">
        <v>1</v>
      </c>
      <c r="D317" t="s">
        <v>82</v>
      </c>
      <c r="E317" t="s">
        <v>323</v>
      </c>
      <c r="F317" t="s">
        <v>324</v>
      </c>
      <c r="G317">
        <v>4108</v>
      </c>
      <c r="H317">
        <v>4108</v>
      </c>
      <c r="I317">
        <v>4108</v>
      </c>
      <c r="J317">
        <v>4108</v>
      </c>
      <c r="L317" s="3">
        <v>0</v>
      </c>
      <c r="M317" s="3">
        <v>0</v>
      </c>
      <c r="N317" s="3">
        <v>0</v>
      </c>
      <c r="O317" s="3">
        <v>150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f>+Tabla3[[#This Row],[V GRAVADAS]]</f>
        <v>150</v>
      </c>
      <c r="V317">
        <v>2</v>
      </c>
    </row>
    <row r="318" spans="1:22" x14ac:dyDescent="0.25">
      <c r="A318" t="s">
        <v>86</v>
      </c>
      <c r="B318" s="1" t="s">
        <v>527</v>
      </c>
      <c r="C318" t="s">
        <v>1</v>
      </c>
      <c r="D318" t="s">
        <v>82</v>
      </c>
      <c r="E318" t="s">
        <v>323</v>
      </c>
      <c r="F318" t="s">
        <v>324</v>
      </c>
      <c r="G318">
        <v>4109</v>
      </c>
      <c r="H318">
        <v>4109</v>
      </c>
      <c r="I318">
        <v>4109</v>
      </c>
      <c r="J318">
        <v>4109</v>
      </c>
      <c r="L318" s="3">
        <v>0</v>
      </c>
      <c r="M318" s="3">
        <v>0</v>
      </c>
      <c r="N318" s="3">
        <v>0</v>
      </c>
      <c r="O318" s="3">
        <v>26.55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f>+Tabla3[[#This Row],[V GRAVADAS]]</f>
        <v>26.55</v>
      </c>
      <c r="V318">
        <v>2</v>
      </c>
    </row>
    <row r="319" spans="1:22" x14ac:dyDescent="0.25">
      <c r="A319" t="s">
        <v>86</v>
      </c>
      <c r="B319" s="1" t="s">
        <v>527</v>
      </c>
      <c r="C319" t="s">
        <v>1</v>
      </c>
      <c r="D319" t="s">
        <v>82</v>
      </c>
      <c r="E319" t="s">
        <v>323</v>
      </c>
      <c r="F319" t="s">
        <v>324</v>
      </c>
      <c r="G319">
        <v>4110</v>
      </c>
      <c r="H319">
        <v>4110</v>
      </c>
      <c r="I319">
        <v>4110</v>
      </c>
      <c r="J319">
        <v>4110</v>
      </c>
      <c r="L319" s="3">
        <v>0</v>
      </c>
      <c r="M319" s="3">
        <v>0</v>
      </c>
      <c r="N319" s="3">
        <v>0</v>
      </c>
      <c r="O319" s="3">
        <v>45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f>+Tabla3[[#This Row],[V GRAVADAS]]</f>
        <v>45</v>
      </c>
      <c r="V319">
        <v>2</v>
      </c>
    </row>
    <row r="320" spans="1:22" x14ac:dyDescent="0.25">
      <c r="A320" t="s">
        <v>86</v>
      </c>
      <c r="B320" s="1" t="s">
        <v>527</v>
      </c>
      <c r="C320" t="s">
        <v>1</v>
      </c>
      <c r="D320" t="s">
        <v>82</v>
      </c>
      <c r="E320" t="s">
        <v>323</v>
      </c>
      <c r="F320" t="s">
        <v>324</v>
      </c>
      <c r="G320">
        <v>4111</v>
      </c>
      <c r="H320">
        <v>4111</v>
      </c>
      <c r="I320">
        <v>4111</v>
      </c>
      <c r="J320">
        <v>4111</v>
      </c>
      <c r="L320" s="3">
        <v>0</v>
      </c>
      <c r="M320" s="3">
        <v>0</v>
      </c>
      <c r="N320" s="3">
        <v>0</v>
      </c>
      <c r="O320" s="3">
        <v>30.7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f>+Tabla3[[#This Row],[V GRAVADAS]]</f>
        <v>30.7</v>
      </c>
      <c r="V320">
        <v>2</v>
      </c>
    </row>
    <row r="321" spans="1:22" x14ac:dyDescent="0.25">
      <c r="A321" t="s">
        <v>86</v>
      </c>
      <c r="B321" s="1" t="s">
        <v>527</v>
      </c>
      <c r="C321" t="s">
        <v>1</v>
      </c>
      <c r="D321" t="s">
        <v>82</v>
      </c>
      <c r="E321" t="s">
        <v>323</v>
      </c>
      <c r="F321" t="s">
        <v>324</v>
      </c>
      <c r="G321">
        <v>4112</v>
      </c>
      <c r="H321">
        <v>4112</v>
      </c>
      <c r="I321">
        <v>4112</v>
      </c>
      <c r="J321">
        <v>4112</v>
      </c>
      <c r="L321" s="3">
        <v>0</v>
      </c>
      <c r="M321" s="3">
        <v>0</v>
      </c>
      <c r="N321" s="3">
        <v>0</v>
      </c>
      <c r="O321" s="3">
        <v>435.45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f>+Tabla3[[#This Row],[V GRAVADAS]]</f>
        <v>435.45</v>
      </c>
      <c r="V321">
        <v>2</v>
      </c>
    </row>
    <row r="322" spans="1:22" x14ac:dyDescent="0.25">
      <c r="A322" t="s">
        <v>86</v>
      </c>
      <c r="B322" s="1" t="s">
        <v>527</v>
      </c>
      <c r="C322" t="s">
        <v>1</v>
      </c>
      <c r="D322" t="s">
        <v>82</v>
      </c>
      <c r="E322" t="s">
        <v>323</v>
      </c>
      <c r="F322" t="s">
        <v>324</v>
      </c>
      <c r="G322">
        <v>4113</v>
      </c>
      <c r="H322">
        <v>4113</v>
      </c>
      <c r="I322">
        <v>4113</v>
      </c>
      <c r="J322">
        <v>4113</v>
      </c>
      <c r="L322" s="3">
        <v>0</v>
      </c>
      <c r="M322" s="3">
        <v>0</v>
      </c>
      <c r="N322" s="3">
        <v>0</v>
      </c>
      <c r="O322" s="3">
        <v>10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f>+Tabla3[[#This Row],[V GRAVADAS]]</f>
        <v>10</v>
      </c>
      <c r="V322">
        <v>2</v>
      </c>
    </row>
    <row r="323" spans="1:22" x14ac:dyDescent="0.25">
      <c r="A323" t="s">
        <v>86</v>
      </c>
      <c r="B323" s="1" t="s">
        <v>527</v>
      </c>
      <c r="C323" t="s">
        <v>1</v>
      </c>
      <c r="D323" t="s">
        <v>82</v>
      </c>
      <c r="E323" t="s">
        <v>323</v>
      </c>
      <c r="F323" t="s">
        <v>324</v>
      </c>
      <c r="G323">
        <v>4114</v>
      </c>
      <c r="H323">
        <v>4114</v>
      </c>
      <c r="I323">
        <v>4114</v>
      </c>
      <c r="J323">
        <v>4114</v>
      </c>
      <c r="L323" s="3">
        <v>0</v>
      </c>
      <c r="M323" s="3">
        <v>0</v>
      </c>
      <c r="N323" s="3">
        <v>0</v>
      </c>
      <c r="O323" s="3">
        <v>255.2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f>+Tabla3[[#This Row],[V GRAVADAS]]</f>
        <v>255.2</v>
      </c>
      <c r="V323">
        <v>2</v>
      </c>
    </row>
    <row r="324" spans="1:22" x14ac:dyDescent="0.25">
      <c r="A324" t="s">
        <v>86</v>
      </c>
      <c r="B324" s="1" t="s">
        <v>527</v>
      </c>
      <c r="C324" t="s">
        <v>1</v>
      </c>
      <c r="D324" t="s">
        <v>82</v>
      </c>
      <c r="E324" t="s">
        <v>323</v>
      </c>
      <c r="F324" t="s">
        <v>324</v>
      </c>
      <c r="G324">
        <v>4115</v>
      </c>
      <c r="H324">
        <v>4115</v>
      </c>
      <c r="I324">
        <v>4115</v>
      </c>
      <c r="J324">
        <v>4115</v>
      </c>
      <c r="L324" s="3">
        <v>0</v>
      </c>
      <c r="M324" s="3">
        <v>0</v>
      </c>
      <c r="N324" s="3">
        <v>0</v>
      </c>
      <c r="O324" s="3">
        <v>212.75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f>+Tabla3[[#This Row],[V GRAVADAS]]</f>
        <v>212.75</v>
      </c>
      <c r="V324">
        <v>2</v>
      </c>
    </row>
    <row r="325" spans="1:22" x14ac:dyDescent="0.25">
      <c r="A325" t="s">
        <v>86</v>
      </c>
      <c r="B325" s="1" t="s">
        <v>527</v>
      </c>
      <c r="C325" t="s">
        <v>1</v>
      </c>
      <c r="D325" t="s">
        <v>82</v>
      </c>
      <c r="E325" t="s">
        <v>323</v>
      </c>
      <c r="F325" t="s">
        <v>324</v>
      </c>
      <c r="G325">
        <v>4116</v>
      </c>
      <c r="H325">
        <v>4116</v>
      </c>
      <c r="I325">
        <v>4116</v>
      </c>
      <c r="J325">
        <v>4116</v>
      </c>
      <c r="L325" s="3">
        <v>0</v>
      </c>
      <c r="M325" s="3">
        <v>0</v>
      </c>
      <c r="N325" s="3">
        <v>0</v>
      </c>
      <c r="O325" s="3">
        <v>149.85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f>+Tabla3[[#This Row],[V GRAVADAS]]</f>
        <v>149.85</v>
      </c>
      <c r="V325">
        <v>2</v>
      </c>
    </row>
    <row r="326" spans="1:22" x14ac:dyDescent="0.25">
      <c r="A326" t="s">
        <v>86</v>
      </c>
      <c r="B326" s="1" t="s">
        <v>527</v>
      </c>
      <c r="C326" t="s">
        <v>1</v>
      </c>
      <c r="D326" t="s">
        <v>82</v>
      </c>
      <c r="E326" t="s">
        <v>323</v>
      </c>
      <c r="F326" t="s">
        <v>324</v>
      </c>
      <c r="G326">
        <v>4117</v>
      </c>
      <c r="H326">
        <v>4117</v>
      </c>
      <c r="I326">
        <v>4117</v>
      </c>
      <c r="J326">
        <v>4117</v>
      </c>
      <c r="L326" s="3">
        <v>0</v>
      </c>
      <c r="M326" s="3">
        <v>0</v>
      </c>
      <c r="N326" s="3">
        <v>0</v>
      </c>
      <c r="O326" s="3">
        <v>278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f>+Tabla3[[#This Row],[V GRAVADAS]]</f>
        <v>278</v>
      </c>
      <c r="V326">
        <v>2</v>
      </c>
    </row>
    <row r="327" spans="1:22" x14ac:dyDescent="0.25">
      <c r="A327" t="s">
        <v>86</v>
      </c>
      <c r="B327" s="1" t="s">
        <v>527</v>
      </c>
      <c r="C327" t="s">
        <v>1</v>
      </c>
      <c r="D327" t="s">
        <v>82</v>
      </c>
      <c r="E327" t="s">
        <v>323</v>
      </c>
      <c r="F327" t="s">
        <v>324</v>
      </c>
      <c r="G327">
        <v>4118</v>
      </c>
      <c r="H327">
        <v>4118</v>
      </c>
      <c r="I327">
        <v>4118</v>
      </c>
      <c r="J327">
        <v>4118</v>
      </c>
      <c r="L327" s="3">
        <v>0</v>
      </c>
      <c r="M327" s="3">
        <v>0</v>
      </c>
      <c r="N327" s="3">
        <v>0</v>
      </c>
      <c r="O327" s="3">
        <v>599.29999999999995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f>+Tabla3[[#This Row],[V GRAVADAS]]</f>
        <v>599.29999999999995</v>
      </c>
      <c r="V327">
        <v>2</v>
      </c>
    </row>
    <row r="328" spans="1:22" x14ac:dyDescent="0.25">
      <c r="A328" t="s">
        <v>86</v>
      </c>
      <c r="B328" s="1" t="s">
        <v>527</v>
      </c>
      <c r="C328" t="s">
        <v>1</v>
      </c>
      <c r="D328" t="s">
        <v>82</v>
      </c>
      <c r="E328" t="s">
        <v>323</v>
      </c>
      <c r="F328" t="s">
        <v>324</v>
      </c>
      <c r="G328">
        <v>4119</v>
      </c>
      <c r="H328">
        <v>4119</v>
      </c>
      <c r="I328">
        <v>4119</v>
      </c>
      <c r="J328">
        <v>4119</v>
      </c>
      <c r="L328" s="3">
        <v>0</v>
      </c>
      <c r="M328" s="3">
        <v>0</v>
      </c>
      <c r="N328" s="3">
        <v>0</v>
      </c>
      <c r="O328" s="3">
        <v>51.75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f>+Tabla3[[#This Row],[V GRAVADAS]]</f>
        <v>51.75</v>
      </c>
      <c r="V328">
        <v>2</v>
      </c>
    </row>
    <row r="329" spans="1:22" x14ac:dyDescent="0.25">
      <c r="A329" t="s">
        <v>86</v>
      </c>
      <c r="B329" s="1" t="s">
        <v>527</v>
      </c>
      <c r="C329" t="s">
        <v>1</v>
      </c>
      <c r="D329" t="s">
        <v>82</v>
      </c>
      <c r="E329" t="s">
        <v>323</v>
      </c>
      <c r="F329" t="s">
        <v>324</v>
      </c>
      <c r="G329">
        <v>4120</v>
      </c>
      <c r="H329">
        <v>4120</v>
      </c>
      <c r="I329">
        <v>4120</v>
      </c>
      <c r="J329">
        <v>4120</v>
      </c>
      <c r="L329" s="3">
        <v>0</v>
      </c>
      <c r="M329" s="3">
        <v>0</v>
      </c>
      <c r="N329" s="3">
        <v>0</v>
      </c>
      <c r="O329" s="3">
        <v>5.0999999999999996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f>+Tabla3[[#This Row],[V GRAVADAS]]</f>
        <v>5.0999999999999996</v>
      </c>
      <c r="V329">
        <v>2</v>
      </c>
    </row>
    <row r="330" spans="1:22" x14ac:dyDescent="0.25">
      <c r="A330" t="s">
        <v>86</v>
      </c>
      <c r="B330" s="1" t="s">
        <v>527</v>
      </c>
      <c r="C330" t="s">
        <v>1</v>
      </c>
      <c r="D330" t="s">
        <v>82</v>
      </c>
      <c r="E330" t="s">
        <v>323</v>
      </c>
      <c r="F330" t="s">
        <v>324</v>
      </c>
      <c r="G330">
        <v>4121</v>
      </c>
      <c r="H330">
        <v>4121</v>
      </c>
      <c r="I330">
        <v>4121</v>
      </c>
      <c r="J330">
        <v>4121</v>
      </c>
      <c r="L330" s="3">
        <v>0</v>
      </c>
      <c r="M330" s="3">
        <v>0</v>
      </c>
      <c r="N330" s="3">
        <v>0</v>
      </c>
      <c r="O330" s="3">
        <v>30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f>+Tabla3[[#This Row],[V GRAVADAS]]</f>
        <v>30</v>
      </c>
      <c r="V330">
        <v>2</v>
      </c>
    </row>
    <row r="331" spans="1:22" x14ac:dyDescent="0.25">
      <c r="A331" t="s">
        <v>86</v>
      </c>
      <c r="B331" s="1" t="s">
        <v>527</v>
      </c>
      <c r="C331" t="s">
        <v>1</v>
      </c>
      <c r="D331" t="s">
        <v>82</v>
      </c>
      <c r="E331" t="s">
        <v>323</v>
      </c>
      <c r="F331" t="s">
        <v>324</v>
      </c>
      <c r="G331">
        <v>4122</v>
      </c>
      <c r="H331">
        <v>4122</v>
      </c>
      <c r="I331">
        <v>4122</v>
      </c>
      <c r="J331">
        <v>4122</v>
      </c>
      <c r="L331" s="3">
        <v>0</v>
      </c>
      <c r="M331" s="3">
        <v>0</v>
      </c>
      <c r="N331" s="3">
        <v>0</v>
      </c>
      <c r="O331" s="3">
        <v>36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f>+Tabla3[[#This Row],[V GRAVADAS]]</f>
        <v>36</v>
      </c>
      <c r="V331">
        <v>2</v>
      </c>
    </row>
    <row r="332" spans="1:22" x14ac:dyDescent="0.25">
      <c r="A332" t="s">
        <v>86</v>
      </c>
      <c r="B332" s="1" t="s">
        <v>527</v>
      </c>
      <c r="C332" t="s">
        <v>1</v>
      </c>
      <c r="D332" t="s">
        <v>82</v>
      </c>
      <c r="E332" t="s">
        <v>323</v>
      </c>
      <c r="F332" t="s">
        <v>324</v>
      </c>
      <c r="G332">
        <v>4123</v>
      </c>
      <c r="H332">
        <v>4123</v>
      </c>
      <c r="I332">
        <v>4123</v>
      </c>
      <c r="J332">
        <v>4123</v>
      </c>
      <c r="L332" s="3">
        <v>0</v>
      </c>
      <c r="M332" s="3">
        <v>0</v>
      </c>
      <c r="N332" s="3">
        <v>0</v>
      </c>
      <c r="O332" s="3">
        <v>451.5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f>+Tabla3[[#This Row],[V GRAVADAS]]</f>
        <v>451.5</v>
      </c>
      <c r="V332">
        <v>2</v>
      </c>
    </row>
    <row r="333" spans="1:22" x14ac:dyDescent="0.25">
      <c r="A333" t="s">
        <v>86</v>
      </c>
      <c r="B333" s="1" t="s">
        <v>527</v>
      </c>
      <c r="C333" t="s">
        <v>1</v>
      </c>
      <c r="D333" t="s">
        <v>82</v>
      </c>
      <c r="E333" t="s">
        <v>323</v>
      </c>
      <c r="F333" t="s">
        <v>324</v>
      </c>
      <c r="G333">
        <v>4124</v>
      </c>
      <c r="H333">
        <v>4124</v>
      </c>
      <c r="I333">
        <v>4124</v>
      </c>
      <c r="J333">
        <v>4124</v>
      </c>
      <c r="L333" s="3">
        <v>0</v>
      </c>
      <c r="M333" s="3">
        <v>0</v>
      </c>
      <c r="N333" s="3">
        <v>0</v>
      </c>
      <c r="O333" s="3">
        <v>627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f>+Tabla3[[#This Row],[V GRAVADAS]]</f>
        <v>627</v>
      </c>
      <c r="V333">
        <v>2</v>
      </c>
    </row>
    <row r="334" spans="1:22" x14ac:dyDescent="0.25">
      <c r="A334" t="s">
        <v>86</v>
      </c>
      <c r="B334" s="1" t="s">
        <v>527</v>
      </c>
      <c r="C334" t="s">
        <v>1</v>
      </c>
      <c r="D334" t="s">
        <v>82</v>
      </c>
      <c r="E334" t="s">
        <v>323</v>
      </c>
      <c r="F334" t="s">
        <v>324</v>
      </c>
      <c r="G334">
        <v>4125</v>
      </c>
      <c r="H334">
        <v>4125</v>
      </c>
      <c r="I334">
        <v>4125</v>
      </c>
      <c r="J334">
        <v>4125</v>
      </c>
      <c r="L334" s="3">
        <v>0</v>
      </c>
      <c r="M334" s="3">
        <v>0</v>
      </c>
      <c r="N334" s="3">
        <v>0</v>
      </c>
      <c r="O334" s="3">
        <v>39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f>+Tabla3[[#This Row],[V GRAVADAS]]</f>
        <v>39</v>
      </c>
      <c r="V334">
        <v>2</v>
      </c>
    </row>
    <row r="335" spans="1:22" x14ac:dyDescent="0.25">
      <c r="A335" t="s">
        <v>86</v>
      </c>
      <c r="B335" s="1" t="s">
        <v>527</v>
      </c>
      <c r="C335" t="s">
        <v>1</v>
      </c>
      <c r="D335" t="s">
        <v>82</v>
      </c>
      <c r="E335" t="s">
        <v>323</v>
      </c>
      <c r="F335" t="s">
        <v>324</v>
      </c>
      <c r="G335">
        <v>4126</v>
      </c>
      <c r="H335">
        <v>4126</v>
      </c>
      <c r="I335">
        <v>4126</v>
      </c>
      <c r="J335">
        <v>4126</v>
      </c>
      <c r="L335" s="3">
        <v>0</v>
      </c>
      <c r="M335" s="3">
        <v>0</v>
      </c>
      <c r="N335" s="3">
        <v>0</v>
      </c>
      <c r="O335" s="3">
        <v>62.75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f>+Tabla3[[#This Row],[V GRAVADAS]]</f>
        <v>62.75</v>
      </c>
      <c r="V335">
        <v>2</v>
      </c>
    </row>
    <row r="336" spans="1:22" x14ac:dyDescent="0.25">
      <c r="A336" t="s">
        <v>86</v>
      </c>
      <c r="B336" s="1" t="s">
        <v>569</v>
      </c>
      <c r="C336" t="s">
        <v>1</v>
      </c>
      <c r="D336" t="s">
        <v>82</v>
      </c>
      <c r="E336" t="s">
        <v>323</v>
      </c>
      <c r="F336" t="s">
        <v>324</v>
      </c>
      <c r="G336">
        <v>4127</v>
      </c>
      <c r="H336">
        <v>4127</v>
      </c>
      <c r="I336">
        <v>4127</v>
      </c>
      <c r="J336">
        <v>4127</v>
      </c>
      <c r="L336" s="3">
        <v>0</v>
      </c>
      <c r="M336" s="3">
        <v>0</v>
      </c>
      <c r="N336" s="3">
        <v>0</v>
      </c>
      <c r="O336" s="3">
        <v>517.58000000000004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f>+Tabla3[[#This Row],[V GRAVADAS]]</f>
        <v>517.58000000000004</v>
      </c>
      <c r="V336">
        <v>2</v>
      </c>
    </row>
    <row r="337" spans="1:22" x14ac:dyDescent="0.25">
      <c r="A337" t="s">
        <v>86</v>
      </c>
      <c r="B337" s="1" t="s">
        <v>569</v>
      </c>
      <c r="C337" t="s">
        <v>1</v>
      </c>
      <c r="D337" t="s">
        <v>82</v>
      </c>
      <c r="E337" t="s">
        <v>323</v>
      </c>
      <c r="F337" t="s">
        <v>324</v>
      </c>
      <c r="G337">
        <v>4128</v>
      </c>
      <c r="H337">
        <v>4128</v>
      </c>
      <c r="I337">
        <v>4128</v>
      </c>
      <c r="J337">
        <v>4128</v>
      </c>
      <c r="L337" s="3">
        <v>0</v>
      </c>
      <c r="M337" s="3">
        <v>0</v>
      </c>
      <c r="N337" s="3">
        <v>0</v>
      </c>
      <c r="O337" s="3">
        <v>20.440000000000001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f>+Tabla3[[#This Row],[V GRAVADAS]]</f>
        <v>20.440000000000001</v>
      </c>
      <c r="V337">
        <v>2</v>
      </c>
    </row>
    <row r="338" spans="1:22" x14ac:dyDescent="0.25">
      <c r="A338" t="s">
        <v>86</v>
      </c>
      <c r="B338" s="1" t="s">
        <v>569</v>
      </c>
      <c r="C338" t="s">
        <v>1</v>
      </c>
      <c r="D338" t="s">
        <v>82</v>
      </c>
      <c r="E338" t="s">
        <v>323</v>
      </c>
      <c r="F338" t="s">
        <v>324</v>
      </c>
      <c r="G338">
        <v>4129</v>
      </c>
      <c r="H338">
        <v>4129</v>
      </c>
      <c r="I338">
        <v>4129</v>
      </c>
      <c r="J338">
        <v>4129</v>
      </c>
      <c r="L338" s="3">
        <v>0</v>
      </c>
      <c r="M338" s="3">
        <v>0</v>
      </c>
      <c r="N338" s="3">
        <v>0</v>
      </c>
      <c r="O338" s="3">
        <v>136.9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f>+Tabla3[[#This Row],[V GRAVADAS]]</f>
        <v>136.9</v>
      </c>
      <c r="V338">
        <v>2</v>
      </c>
    </row>
    <row r="339" spans="1:22" x14ac:dyDescent="0.25">
      <c r="A339" t="s">
        <v>86</v>
      </c>
      <c r="B339" s="1" t="s">
        <v>569</v>
      </c>
      <c r="C339" t="s">
        <v>1</v>
      </c>
      <c r="D339" t="s">
        <v>82</v>
      </c>
      <c r="E339" t="s">
        <v>323</v>
      </c>
      <c r="F339" t="s">
        <v>324</v>
      </c>
      <c r="G339">
        <v>4130</v>
      </c>
      <c r="H339">
        <v>4130</v>
      </c>
      <c r="I339">
        <v>4130</v>
      </c>
      <c r="J339">
        <v>4130</v>
      </c>
      <c r="L339" s="3">
        <v>0</v>
      </c>
      <c r="M339" s="3">
        <v>0</v>
      </c>
      <c r="N339" s="3">
        <v>0</v>
      </c>
      <c r="O339" s="3">
        <v>343.8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f>+Tabla3[[#This Row],[V GRAVADAS]]</f>
        <v>343.8</v>
      </c>
      <c r="V339">
        <v>2</v>
      </c>
    </row>
    <row r="340" spans="1:22" x14ac:dyDescent="0.25">
      <c r="A340" t="s">
        <v>86</v>
      </c>
      <c r="B340" s="1" t="s">
        <v>569</v>
      </c>
      <c r="C340" t="s">
        <v>1</v>
      </c>
      <c r="D340" t="s">
        <v>82</v>
      </c>
      <c r="E340" t="s">
        <v>323</v>
      </c>
      <c r="F340" t="s">
        <v>324</v>
      </c>
      <c r="G340">
        <v>4131</v>
      </c>
      <c r="H340">
        <v>4131</v>
      </c>
      <c r="I340">
        <v>4131</v>
      </c>
      <c r="J340">
        <v>4131</v>
      </c>
      <c r="L340" s="3">
        <v>0</v>
      </c>
      <c r="M340" s="3">
        <v>0</v>
      </c>
      <c r="N340" s="3">
        <v>0</v>
      </c>
      <c r="O340" s="3">
        <v>31.5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f>+Tabla3[[#This Row],[V GRAVADAS]]</f>
        <v>31.5</v>
      </c>
      <c r="V340">
        <v>2</v>
      </c>
    </row>
    <row r="341" spans="1:22" x14ac:dyDescent="0.25">
      <c r="A341" t="s">
        <v>86</v>
      </c>
      <c r="B341" s="1" t="s">
        <v>569</v>
      </c>
      <c r="C341" t="s">
        <v>1</v>
      </c>
      <c r="D341" t="s">
        <v>82</v>
      </c>
      <c r="E341" t="s">
        <v>323</v>
      </c>
      <c r="F341" t="s">
        <v>324</v>
      </c>
      <c r="G341">
        <v>4132</v>
      </c>
      <c r="H341">
        <v>4132</v>
      </c>
      <c r="I341">
        <v>4132</v>
      </c>
      <c r="J341">
        <v>4132</v>
      </c>
      <c r="L341" s="3">
        <v>0</v>
      </c>
      <c r="M341" s="3">
        <v>0</v>
      </c>
      <c r="N341" s="3">
        <v>0</v>
      </c>
      <c r="O341" s="3">
        <v>202.5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f>+Tabla3[[#This Row],[V GRAVADAS]]</f>
        <v>202.5</v>
      </c>
      <c r="V341">
        <v>2</v>
      </c>
    </row>
    <row r="342" spans="1:22" x14ac:dyDescent="0.25">
      <c r="A342" t="s">
        <v>86</v>
      </c>
      <c r="B342" s="1" t="s">
        <v>569</v>
      </c>
      <c r="C342" t="s">
        <v>1</v>
      </c>
      <c r="D342" t="s">
        <v>82</v>
      </c>
      <c r="E342" t="s">
        <v>323</v>
      </c>
      <c r="F342" t="s">
        <v>324</v>
      </c>
      <c r="G342">
        <v>4133</v>
      </c>
      <c r="H342">
        <v>4133</v>
      </c>
      <c r="I342">
        <v>4133</v>
      </c>
      <c r="J342">
        <v>4133</v>
      </c>
      <c r="L342" s="3">
        <v>0</v>
      </c>
      <c r="M342" s="3">
        <v>0</v>
      </c>
      <c r="N342" s="3">
        <v>0</v>
      </c>
      <c r="O342" s="3">
        <v>45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f>+Tabla3[[#This Row],[V GRAVADAS]]</f>
        <v>45</v>
      </c>
      <c r="V342">
        <v>2</v>
      </c>
    </row>
    <row r="343" spans="1:22" x14ac:dyDescent="0.25">
      <c r="A343" t="s">
        <v>86</v>
      </c>
      <c r="B343" s="1" t="s">
        <v>569</v>
      </c>
      <c r="C343" t="s">
        <v>1</v>
      </c>
      <c r="D343" t="s">
        <v>82</v>
      </c>
      <c r="E343" t="s">
        <v>323</v>
      </c>
      <c r="F343" t="s">
        <v>324</v>
      </c>
      <c r="G343">
        <v>4134</v>
      </c>
      <c r="H343">
        <v>4134</v>
      </c>
      <c r="I343">
        <v>4134</v>
      </c>
      <c r="J343">
        <v>4134</v>
      </c>
      <c r="L343" s="3">
        <v>0</v>
      </c>
      <c r="M343" s="3">
        <v>0</v>
      </c>
      <c r="N343" s="3">
        <v>0</v>
      </c>
      <c r="O343" s="3">
        <v>40.99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f>+Tabla3[[#This Row],[V GRAVADAS]]</f>
        <v>40.99</v>
      </c>
      <c r="V343">
        <v>2</v>
      </c>
    </row>
    <row r="344" spans="1:22" x14ac:dyDescent="0.25">
      <c r="A344" t="s">
        <v>86</v>
      </c>
      <c r="B344" s="1" t="s">
        <v>569</v>
      </c>
      <c r="C344" t="s">
        <v>1</v>
      </c>
      <c r="D344" t="s">
        <v>82</v>
      </c>
      <c r="E344" t="s">
        <v>323</v>
      </c>
      <c r="F344" t="s">
        <v>324</v>
      </c>
      <c r="G344">
        <v>4135</v>
      </c>
      <c r="H344">
        <v>4135</v>
      </c>
      <c r="I344">
        <v>4135</v>
      </c>
      <c r="J344">
        <v>4135</v>
      </c>
      <c r="L344" s="3">
        <v>0</v>
      </c>
      <c r="M344" s="3">
        <v>0</v>
      </c>
      <c r="N344" s="3">
        <v>0</v>
      </c>
      <c r="O344" s="3">
        <v>434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f>+Tabla3[[#This Row],[V GRAVADAS]]</f>
        <v>434</v>
      </c>
      <c r="V344">
        <v>2</v>
      </c>
    </row>
    <row r="345" spans="1:22" x14ac:dyDescent="0.25">
      <c r="A345" t="s">
        <v>86</v>
      </c>
      <c r="B345" s="1" t="s">
        <v>569</v>
      </c>
      <c r="C345" t="s">
        <v>1</v>
      </c>
      <c r="D345" t="s">
        <v>82</v>
      </c>
      <c r="E345" t="s">
        <v>323</v>
      </c>
      <c r="F345" t="s">
        <v>324</v>
      </c>
      <c r="G345">
        <v>4136</v>
      </c>
      <c r="H345">
        <v>4136</v>
      </c>
      <c r="I345">
        <v>4136</v>
      </c>
      <c r="J345">
        <v>4136</v>
      </c>
      <c r="L345" s="3">
        <v>0</v>
      </c>
      <c r="M345" s="3">
        <v>0</v>
      </c>
      <c r="N345" s="3">
        <v>0</v>
      </c>
      <c r="O345" s="3">
        <v>192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f>+Tabla3[[#This Row],[V GRAVADAS]]</f>
        <v>192</v>
      </c>
      <c r="V345">
        <v>2</v>
      </c>
    </row>
    <row r="346" spans="1:22" x14ac:dyDescent="0.25">
      <c r="A346" t="s">
        <v>86</v>
      </c>
      <c r="B346" s="1" t="s">
        <v>569</v>
      </c>
      <c r="C346" t="s">
        <v>1</v>
      </c>
      <c r="D346" t="s">
        <v>82</v>
      </c>
      <c r="E346" t="s">
        <v>323</v>
      </c>
      <c r="F346" t="s">
        <v>324</v>
      </c>
      <c r="G346">
        <v>4137</v>
      </c>
      <c r="H346">
        <v>4137</v>
      </c>
      <c r="I346">
        <v>4137</v>
      </c>
      <c r="J346">
        <v>4137</v>
      </c>
      <c r="L346" s="3">
        <v>0</v>
      </c>
      <c r="M346" s="3">
        <v>0</v>
      </c>
      <c r="N346" s="3">
        <v>0</v>
      </c>
      <c r="O346" s="3">
        <v>16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f>+Tabla3[[#This Row],[V GRAVADAS]]</f>
        <v>16</v>
      </c>
      <c r="V346">
        <v>2</v>
      </c>
    </row>
    <row r="347" spans="1:22" x14ac:dyDescent="0.25">
      <c r="A347" t="s">
        <v>86</v>
      </c>
      <c r="B347" s="1" t="s">
        <v>569</v>
      </c>
      <c r="C347" t="s">
        <v>1</v>
      </c>
      <c r="D347" t="s">
        <v>82</v>
      </c>
      <c r="E347" t="s">
        <v>323</v>
      </c>
      <c r="F347" t="s">
        <v>324</v>
      </c>
      <c r="G347">
        <v>4138</v>
      </c>
      <c r="H347">
        <v>4138</v>
      </c>
      <c r="I347">
        <v>4138</v>
      </c>
      <c r="J347">
        <v>4138</v>
      </c>
      <c r="L347" s="3">
        <v>0</v>
      </c>
      <c r="M347" s="3">
        <v>0</v>
      </c>
      <c r="N347" s="3">
        <v>0</v>
      </c>
      <c r="O347" s="3">
        <v>20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f>+Tabla3[[#This Row],[V GRAVADAS]]</f>
        <v>20</v>
      </c>
      <c r="V347">
        <v>2</v>
      </c>
    </row>
    <row r="348" spans="1:22" x14ac:dyDescent="0.25">
      <c r="A348" t="s">
        <v>86</v>
      </c>
      <c r="B348" s="1" t="s">
        <v>569</v>
      </c>
      <c r="C348" t="s">
        <v>1</v>
      </c>
      <c r="D348" t="s">
        <v>82</v>
      </c>
      <c r="E348" t="s">
        <v>323</v>
      </c>
      <c r="F348" t="s">
        <v>324</v>
      </c>
      <c r="G348">
        <v>4139</v>
      </c>
      <c r="H348">
        <v>4139</v>
      </c>
      <c r="I348">
        <v>4139</v>
      </c>
      <c r="J348">
        <v>4139</v>
      </c>
      <c r="L348" s="3">
        <v>0</v>
      </c>
      <c r="M348" s="3">
        <v>0</v>
      </c>
      <c r="N348" s="3">
        <v>0</v>
      </c>
      <c r="O348" s="3">
        <v>4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f>+Tabla3[[#This Row],[V GRAVADAS]]</f>
        <v>4</v>
      </c>
      <c r="V348">
        <v>2</v>
      </c>
    </row>
    <row r="349" spans="1:22" x14ac:dyDescent="0.25">
      <c r="A349" t="s">
        <v>86</v>
      </c>
      <c r="B349" s="1" t="s">
        <v>569</v>
      </c>
      <c r="C349" t="s">
        <v>1</v>
      </c>
      <c r="D349" t="s">
        <v>82</v>
      </c>
      <c r="E349" t="s">
        <v>323</v>
      </c>
      <c r="F349" t="s">
        <v>324</v>
      </c>
      <c r="G349">
        <v>4140</v>
      </c>
      <c r="H349">
        <v>4140</v>
      </c>
      <c r="I349">
        <v>4140</v>
      </c>
      <c r="J349">
        <v>4140</v>
      </c>
      <c r="L349" s="3">
        <v>0</v>
      </c>
      <c r="M349" s="3">
        <v>0</v>
      </c>
      <c r="N349" s="3">
        <v>0</v>
      </c>
      <c r="O349" s="3">
        <v>423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f>+Tabla3[[#This Row],[V GRAVADAS]]</f>
        <v>423</v>
      </c>
      <c r="V349">
        <v>2</v>
      </c>
    </row>
    <row r="350" spans="1:22" x14ac:dyDescent="0.25">
      <c r="A350" t="s">
        <v>86</v>
      </c>
      <c r="B350" s="1" t="s">
        <v>569</v>
      </c>
      <c r="C350" t="s">
        <v>1</v>
      </c>
      <c r="D350" t="s">
        <v>82</v>
      </c>
      <c r="E350" t="s">
        <v>323</v>
      </c>
      <c r="F350" t="s">
        <v>324</v>
      </c>
      <c r="G350">
        <v>4141</v>
      </c>
      <c r="H350">
        <v>4141</v>
      </c>
      <c r="I350">
        <v>4141</v>
      </c>
      <c r="J350">
        <v>4141</v>
      </c>
      <c r="L350" s="3">
        <v>0</v>
      </c>
      <c r="M350" s="3">
        <v>0</v>
      </c>
      <c r="N350" s="3">
        <v>0</v>
      </c>
      <c r="O350" s="3">
        <v>6.48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f>+Tabla3[[#This Row],[V GRAVADAS]]</f>
        <v>6.48</v>
      </c>
      <c r="V350">
        <v>2</v>
      </c>
    </row>
    <row r="351" spans="1:22" x14ac:dyDescent="0.25">
      <c r="A351" t="s">
        <v>86</v>
      </c>
      <c r="B351" s="1" t="s">
        <v>569</v>
      </c>
      <c r="C351" t="s">
        <v>1</v>
      </c>
      <c r="D351" t="s">
        <v>82</v>
      </c>
      <c r="E351" t="s">
        <v>323</v>
      </c>
      <c r="F351" t="s">
        <v>324</v>
      </c>
      <c r="G351">
        <v>4142</v>
      </c>
      <c r="H351">
        <v>4142</v>
      </c>
      <c r="I351">
        <v>4142</v>
      </c>
      <c r="J351">
        <v>4142</v>
      </c>
      <c r="L351" s="3">
        <v>0</v>
      </c>
      <c r="M351" s="3">
        <v>0</v>
      </c>
      <c r="N351" s="3">
        <v>0</v>
      </c>
      <c r="O351" s="3">
        <v>310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f>+Tabla3[[#This Row],[V GRAVADAS]]</f>
        <v>310</v>
      </c>
      <c r="V351">
        <v>2</v>
      </c>
    </row>
    <row r="352" spans="1:22" x14ac:dyDescent="0.25">
      <c r="A352" t="s">
        <v>86</v>
      </c>
      <c r="B352" s="1" t="s">
        <v>569</v>
      </c>
      <c r="C352" t="s">
        <v>1</v>
      </c>
      <c r="D352" t="s">
        <v>82</v>
      </c>
      <c r="E352" t="s">
        <v>323</v>
      </c>
      <c r="F352" t="s">
        <v>324</v>
      </c>
      <c r="G352">
        <v>4143</v>
      </c>
      <c r="H352">
        <v>4143</v>
      </c>
      <c r="I352">
        <v>4143</v>
      </c>
      <c r="J352">
        <v>4143</v>
      </c>
      <c r="L352" s="3">
        <v>0</v>
      </c>
      <c r="M352" s="3">
        <v>0</v>
      </c>
      <c r="N352" s="3">
        <v>0</v>
      </c>
      <c r="O352" s="3">
        <v>16.260000000000002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f>+Tabla3[[#This Row],[V GRAVADAS]]</f>
        <v>16.260000000000002</v>
      </c>
      <c r="V352">
        <v>2</v>
      </c>
    </row>
    <row r="353" spans="1:22" x14ac:dyDescent="0.25">
      <c r="A353" t="s">
        <v>86</v>
      </c>
      <c r="B353" s="1" t="s">
        <v>569</v>
      </c>
      <c r="C353" t="s">
        <v>1</v>
      </c>
      <c r="D353" t="s">
        <v>82</v>
      </c>
      <c r="E353" t="s">
        <v>323</v>
      </c>
      <c r="F353" t="s">
        <v>324</v>
      </c>
      <c r="G353">
        <v>4144</v>
      </c>
      <c r="H353">
        <v>4144</v>
      </c>
      <c r="I353">
        <v>4144</v>
      </c>
      <c r="J353">
        <v>4144</v>
      </c>
      <c r="L353" s="3">
        <v>0</v>
      </c>
      <c r="M353" s="3">
        <v>0</v>
      </c>
      <c r="N353" s="3">
        <v>0</v>
      </c>
      <c r="O353" s="3">
        <v>32.4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f>+Tabla3[[#This Row],[V GRAVADAS]]</f>
        <v>32.4</v>
      </c>
      <c r="V353">
        <v>2</v>
      </c>
    </row>
    <row r="354" spans="1:22" x14ac:dyDescent="0.25">
      <c r="A354" t="s">
        <v>86</v>
      </c>
      <c r="B354" s="1" t="s">
        <v>529</v>
      </c>
      <c r="C354" t="s">
        <v>1</v>
      </c>
      <c r="D354" t="s">
        <v>82</v>
      </c>
      <c r="E354" t="s">
        <v>323</v>
      </c>
      <c r="F354" t="s">
        <v>324</v>
      </c>
      <c r="G354">
        <v>4145</v>
      </c>
      <c r="H354">
        <v>4145</v>
      </c>
      <c r="I354">
        <v>4145</v>
      </c>
      <c r="J354">
        <v>4145</v>
      </c>
      <c r="L354" s="3">
        <v>0</v>
      </c>
      <c r="M354" s="3">
        <v>0</v>
      </c>
      <c r="N354" s="3">
        <v>0</v>
      </c>
      <c r="O354" s="3">
        <v>202.5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f>+Tabla3[[#This Row],[V GRAVADAS]]</f>
        <v>202.5</v>
      </c>
      <c r="V354">
        <v>2</v>
      </c>
    </row>
    <row r="355" spans="1:22" x14ac:dyDescent="0.25">
      <c r="A355" t="s">
        <v>86</v>
      </c>
      <c r="B355" s="1" t="s">
        <v>529</v>
      </c>
      <c r="C355" t="s">
        <v>1</v>
      </c>
      <c r="D355" t="s">
        <v>82</v>
      </c>
      <c r="E355" t="s">
        <v>323</v>
      </c>
      <c r="F355" t="s">
        <v>324</v>
      </c>
      <c r="G355">
        <v>4146</v>
      </c>
      <c r="H355">
        <v>4146</v>
      </c>
      <c r="I355">
        <v>4146</v>
      </c>
      <c r="J355">
        <v>4146</v>
      </c>
      <c r="L355" s="3">
        <v>0</v>
      </c>
      <c r="M355" s="3">
        <v>0</v>
      </c>
      <c r="N355" s="3">
        <v>0</v>
      </c>
      <c r="O355" s="3">
        <v>5.68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f>+Tabla3[[#This Row],[V GRAVADAS]]</f>
        <v>5.68</v>
      </c>
      <c r="V355">
        <v>2</v>
      </c>
    </row>
    <row r="356" spans="1:22" x14ac:dyDescent="0.25">
      <c r="A356" t="s">
        <v>86</v>
      </c>
      <c r="B356" s="1" t="s">
        <v>529</v>
      </c>
      <c r="C356" t="s">
        <v>1</v>
      </c>
      <c r="D356" t="s">
        <v>82</v>
      </c>
      <c r="E356" t="s">
        <v>323</v>
      </c>
      <c r="F356" t="s">
        <v>324</v>
      </c>
      <c r="G356">
        <v>4147</v>
      </c>
      <c r="H356">
        <v>4147</v>
      </c>
      <c r="I356">
        <v>4147</v>
      </c>
      <c r="J356">
        <v>4147</v>
      </c>
      <c r="L356" s="3">
        <v>0</v>
      </c>
      <c r="M356" s="3">
        <v>0</v>
      </c>
      <c r="N356" s="3">
        <v>0</v>
      </c>
      <c r="O356" s="3">
        <v>161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f>+Tabla3[[#This Row],[V GRAVADAS]]</f>
        <v>161</v>
      </c>
      <c r="V356">
        <v>2</v>
      </c>
    </row>
    <row r="357" spans="1:22" x14ac:dyDescent="0.25">
      <c r="A357" t="s">
        <v>86</v>
      </c>
      <c r="B357" s="1" t="s">
        <v>529</v>
      </c>
      <c r="C357" t="s">
        <v>1</v>
      </c>
      <c r="D357" t="s">
        <v>82</v>
      </c>
      <c r="E357" t="s">
        <v>323</v>
      </c>
      <c r="F357" t="s">
        <v>324</v>
      </c>
      <c r="G357">
        <v>4148</v>
      </c>
      <c r="H357">
        <v>4148</v>
      </c>
      <c r="I357">
        <v>4148</v>
      </c>
      <c r="J357">
        <v>4148</v>
      </c>
      <c r="L357" s="3">
        <v>0</v>
      </c>
      <c r="M357" s="3">
        <v>0</v>
      </c>
      <c r="N357" s="3">
        <v>0</v>
      </c>
      <c r="O357" s="3">
        <v>204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f>+Tabla3[[#This Row],[V GRAVADAS]]</f>
        <v>204</v>
      </c>
      <c r="V357">
        <v>2</v>
      </c>
    </row>
    <row r="358" spans="1:22" x14ac:dyDescent="0.25">
      <c r="A358" t="s">
        <v>86</v>
      </c>
      <c r="B358" s="1" t="s">
        <v>529</v>
      </c>
      <c r="C358" t="s">
        <v>1</v>
      </c>
      <c r="D358" t="s">
        <v>82</v>
      </c>
      <c r="E358" t="s">
        <v>323</v>
      </c>
      <c r="F358" t="s">
        <v>324</v>
      </c>
      <c r="G358">
        <v>4149</v>
      </c>
      <c r="H358">
        <v>4149</v>
      </c>
      <c r="I358">
        <v>4149</v>
      </c>
      <c r="J358">
        <v>4149</v>
      </c>
      <c r="L358" s="3">
        <v>0</v>
      </c>
      <c r="M358" s="3">
        <v>0</v>
      </c>
      <c r="N358" s="3">
        <v>0</v>
      </c>
      <c r="O358" s="3">
        <v>801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f>+Tabla3[[#This Row],[V GRAVADAS]]</f>
        <v>801</v>
      </c>
      <c r="V358">
        <v>2</v>
      </c>
    </row>
    <row r="359" spans="1:22" x14ac:dyDescent="0.25">
      <c r="A359" t="s">
        <v>86</v>
      </c>
      <c r="B359" s="1" t="s">
        <v>529</v>
      </c>
      <c r="C359" t="s">
        <v>1</v>
      </c>
      <c r="D359" t="s">
        <v>82</v>
      </c>
      <c r="E359" t="s">
        <v>323</v>
      </c>
      <c r="F359" t="s">
        <v>324</v>
      </c>
      <c r="G359">
        <v>4150</v>
      </c>
      <c r="H359">
        <v>4150</v>
      </c>
      <c r="I359">
        <v>4150</v>
      </c>
      <c r="J359">
        <v>4150</v>
      </c>
      <c r="L359" s="3">
        <v>0</v>
      </c>
      <c r="M359" s="3">
        <v>0</v>
      </c>
      <c r="N359" s="3">
        <v>0</v>
      </c>
      <c r="O359" s="3">
        <v>366.5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f>+Tabla3[[#This Row],[V GRAVADAS]]</f>
        <v>366.5</v>
      </c>
      <c r="V359">
        <v>2</v>
      </c>
    </row>
    <row r="360" spans="1:22" x14ac:dyDescent="0.25">
      <c r="A360" t="s">
        <v>86</v>
      </c>
      <c r="B360" s="1" t="s">
        <v>529</v>
      </c>
      <c r="C360" t="s">
        <v>1</v>
      </c>
      <c r="D360" t="s">
        <v>82</v>
      </c>
      <c r="E360" t="s">
        <v>323</v>
      </c>
      <c r="F360" t="s">
        <v>324</v>
      </c>
      <c r="G360">
        <v>4151</v>
      </c>
      <c r="H360">
        <v>4151</v>
      </c>
      <c r="I360">
        <v>4151</v>
      </c>
      <c r="J360">
        <v>4151</v>
      </c>
      <c r="L360" s="3">
        <v>0</v>
      </c>
      <c r="M360" s="3">
        <v>0</v>
      </c>
      <c r="N360" s="3">
        <v>0</v>
      </c>
      <c r="O360" s="3">
        <v>412.68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f>+Tabla3[[#This Row],[V GRAVADAS]]</f>
        <v>412.68</v>
      </c>
      <c r="V360">
        <v>2</v>
      </c>
    </row>
    <row r="361" spans="1:22" x14ac:dyDescent="0.25">
      <c r="A361" t="s">
        <v>86</v>
      </c>
      <c r="B361" s="1" t="s">
        <v>529</v>
      </c>
      <c r="C361" t="s">
        <v>1</v>
      </c>
      <c r="D361" t="s">
        <v>82</v>
      </c>
      <c r="E361" t="s">
        <v>323</v>
      </c>
      <c r="F361" t="s">
        <v>324</v>
      </c>
      <c r="G361">
        <v>4152</v>
      </c>
      <c r="H361">
        <v>4152</v>
      </c>
      <c r="I361">
        <v>4152</v>
      </c>
      <c r="J361">
        <v>4152</v>
      </c>
      <c r="L361" s="3">
        <v>0</v>
      </c>
      <c r="M361" s="3">
        <v>0</v>
      </c>
      <c r="N361" s="3">
        <v>0</v>
      </c>
      <c r="O361" s="3">
        <v>622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f>+Tabla3[[#This Row],[V GRAVADAS]]</f>
        <v>622</v>
      </c>
      <c r="V361">
        <v>2</v>
      </c>
    </row>
    <row r="362" spans="1:22" x14ac:dyDescent="0.25">
      <c r="A362" t="s">
        <v>86</v>
      </c>
      <c r="B362" s="1" t="s">
        <v>529</v>
      </c>
      <c r="C362" t="s">
        <v>1</v>
      </c>
      <c r="D362" t="s">
        <v>82</v>
      </c>
      <c r="E362" t="s">
        <v>323</v>
      </c>
      <c r="F362" t="s">
        <v>324</v>
      </c>
      <c r="G362">
        <v>4153</v>
      </c>
      <c r="H362">
        <v>4153</v>
      </c>
      <c r="I362">
        <v>4153</v>
      </c>
      <c r="J362">
        <v>4153</v>
      </c>
      <c r="L362" s="3">
        <v>0</v>
      </c>
      <c r="M362" s="3">
        <v>0</v>
      </c>
      <c r="N362" s="3">
        <v>0</v>
      </c>
      <c r="O362" s="3">
        <v>45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f>+Tabla3[[#This Row],[V GRAVADAS]]</f>
        <v>45</v>
      </c>
      <c r="V362">
        <v>2</v>
      </c>
    </row>
    <row r="363" spans="1:22" x14ac:dyDescent="0.25">
      <c r="A363" t="s">
        <v>86</v>
      </c>
      <c r="B363" s="1" t="s">
        <v>529</v>
      </c>
      <c r="C363" t="s">
        <v>1</v>
      </c>
      <c r="D363" t="s">
        <v>82</v>
      </c>
      <c r="E363" t="s">
        <v>323</v>
      </c>
      <c r="F363" t="s">
        <v>324</v>
      </c>
      <c r="G363">
        <v>4154</v>
      </c>
      <c r="H363">
        <v>4154</v>
      </c>
      <c r="I363">
        <v>4154</v>
      </c>
      <c r="J363">
        <v>4154</v>
      </c>
      <c r="L363" s="3">
        <v>0</v>
      </c>
      <c r="M363" s="3">
        <v>0</v>
      </c>
      <c r="N363" s="3">
        <v>0</v>
      </c>
      <c r="O363" s="3">
        <v>459.67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f>+Tabla3[[#This Row],[V GRAVADAS]]</f>
        <v>459.67</v>
      </c>
      <c r="V363">
        <v>2</v>
      </c>
    </row>
    <row r="364" spans="1:22" x14ac:dyDescent="0.25">
      <c r="A364" t="s">
        <v>86</v>
      </c>
      <c r="B364" s="1" t="s">
        <v>529</v>
      </c>
      <c r="C364" t="s">
        <v>1</v>
      </c>
      <c r="D364" t="s">
        <v>82</v>
      </c>
      <c r="E364" t="s">
        <v>323</v>
      </c>
      <c r="F364" t="s">
        <v>324</v>
      </c>
      <c r="G364">
        <v>4155</v>
      </c>
      <c r="H364">
        <v>4155</v>
      </c>
      <c r="I364">
        <v>4155</v>
      </c>
      <c r="J364">
        <v>4155</v>
      </c>
      <c r="L364" s="3">
        <v>0</v>
      </c>
      <c r="M364" s="3">
        <v>0</v>
      </c>
      <c r="N364" s="3">
        <v>0</v>
      </c>
      <c r="O364" s="3">
        <v>95.9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f>+Tabla3[[#This Row],[V GRAVADAS]]</f>
        <v>95.9</v>
      </c>
      <c r="V364">
        <v>2</v>
      </c>
    </row>
    <row r="365" spans="1:22" x14ac:dyDescent="0.25">
      <c r="A365" t="s">
        <v>86</v>
      </c>
      <c r="B365" s="1" t="s">
        <v>529</v>
      </c>
      <c r="C365" t="s">
        <v>1</v>
      </c>
      <c r="D365" t="s">
        <v>82</v>
      </c>
      <c r="E365" t="s">
        <v>323</v>
      </c>
      <c r="F365" t="s">
        <v>324</v>
      </c>
      <c r="G365">
        <v>4156</v>
      </c>
      <c r="H365">
        <v>4156</v>
      </c>
      <c r="I365">
        <v>4156</v>
      </c>
      <c r="J365">
        <v>4156</v>
      </c>
      <c r="L365" s="3">
        <v>0</v>
      </c>
      <c r="M365" s="3">
        <v>0</v>
      </c>
      <c r="N365" s="3">
        <v>0</v>
      </c>
      <c r="O365" s="3">
        <v>321.39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f>+Tabla3[[#This Row],[V GRAVADAS]]</f>
        <v>321.39</v>
      </c>
      <c r="V365">
        <v>2</v>
      </c>
    </row>
    <row r="366" spans="1:22" x14ac:dyDescent="0.25">
      <c r="A366" t="s">
        <v>86</v>
      </c>
      <c r="B366" s="1" t="s">
        <v>530</v>
      </c>
      <c r="C366" t="s">
        <v>1</v>
      </c>
      <c r="D366" t="s">
        <v>82</v>
      </c>
      <c r="E366" t="s">
        <v>323</v>
      </c>
      <c r="F366" t="s">
        <v>324</v>
      </c>
      <c r="G366">
        <v>4157</v>
      </c>
      <c r="H366">
        <v>4157</v>
      </c>
      <c r="I366">
        <v>4157</v>
      </c>
      <c r="J366">
        <v>4157</v>
      </c>
      <c r="L366" s="3">
        <v>0</v>
      </c>
      <c r="M366" s="3">
        <v>0</v>
      </c>
      <c r="N366" s="3">
        <v>0</v>
      </c>
      <c r="O366" s="3">
        <v>283.44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f>+Tabla3[[#This Row],[V GRAVADAS]]</f>
        <v>283.44</v>
      </c>
      <c r="V366">
        <v>2</v>
      </c>
    </row>
    <row r="367" spans="1:22" x14ac:dyDescent="0.25">
      <c r="A367" t="s">
        <v>86</v>
      </c>
      <c r="B367" s="1" t="s">
        <v>530</v>
      </c>
      <c r="C367" t="s">
        <v>1</v>
      </c>
      <c r="D367" t="s">
        <v>82</v>
      </c>
      <c r="E367" t="s">
        <v>323</v>
      </c>
      <c r="F367" t="s">
        <v>324</v>
      </c>
      <c r="G367">
        <v>4158</v>
      </c>
      <c r="H367">
        <v>4158</v>
      </c>
      <c r="I367">
        <v>4158</v>
      </c>
      <c r="J367">
        <v>4158</v>
      </c>
      <c r="L367" s="3">
        <v>0</v>
      </c>
      <c r="M367" s="3">
        <v>0</v>
      </c>
      <c r="N367" s="3">
        <v>0</v>
      </c>
      <c r="O367" s="3">
        <v>45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f>+Tabla3[[#This Row],[V GRAVADAS]]</f>
        <v>45</v>
      </c>
      <c r="V367">
        <v>2</v>
      </c>
    </row>
    <row r="368" spans="1:22" x14ac:dyDescent="0.25">
      <c r="A368" t="s">
        <v>86</v>
      </c>
      <c r="B368" s="1" t="s">
        <v>530</v>
      </c>
      <c r="C368" t="s">
        <v>1</v>
      </c>
      <c r="D368" t="s">
        <v>82</v>
      </c>
      <c r="E368" t="s">
        <v>323</v>
      </c>
      <c r="F368" t="s">
        <v>324</v>
      </c>
      <c r="G368">
        <v>4159</v>
      </c>
      <c r="H368">
        <v>4159</v>
      </c>
      <c r="I368">
        <v>4159</v>
      </c>
      <c r="J368">
        <v>4159</v>
      </c>
      <c r="L368" s="3">
        <v>0</v>
      </c>
      <c r="M368" s="3">
        <v>0</v>
      </c>
      <c r="N368" s="3">
        <v>0</v>
      </c>
      <c r="O368" s="3">
        <v>210.5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f>+Tabla3[[#This Row],[V GRAVADAS]]</f>
        <v>210.5</v>
      </c>
      <c r="V368">
        <v>2</v>
      </c>
    </row>
    <row r="369" spans="1:22" x14ac:dyDescent="0.25">
      <c r="A369" t="s">
        <v>86</v>
      </c>
      <c r="B369" s="1" t="s">
        <v>530</v>
      </c>
      <c r="C369" t="s">
        <v>1</v>
      </c>
      <c r="D369" t="s">
        <v>82</v>
      </c>
      <c r="E369" t="s">
        <v>323</v>
      </c>
      <c r="F369" t="s">
        <v>324</v>
      </c>
      <c r="G369">
        <v>4160</v>
      </c>
      <c r="H369">
        <v>4160</v>
      </c>
      <c r="I369">
        <v>4160</v>
      </c>
      <c r="J369">
        <v>4160</v>
      </c>
      <c r="L369" s="3">
        <v>0</v>
      </c>
      <c r="M369" s="3">
        <v>0</v>
      </c>
      <c r="N369" s="3">
        <v>0</v>
      </c>
      <c r="O369" s="3">
        <v>218.25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f>+Tabla3[[#This Row],[V GRAVADAS]]</f>
        <v>218.25</v>
      </c>
      <c r="V369">
        <v>2</v>
      </c>
    </row>
    <row r="370" spans="1:22" x14ac:dyDescent="0.25">
      <c r="A370" t="s">
        <v>86</v>
      </c>
      <c r="B370" s="1" t="s">
        <v>530</v>
      </c>
      <c r="C370" t="s">
        <v>1</v>
      </c>
      <c r="D370" t="s">
        <v>82</v>
      </c>
      <c r="E370" t="s">
        <v>323</v>
      </c>
      <c r="F370" t="s">
        <v>324</v>
      </c>
      <c r="G370">
        <v>4161</v>
      </c>
      <c r="H370">
        <v>4161</v>
      </c>
      <c r="I370">
        <v>4161</v>
      </c>
      <c r="J370">
        <v>4161</v>
      </c>
      <c r="L370" s="3">
        <v>0</v>
      </c>
      <c r="M370" s="3">
        <v>0</v>
      </c>
      <c r="N370" s="3">
        <v>0</v>
      </c>
      <c r="O370" s="3">
        <v>72.45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f>+Tabla3[[#This Row],[V GRAVADAS]]</f>
        <v>72.45</v>
      </c>
      <c r="V370">
        <v>2</v>
      </c>
    </row>
    <row r="371" spans="1:22" x14ac:dyDescent="0.25">
      <c r="A371" t="s">
        <v>86</v>
      </c>
      <c r="B371" s="1" t="s">
        <v>530</v>
      </c>
      <c r="C371" t="s">
        <v>1</v>
      </c>
      <c r="D371" t="s">
        <v>82</v>
      </c>
      <c r="E371" t="s">
        <v>323</v>
      </c>
      <c r="F371" t="s">
        <v>324</v>
      </c>
      <c r="G371">
        <v>4162</v>
      </c>
      <c r="H371">
        <v>4162</v>
      </c>
      <c r="I371">
        <v>4162</v>
      </c>
      <c r="J371">
        <v>4162</v>
      </c>
      <c r="L371" s="3">
        <v>0</v>
      </c>
      <c r="M371" s="3">
        <v>0</v>
      </c>
      <c r="N371" s="3">
        <v>0</v>
      </c>
      <c r="O371" s="3">
        <v>112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f>+Tabla3[[#This Row],[V GRAVADAS]]</f>
        <v>112</v>
      </c>
      <c r="V371">
        <v>2</v>
      </c>
    </row>
    <row r="372" spans="1:22" x14ac:dyDescent="0.25">
      <c r="A372" t="s">
        <v>86</v>
      </c>
      <c r="B372" s="1" t="s">
        <v>530</v>
      </c>
      <c r="C372" t="s">
        <v>1</v>
      </c>
      <c r="D372" t="s">
        <v>82</v>
      </c>
      <c r="E372" t="s">
        <v>323</v>
      </c>
      <c r="F372" t="s">
        <v>324</v>
      </c>
      <c r="G372">
        <v>4163</v>
      </c>
      <c r="H372">
        <v>4163</v>
      </c>
      <c r="I372">
        <v>4163</v>
      </c>
      <c r="J372">
        <v>4163</v>
      </c>
      <c r="L372" s="3">
        <v>0</v>
      </c>
      <c r="M372" s="3">
        <v>0</v>
      </c>
      <c r="N372" s="3">
        <v>0</v>
      </c>
      <c r="O372" s="3">
        <v>50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f>+Tabla3[[#This Row],[V GRAVADAS]]</f>
        <v>50</v>
      </c>
      <c r="V372">
        <v>2</v>
      </c>
    </row>
    <row r="373" spans="1:22" x14ac:dyDescent="0.25">
      <c r="A373" t="s">
        <v>86</v>
      </c>
      <c r="B373" s="1" t="s">
        <v>530</v>
      </c>
      <c r="C373" t="s">
        <v>1</v>
      </c>
      <c r="D373" t="s">
        <v>82</v>
      </c>
      <c r="E373" t="s">
        <v>323</v>
      </c>
      <c r="F373" t="s">
        <v>324</v>
      </c>
      <c r="G373">
        <v>4164</v>
      </c>
      <c r="H373">
        <v>4164</v>
      </c>
      <c r="I373">
        <v>4164</v>
      </c>
      <c r="J373">
        <v>4164</v>
      </c>
      <c r="L373" s="3">
        <v>0</v>
      </c>
      <c r="M373" s="3">
        <v>0</v>
      </c>
      <c r="N373" s="3">
        <v>0</v>
      </c>
      <c r="O373" s="3">
        <v>862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f>+Tabla3[[#This Row],[V GRAVADAS]]</f>
        <v>862</v>
      </c>
      <c r="V373">
        <v>2</v>
      </c>
    </row>
    <row r="374" spans="1:22" x14ac:dyDescent="0.25">
      <c r="A374" t="s">
        <v>86</v>
      </c>
      <c r="B374" s="1" t="s">
        <v>530</v>
      </c>
      <c r="C374" t="s">
        <v>1</v>
      </c>
      <c r="D374" t="s">
        <v>82</v>
      </c>
      <c r="E374" t="s">
        <v>323</v>
      </c>
      <c r="F374" t="s">
        <v>324</v>
      </c>
      <c r="G374">
        <v>4165</v>
      </c>
      <c r="H374">
        <v>4165</v>
      </c>
      <c r="I374">
        <v>4165</v>
      </c>
      <c r="J374">
        <v>4165</v>
      </c>
      <c r="L374" s="3">
        <v>0</v>
      </c>
      <c r="M374" s="3">
        <v>0</v>
      </c>
      <c r="N374" s="3">
        <v>0</v>
      </c>
      <c r="O374" s="3">
        <v>270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f>+Tabla3[[#This Row],[V GRAVADAS]]</f>
        <v>270</v>
      </c>
      <c r="V374">
        <v>2</v>
      </c>
    </row>
    <row r="375" spans="1:22" x14ac:dyDescent="0.25">
      <c r="A375" t="s">
        <v>86</v>
      </c>
      <c r="B375" s="1" t="s">
        <v>530</v>
      </c>
      <c r="C375" t="s">
        <v>1</v>
      </c>
      <c r="D375" t="s">
        <v>82</v>
      </c>
      <c r="E375" t="s">
        <v>323</v>
      </c>
      <c r="F375" t="s">
        <v>324</v>
      </c>
      <c r="G375">
        <v>4166</v>
      </c>
      <c r="H375">
        <v>4166</v>
      </c>
      <c r="I375">
        <v>4166</v>
      </c>
      <c r="J375">
        <v>4166</v>
      </c>
      <c r="L375" s="3">
        <v>0</v>
      </c>
      <c r="M375" s="3">
        <v>0</v>
      </c>
      <c r="N375" s="3">
        <v>0</v>
      </c>
      <c r="O375" s="3">
        <v>27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f>+Tabla3[[#This Row],[V GRAVADAS]]</f>
        <v>27</v>
      </c>
      <c r="V375">
        <v>2</v>
      </c>
    </row>
    <row r="376" spans="1:22" x14ac:dyDescent="0.25">
      <c r="A376" t="s">
        <v>86</v>
      </c>
      <c r="B376" s="1" t="s">
        <v>530</v>
      </c>
      <c r="C376" t="s">
        <v>1</v>
      </c>
      <c r="D376" t="s">
        <v>82</v>
      </c>
      <c r="E376" t="s">
        <v>323</v>
      </c>
      <c r="F376" t="s">
        <v>324</v>
      </c>
      <c r="G376">
        <v>4167</v>
      </c>
      <c r="H376">
        <v>4167</v>
      </c>
      <c r="I376">
        <v>4167</v>
      </c>
      <c r="J376">
        <v>4167</v>
      </c>
      <c r="L376" s="3">
        <v>0</v>
      </c>
      <c r="M376" s="3">
        <v>0</v>
      </c>
      <c r="N376" s="3">
        <v>0</v>
      </c>
      <c r="O376" s="3">
        <v>433.1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f>+Tabla3[[#This Row],[V GRAVADAS]]</f>
        <v>433.1</v>
      </c>
      <c r="V376">
        <v>2</v>
      </c>
    </row>
    <row r="377" spans="1:22" x14ac:dyDescent="0.25">
      <c r="A377" t="s">
        <v>86</v>
      </c>
      <c r="B377" s="1" t="s">
        <v>530</v>
      </c>
      <c r="C377" t="s">
        <v>1</v>
      </c>
      <c r="D377" t="s">
        <v>82</v>
      </c>
      <c r="E377" t="s">
        <v>323</v>
      </c>
      <c r="F377" t="s">
        <v>324</v>
      </c>
      <c r="G377">
        <v>4168</v>
      </c>
      <c r="H377">
        <v>4168</v>
      </c>
      <c r="I377">
        <v>4168</v>
      </c>
      <c r="J377">
        <v>4168</v>
      </c>
      <c r="L377" s="3">
        <v>0</v>
      </c>
      <c r="M377" s="3">
        <v>0</v>
      </c>
      <c r="N377" s="3">
        <v>0</v>
      </c>
      <c r="O377" s="3">
        <v>60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f>+Tabla3[[#This Row],[V GRAVADAS]]</f>
        <v>60</v>
      </c>
      <c r="V377">
        <v>2</v>
      </c>
    </row>
    <row r="378" spans="1:22" x14ac:dyDescent="0.25">
      <c r="A378" t="s">
        <v>86</v>
      </c>
      <c r="B378" s="1" t="s">
        <v>530</v>
      </c>
      <c r="C378" t="s">
        <v>1</v>
      </c>
      <c r="D378" t="s">
        <v>82</v>
      </c>
      <c r="E378" t="s">
        <v>323</v>
      </c>
      <c r="F378" t="s">
        <v>324</v>
      </c>
      <c r="G378">
        <v>4169</v>
      </c>
      <c r="H378">
        <v>4169</v>
      </c>
      <c r="I378">
        <v>4169</v>
      </c>
      <c r="J378">
        <v>4169</v>
      </c>
      <c r="L378" s="3">
        <v>0</v>
      </c>
      <c r="M378" s="3">
        <v>0</v>
      </c>
      <c r="N378" s="3">
        <v>0</v>
      </c>
      <c r="O378" s="3">
        <v>212.7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f>+Tabla3[[#This Row],[V GRAVADAS]]</f>
        <v>212.7</v>
      </c>
      <c r="V378">
        <v>2</v>
      </c>
    </row>
    <row r="379" spans="1:22" x14ac:dyDescent="0.25">
      <c r="A379" t="s">
        <v>86</v>
      </c>
      <c r="B379" s="1" t="s">
        <v>530</v>
      </c>
      <c r="C379" t="s">
        <v>1</v>
      </c>
      <c r="D379" t="s">
        <v>82</v>
      </c>
      <c r="E379" t="s">
        <v>323</v>
      </c>
      <c r="F379" t="s">
        <v>324</v>
      </c>
      <c r="G379">
        <v>4170</v>
      </c>
      <c r="H379">
        <v>4170</v>
      </c>
      <c r="I379">
        <v>4170</v>
      </c>
      <c r="J379">
        <v>4170</v>
      </c>
      <c r="L379" s="3">
        <v>0</v>
      </c>
      <c r="M379" s="3">
        <v>0</v>
      </c>
      <c r="N379" s="3">
        <v>0</v>
      </c>
      <c r="O379" s="3">
        <v>45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f>+Tabla3[[#This Row],[V GRAVADAS]]</f>
        <v>45</v>
      </c>
      <c r="V379">
        <v>2</v>
      </c>
    </row>
    <row r="380" spans="1:22" x14ac:dyDescent="0.25">
      <c r="A380" t="s">
        <v>86</v>
      </c>
      <c r="B380" s="1" t="s">
        <v>530</v>
      </c>
      <c r="C380" t="s">
        <v>1</v>
      </c>
      <c r="D380" t="s">
        <v>82</v>
      </c>
      <c r="E380" t="s">
        <v>323</v>
      </c>
      <c r="F380" t="s">
        <v>324</v>
      </c>
      <c r="G380">
        <v>4171</v>
      </c>
      <c r="H380">
        <v>4171</v>
      </c>
      <c r="I380">
        <v>4171</v>
      </c>
      <c r="J380">
        <v>4171</v>
      </c>
      <c r="L380" s="3">
        <v>0</v>
      </c>
      <c r="M380" s="3">
        <v>0</v>
      </c>
      <c r="N380" s="3">
        <v>0</v>
      </c>
      <c r="O380" s="3">
        <v>512.6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f>+Tabla3[[#This Row],[V GRAVADAS]]</f>
        <v>512.6</v>
      </c>
      <c r="V380">
        <v>2</v>
      </c>
    </row>
    <row r="381" spans="1:22" x14ac:dyDescent="0.25">
      <c r="A381" t="s">
        <v>86</v>
      </c>
      <c r="B381" s="1" t="s">
        <v>530</v>
      </c>
      <c r="C381" t="s">
        <v>1</v>
      </c>
      <c r="D381" t="s">
        <v>82</v>
      </c>
      <c r="E381" t="s">
        <v>323</v>
      </c>
      <c r="F381" t="s">
        <v>324</v>
      </c>
      <c r="G381">
        <v>4172</v>
      </c>
      <c r="H381">
        <v>4172</v>
      </c>
      <c r="I381">
        <v>4172</v>
      </c>
      <c r="J381">
        <v>4172</v>
      </c>
      <c r="L381" s="3">
        <v>0</v>
      </c>
      <c r="M381" s="3">
        <v>0</v>
      </c>
      <c r="N381" s="3">
        <v>0</v>
      </c>
      <c r="O381" s="3">
        <v>575.5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f>+Tabla3[[#This Row],[V GRAVADAS]]</f>
        <v>575.5</v>
      </c>
      <c r="V381">
        <v>2</v>
      </c>
    </row>
    <row r="382" spans="1:22" x14ac:dyDescent="0.25">
      <c r="A382" t="s">
        <v>86</v>
      </c>
      <c r="B382" s="1" t="s">
        <v>530</v>
      </c>
      <c r="C382" t="s">
        <v>1</v>
      </c>
      <c r="D382" t="s">
        <v>82</v>
      </c>
      <c r="E382" t="s">
        <v>323</v>
      </c>
      <c r="F382" t="s">
        <v>324</v>
      </c>
      <c r="G382">
        <v>4173</v>
      </c>
      <c r="H382">
        <v>4173</v>
      </c>
      <c r="I382">
        <v>4173</v>
      </c>
      <c r="J382">
        <v>4173</v>
      </c>
      <c r="L382" s="3">
        <v>0</v>
      </c>
      <c r="M382" s="3">
        <v>0</v>
      </c>
      <c r="N382" s="3">
        <v>0</v>
      </c>
      <c r="O382" s="3">
        <v>428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f>+Tabla3[[#This Row],[V GRAVADAS]]</f>
        <v>428</v>
      </c>
      <c r="V382">
        <v>2</v>
      </c>
    </row>
    <row r="383" spans="1:22" x14ac:dyDescent="0.25">
      <c r="A383" t="s">
        <v>86</v>
      </c>
      <c r="B383" s="1" t="s">
        <v>530</v>
      </c>
      <c r="C383" t="s">
        <v>1</v>
      </c>
      <c r="D383" t="s">
        <v>82</v>
      </c>
      <c r="E383" t="s">
        <v>323</v>
      </c>
      <c r="F383" t="s">
        <v>324</v>
      </c>
      <c r="G383">
        <v>4174</v>
      </c>
      <c r="H383">
        <v>4174</v>
      </c>
      <c r="I383">
        <v>4174</v>
      </c>
      <c r="J383">
        <v>4174</v>
      </c>
      <c r="L383" s="3">
        <v>0</v>
      </c>
      <c r="M383" s="3">
        <v>0</v>
      </c>
      <c r="N383" s="3">
        <v>0</v>
      </c>
      <c r="O383" s="3">
        <v>25.2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f>+Tabla3[[#This Row],[V GRAVADAS]]</f>
        <v>25.2</v>
      </c>
      <c r="V383">
        <v>2</v>
      </c>
    </row>
    <row r="384" spans="1:22" x14ac:dyDescent="0.25">
      <c r="A384" t="s">
        <v>86</v>
      </c>
      <c r="B384" s="1" t="s">
        <v>530</v>
      </c>
      <c r="C384" t="s">
        <v>1</v>
      </c>
      <c r="D384" t="s">
        <v>82</v>
      </c>
      <c r="E384" t="s">
        <v>323</v>
      </c>
      <c r="F384" t="s">
        <v>324</v>
      </c>
      <c r="G384">
        <v>4175</v>
      </c>
      <c r="H384">
        <v>4175</v>
      </c>
      <c r="I384">
        <v>4175</v>
      </c>
      <c r="J384">
        <v>4175</v>
      </c>
      <c r="L384" s="3">
        <v>0</v>
      </c>
      <c r="M384" s="3">
        <v>0</v>
      </c>
      <c r="N384" s="3">
        <v>0</v>
      </c>
      <c r="O384" s="3">
        <v>201.6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f>+Tabla3[[#This Row],[V GRAVADAS]]</f>
        <v>201.6</v>
      </c>
      <c r="V384">
        <v>2</v>
      </c>
    </row>
    <row r="385" spans="1:22" x14ac:dyDescent="0.25">
      <c r="A385" t="s">
        <v>86</v>
      </c>
      <c r="B385" s="1" t="s">
        <v>530</v>
      </c>
      <c r="C385" t="s">
        <v>1</v>
      </c>
      <c r="D385" t="s">
        <v>82</v>
      </c>
      <c r="E385" t="s">
        <v>323</v>
      </c>
      <c r="F385" t="s">
        <v>324</v>
      </c>
      <c r="G385">
        <v>4176</v>
      </c>
      <c r="H385">
        <v>4176</v>
      </c>
      <c r="I385">
        <v>4176</v>
      </c>
      <c r="J385">
        <v>4176</v>
      </c>
      <c r="L385" s="3">
        <v>0</v>
      </c>
      <c r="M385" s="3">
        <v>0</v>
      </c>
      <c r="N385" s="3">
        <v>0</v>
      </c>
      <c r="O385" s="3">
        <v>185.5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f>+Tabla3[[#This Row],[V GRAVADAS]]</f>
        <v>185.5</v>
      </c>
      <c r="V385">
        <v>2</v>
      </c>
    </row>
    <row r="386" spans="1:22" x14ac:dyDescent="0.25">
      <c r="A386" t="s">
        <v>86</v>
      </c>
      <c r="B386" s="1" t="s">
        <v>530</v>
      </c>
      <c r="C386" t="s">
        <v>1</v>
      </c>
      <c r="D386" t="s">
        <v>82</v>
      </c>
      <c r="E386" t="s">
        <v>323</v>
      </c>
      <c r="F386" t="s">
        <v>324</v>
      </c>
      <c r="G386">
        <v>4177</v>
      </c>
      <c r="H386">
        <v>4177</v>
      </c>
      <c r="I386">
        <v>4177</v>
      </c>
      <c r="J386">
        <v>4177</v>
      </c>
      <c r="L386" s="3">
        <v>0</v>
      </c>
      <c r="M386" s="3">
        <v>0</v>
      </c>
      <c r="N386" s="3">
        <v>0</v>
      </c>
      <c r="O386" s="3">
        <v>269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f>+Tabla3[[#This Row],[V GRAVADAS]]</f>
        <v>269</v>
      </c>
      <c r="V386">
        <v>2</v>
      </c>
    </row>
    <row r="387" spans="1:22" x14ac:dyDescent="0.25">
      <c r="A387" t="s">
        <v>86</v>
      </c>
      <c r="B387" s="1" t="s">
        <v>530</v>
      </c>
      <c r="C387" t="s">
        <v>1</v>
      </c>
      <c r="D387" t="s">
        <v>82</v>
      </c>
      <c r="E387" t="s">
        <v>323</v>
      </c>
      <c r="F387" t="s">
        <v>324</v>
      </c>
      <c r="G387">
        <v>4178</v>
      </c>
      <c r="H387">
        <v>4178</v>
      </c>
      <c r="I387">
        <v>4178</v>
      </c>
      <c r="J387">
        <v>4178</v>
      </c>
      <c r="L387" s="3">
        <v>0</v>
      </c>
      <c r="M387" s="3">
        <v>0</v>
      </c>
      <c r="N387" s="3">
        <v>0</v>
      </c>
      <c r="O387" s="3">
        <v>329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f>+Tabla3[[#This Row],[V GRAVADAS]]</f>
        <v>329</v>
      </c>
      <c r="V387">
        <v>2</v>
      </c>
    </row>
    <row r="388" spans="1:22" x14ac:dyDescent="0.25">
      <c r="A388" t="s">
        <v>86</v>
      </c>
      <c r="B388" s="1" t="s">
        <v>530</v>
      </c>
      <c r="C388" t="s">
        <v>1</v>
      </c>
      <c r="D388" t="s">
        <v>82</v>
      </c>
      <c r="E388" t="s">
        <v>323</v>
      </c>
      <c r="F388" t="s">
        <v>324</v>
      </c>
      <c r="G388">
        <v>4179</v>
      </c>
      <c r="H388">
        <v>4179</v>
      </c>
      <c r="I388">
        <v>4179</v>
      </c>
      <c r="J388">
        <v>4179</v>
      </c>
      <c r="L388" s="3">
        <v>0</v>
      </c>
      <c r="M388" s="3">
        <v>0</v>
      </c>
      <c r="N388" s="3">
        <v>0</v>
      </c>
      <c r="O388" s="3">
        <v>460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f>+Tabla3[[#This Row],[V GRAVADAS]]</f>
        <v>460</v>
      </c>
      <c r="V388">
        <v>2</v>
      </c>
    </row>
    <row r="389" spans="1:22" x14ac:dyDescent="0.25">
      <c r="A389" t="s">
        <v>86</v>
      </c>
      <c r="B389" s="1" t="s">
        <v>530</v>
      </c>
      <c r="C389" t="s">
        <v>1</v>
      </c>
      <c r="D389" t="s">
        <v>82</v>
      </c>
      <c r="E389" t="s">
        <v>323</v>
      </c>
      <c r="F389" t="s">
        <v>324</v>
      </c>
      <c r="G389">
        <v>4180</v>
      </c>
      <c r="H389">
        <v>4180</v>
      </c>
      <c r="I389">
        <v>4180</v>
      </c>
      <c r="J389">
        <v>4180</v>
      </c>
      <c r="L389" s="3">
        <v>0</v>
      </c>
      <c r="M389" s="3">
        <v>0</v>
      </c>
      <c r="N389" s="3">
        <v>0</v>
      </c>
      <c r="O389" s="3">
        <v>60.45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f>+Tabla3[[#This Row],[V GRAVADAS]]</f>
        <v>60.45</v>
      </c>
      <c r="V389">
        <v>2</v>
      </c>
    </row>
    <row r="390" spans="1:22" x14ac:dyDescent="0.25">
      <c r="A390" t="s">
        <v>86</v>
      </c>
      <c r="B390" s="1" t="s">
        <v>531</v>
      </c>
      <c r="C390" t="s">
        <v>1</v>
      </c>
      <c r="D390" t="s">
        <v>82</v>
      </c>
      <c r="E390" t="s">
        <v>323</v>
      </c>
      <c r="F390" t="s">
        <v>324</v>
      </c>
      <c r="G390">
        <v>4181</v>
      </c>
      <c r="H390">
        <v>4181</v>
      </c>
      <c r="I390">
        <v>4181</v>
      </c>
      <c r="J390">
        <v>4181</v>
      </c>
      <c r="L390" s="3">
        <v>0</v>
      </c>
      <c r="M390" s="3">
        <v>0</v>
      </c>
      <c r="N390" s="3">
        <v>0</v>
      </c>
      <c r="O390" s="3">
        <v>333.75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f>+Tabla3[[#This Row],[V GRAVADAS]]</f>
        <v>333.75</v>
      </c>
      <c r="V390">
        <v>2</v>
      </c>
    </row>
    <row r="391" spans="1:22" x14ac:dyDescent="0.25">
      <c r="A391" t="s">
        <v>86</v>
      </c>
      <c r="B391" s="1" t="s">
        <v>531</v>
      </c>
      <c r="C391" t="s">
        <v>1</v>
      </c>
      <c r="D391" t="s">
        <v>82</v>
      </c>
      <c r="E391" t="s">
        <v>323</v>
      </c>
      <c r="F391" t="s">
        <v>324</v>
      </c>
      <c r="G391">
        <v>4182</v>
      </c>
      <c r="H391">
        <v>4182</v>
      </c>
      <c r="I391">
        <v>4182</v>
      </c>
      <c r="J391">
        <v>4182</v>
      </c>
      <c r="L391" s="3">
        <v>0</v>
      </c>
      <c r="M391" s="3">
        <v>0</v>
      </c>
      <c r="N391" s="3">
        <v>0</v>
      </c>
      <c r="O391" s="3">
        <v>48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f>+Tabla3[[#This Row],[V GRAVADAS]]</f>
        <v>48</v>
      </c>
      <c r="V391">
        <v>2</v>
      </c>
    </row>
    <row r="392" spans="1:22" x14ac:dyDescent="0.25">
      <c r="A392" t="s">
        <v>86</v>
      </c>
      <c r="B392" s="1" t="s">
        <v>531</v>
      </c>
      <c r="C392" t="s">
        <v>1</v>
      </c>
      <c r="D392" t="s">
        <v>82</v>
      </c>
      <c r="E392" t="s">
        <v>323</v>
      </c>
      <c r="F392" t="s">
        <v>324</v>
      </c>
      <c r="G392">
        <v>4183</v>
      </c>
      <c r="H392">
        <v>4183</v>
      </c>
      <c r="I392">
        <v>4183</v>
      </c>
      <c r="J392">
        <v>4183</v>
      </c>
      <c r="L392" s="3">
        <v>0</v>
      </c>
      <c r="M392" s="3">
        <v>0</v>
      </c>
      <c r="N392" s="3">
        <v>0</v>
      </c>
      <c r="O392" s="3">
        <v>192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f>+Tabla3[[#This Row],[V GRAVADAS]]</f>
        <v>192</v>
      </c>
      <c r="V392">
        <v>2</v>
      </c>
    </row>
    <row r="393" spans="1:22" x14ac:dyDescent="0.25">
      <c r="A393" t="s">
        <v>86</v>
      </c>
      <c r="B393" s="1" t="s">
        <v>531</v>
      </c>
      <c r="C393" t="s">
        <v>1</v>
      </c>
      <c r="D393" t="s">
        <v>82</v>
      </c>
      <c r="E393" t="s">
        <v>323</v>
      </c>
      <c r="F393" t="s">
        <v>324</v>
      </c>
      <c r="G393">
        <v>4184</v>
      </c>
      <c r="H393">
        <v>4184</v>
      </c>
      <c r="I393">
        <v>4184</v>
      </c>
      <c r="J393">
        <v>4184</v>
      </c>
      <c r="L393" s="3">
        <v>0</v>
      </c>
      <c r="M393" s="3">
        <v>0</v>
      </c>
      <c r="N393" s="3">
        <v>0</v>
      </c>
      <c r="O393" s="3">
        <v>214.58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f>+Tabla3[[#This Row],[V GRAVADAS]]</f>
        <v>214.58</v>
      </c>
      <c r="V393">
        <v>2</v>
      </c>
    </row>
    <row r="394" spans="1:22" x14ac:dyDescent="0.25">
      <c r="A394" t="s">
        <v>86</v>
      </c>
      <c r="B394" s="1" t="s">
        <v>531</v>
      </c>
      <c r="C394" t="s">
        <v>1</v>
      </c>
      <c r="D394" t="s">
        <v>82</v>
      </c>
      <c r="E394" t="s">
        <v>323</v>
      </c>
      <c r="F394" t="s">
        <v>324</v>
      </c>
      <c r="G394">
        <v>4185</v>
      </c>
      <c r="H394">
        <v>4185</v>
      </c>
      <c r="I394">
        <v>4185</v>
      </c>
      <c r="J394">
        <v>4185</v>
      </c>
      <c r="L394" s="3">
        <v>0</v>
      </c>
      <c r="M394" s="3">
        <v>0</v>
      </c>
      <c r="N394" s="3">
        <v>0</v>
      </c>
      <c r="O394" s="3">
        <v>117.52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f>+Tabla3[[#This Row],[V GRAVADAS]]</f>
        <v>117.52</v>
      </c>
      <c r="V394">
        <v>2</v>
      </c>
    </row>
    <row r="395" spans="1:22" x14ac:dyDescent="0.25">
      <c r="A395" t="s">
        <v>86</v>
      </c>
      <c r="B395" s="1" t="s">
        <v>531</v>
      </c>
      <c r="C395" t="s">
        <v>1</v>
      </c>
      <c r="D395" t="s">
        <v>82</v>
      </c>
      <c r="E395" t="s">
        <v>323</v>
      </c>
      <c r="F395" t="s">
        <v>324</v>
      </c>
      <c r="G395">
        <v>4186</v>
      </c>
      <c r="H395">
        <v>4186</v>
      </c>
      <c r="I395">
        <v>4186</v>
      </c>
      <c r="J395">
        <v>4186</v>
      </c>
      <c r="L395" s="3">
        <v>0</v>
      </c>
      <c r="M395" s="3">
        <v>0</v>
      </c>
      <c r="N395" s="3">
        <v>0</v>
      </c>
      <c r="O395" s="3">
        <v>17.149999999999999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f>+Tabla3[[#This Row],[V GRAVADAS]]</f>
        <v>17.149999999999999</v>
      </c>
      <c r="V395">
        <v>2</v>
      </c>
    </row>
    <row r="396" spans="1:22" x14ac:dyDescent="0.25">
      <c r="A396" t="s">
        <v>86</v>
      </c>
      <c r="B396" s="1" t="s">
        <v>531</v>
      </c>
      <c r="C396" t="s">
        <v>1</v>
      </c>
      <c r="D396" t="s">
        <v>82</v>
      </c>
      <c r="E396" t="s">
        <v>323</v>
      </c>
      <c r="F396" t="s">
        <v>324</v>
      </c>
      <c r="G396">
        <v>4187</v>
      </c>
      <c r="H396">
        <v>4187</v>
      </c>
      <c r="I396">
        <v>4187</v>
      </c>
      <c r="J396">
        <v>4187</v>
      </c>
      <c r="L396" s="3">
        <v>0</v>
      </c>
      <c r="M396" s="3">
        <v>0</v>
      </c>
      <c r="N396" s="3">
        <v>0</v>
      </c>
      <c r="O396" s="3">
        <v>589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f>+Tabla3[[#This Row],[V GRAVADAS]]</f>
        <v>589</v>
      </c>
      <c r="V396">
        <v>2</v>
      </c>
    </row>
    <row r="397" spans="1:22" x14ac:dyDescent="0.25">
      <c r="A397" t="s">
        <v>86</v>
      </c>
      <c r="B397" s="1" t="s">
        <v>531</v>
      </c>
      <c r="C397" t="s">
        <v>1</v>
      </c>
      <c r="D397" t="s">
        <v>82</v>
      </c>
      <c r="E397" t="s">
        <v>323</v>
      </c>
      <c r="F397" t="s">
        <v>324</v>
      </c>
      <c r="G397">
        <v>4188</v>
      </c>
      <c r="H397">
        <v>4188</v>
      </c>
      <c r="I397">
        <v>4188</v>
      </c>
      <c r="J397">
        <v>4188</v>
      </c>
      <c r="L397" s="3">
        <v>0</v>
      </c>
      <c r="M397" s="3">
        <v>0</v>
      </c>
      <c r="N397" s="3">
        <v>0</v>
      </c>
      <c r="O397" s="3">
        <v>16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f>+Tabla3[[#This Row],[V GRAVADAS]]</f>
        <v>16</v>
      </c>
      <c r="V397">
        <v>2</v>
      </c>
    </row>
    <row r="398" spans="1:22" x14ac:dyDescent="0.25">
      <c r="A398" t="s">
        <v>86</v>
      </c>
      <c r="B398" s="1" t="s">
        <v>531</v>
      </c>
      <c r="C398" t="s">
        <v>1</v>
      </c>
      <c r="D398" t="s">
        <v>82</v>
      </c>
      <c r="E398" t="s">
        <v>323</v>
      </c>
      <c r="F398" t="s">
        <v>324</v>
      </c>
      <c r="G398">
        <v>4189</v>
      </c>
      <c r="H398">
        <v>4189</v>
      </c>
      <c r="I398">
        <v>4189</v>
      </c>
      <c r="J398">
        <v>4189</v>
      </c>
      <c r="L398" s="3">
        <v>0</v>
      </c>
      <c r="M398" s="3">
        <v>0</v>
      </c>
      <c r="N398" s="3">
        <v>0</v>
      </c>
      <c r="O398" s="3">
        <v>4.4000000000000004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f>+Tabla3[[#This Row],[V GRAVADAS]]</f>
        <v>4.4000000000000004</v>
      </c>
      <c r="V398">
        <v>2</v>
      </c>
    </row>
    <row r="399" spans="1:22" x14ac:dyDescent="0.25">
      <c r="A399" t="s">
        <v>86</v>
      </c>
      <c r="B399" s="1" t="s">
        <v>531</v>
      </c>
      <c r="C399" t="s">
        <v>1</v>
      </c>
      <c r="D399" t="s">
        <v>82</v>
      </c>
      <c r="E399" t="s">
        <v>323</v>
      </c>
      <c r="F399" t="s">
        <v>324</v>
      </c>
      <c r="G399">
        <v>4190</v>
      </c>
      <c r="H399">
        <v>4190</v>
      </c>
      <c r="I399">
        <v>4190</v>
      </c>
      <c r="J399">
        <v>4190</v>
      </c>
      <c r="L399" s="3">
        <v>0</v>
      </c>
      <c r="M399" s="3">
        <v>0</v>
      </c>
      <c r="N399" s="3">
        <v>0</v>
      </c>
      <c r="O399" s="3">
        <v>31.02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f>+Tabla3[[#This Row],[V GRAVADAS]]</f>
        <v>31.02</v>
      </c>
      <c r="V399">
        <v>2</v>
      </c>
    </row>
    <row r="400" spans="1:22" x14ac:dyDescent="0.25">
      <c r="A400" t="s">
        <v>86</v>
      </c>
      <c r="B400" s="1" t="s">
        <v>531</v>
      </c>
      <c r="C400" t="s">
        <v>1</v>
      </c>
      <c r="D400" t="s">
        <v>82</v>
      </c>
      <c r="E400" t="s">
        <v>323</v>
      </c>
      <c r="F400" t="s">
        <v>324</v>
      </c>
      <c r="G400">
        <v>4191</v>
      </c>
      <c r="H400">
        <v>4191</v>
      </c>
      <c r="I400">
        <v>4191</v>
      </c>
      <c r="J400">
        <v>4191</v>
      </c>
      <c r="L400" s="3">
        <v>0</v>
      </c>
      <c r="M400" s="3">
        <v>0</v>
      </c>
      <c r="N400" s="3">
        <v>0</v>
      </c>
      <c r="O400" s="3">
        <v>209.9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f>+Tabla3[[#This Row],[V GRAVADAS]]</f>
        <v>209.9</v>
      </c>
      <c r="V400">
        <v>2</v>
      </c>
    </row>
    <row r="401" spans="1:22" x14ac:dyDescent="0.25">
      <c r="A401" t="s">
        <v>86</v>
      </c>
      <c r="B401" s="1" t="s">
        <v>531</v>
      </c>
      <c r="C401" t="s">
        <v>1</v>
      </c>
      <c r="D401" t="s">
        <v>82</v>
      </c>
      <c r="E401" t="s">
        <v>323</v>
      </c>
      <c r="F401" t="s">
        <v>324</v>
      </c>
      <c r="G401">
        <v>4192</v>
      </c>
      <c r="H401">
        <v>4192</v>
      </c>
      <c r="I401">
        <v>4192</v>
      </c>
      <c r="J401">
        <v>4192</v>
      </c>
      <c r="L401" s="3">
        <v>0</v>
      </c>
      <c r="M401" s="3">
        <v>0</v>
      </c>
      <c r="N401" s="3">
        <v>0</v>
      </c>
      <c r="O401" s="3">
        <v>58.5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f>+Tabla3[[#This Row],[V GRAVADAS]]</f>
        <v>58.5</v>
      </c>
      <c r="V401">
        <v>2</v>
      </c>
    </row>
    <row r="402" spans="1:22" x14ac:dyDescent="0.25">
      <c r="A402" t="s">
        <v>86</v>
      </c>
      <c r="B402" s="1" t="s">
        <v>531</v>
      </c>
      <c r="C402" t="s">
        <v>1</v>
      </c>
      <c r="D402" t="s">
        <v>82</v>
      </c>
      <c r="E402" t="s">
        <v>323</v>
      </c>
      <c r="F402" t="s">
        <v>324</v>
      </c>
      <c r="G402">
        <v>4193</v>
      </c>
      <c r="H402">
        <v>4193</v>
      </c>
      <c r="I402">
        <v>4193</v>
      </c>
      <c r="J402">
        <v>4193</v>
      </c>
      <c r="L402" s="3">
        <v>0</v>
      </c>
      <c r="M402" s="3">
        <v>0</v>
      </c>
      <c r="N402" s="3">
        <v>0</v>
      </c>
      <c r="O402" s="3">
        <v>85.2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f>+Tabla3[[#This Row],[V GRAVADAS]]</f>
        <v>85.2</v>
      </c>
      <c r="V402">
        <v>2</v>
      </c>
    </row>
    <row r="403" spans="1:22" x14ac:dyDescent="0.25">
      <c r="A403" t="s">
        <v>86</v>
      </c>
      <c r="B403" s="1" t="s">
        <v>531</v>
      </c>
      <c r="C403" t="s">
        <v>1</v>
      </c>
      <c r="D403" t="s">
        <v>82</v>
      </c>
      <c r="E403" t="s">
        <v>323</v>
      </c>
      <c r="F403" t="s">
        <v>324</v>
      </c>
      <c r="G403">
        <v>4194</v>
      </c>
      <c r="H403">
        <v>4194</v>
      </c>
      <c r="I403">
        <v>4194</v>
      </c>
      <c r="J403">
        <v>4194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f>+Tabla3[[#This Row],[V GRAVADAS]]</f>
        <v>0</v>
      </c>
      <c r="V403">
        <v>2</v>
      </c>
    </row>
    <row r="404" spans="1:22" x14ac:dyDescent="0.25">
      <c r="A404" t="s">
        <v>86</v>
      </c>
      <c r="B404" s="1" t="s">
        <v>531</v>
      </c>
      <c r="C404" t="s">
        <v>1</v>
      </c>
      <c r="D404" t="s">
        <v>82</v>
      </c>
      <c r="E404" t="s">
        <v>323</v>
      </c>
      <c r="F404" t="s">
        <v>324</v>
      </c>
      <c r="G404">
        <v>4195</v>
      </c>
      <c r="H404">
        <v>4195</v>
      </c>
      <c r="I404">
        <v>4195</v>
      </c>
      <c r="J404">
        <v>4195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f>+Tabla3[[#This Row],[V GRAVADAS]]</f>
        <v>0</v>
      </c>
      <c r="V404">
        <v>2</v>
      </c>
    </row>
    <row r="405" spans="1:22" x14ac:dyDescent="0.25">
      <c r="A405" t="s">
        <v>86</v>
      </c>
      <c r="B405" s="1" t="s">
        <v>531</v>
      </c>
      <c r="C405" t="s">
        <v>1</v>
      </c>
      <c r="D405" t="s">
        <v>82</v>
      </c>
      <c r="E405" t="s">
        <v>323</v>
      </c>
      <c r="F405" t="s">
        <v>324</v>
      </c>
      <c r="G405">
        <v>4196</v>
      </c>
      <c r="H405">
        <v>4196</v>
      </c>
      <c r="I405">
        <v>4196</v>
      </c>
      <c r="J405">
        <v>4196</v>
      </c>
      <c r="L405" s="3">
        <v>0</v>
      </c>
      <c r="M405" s="3">
        <v>0</v>
      </c>
      <c r="N405" s="3">
        <v>0</v>
      </c>
      <c r="O405" s="3">
        <v>33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f>+Tabla3[[#This Row],[V GRAVADAS]]</f>
        <v>33</v>
      </c>
      <c r="V405">
        <v>2</v>
      </c>
    </row>
    <row r="406" spans="1:22" x14ac:dyDescent="0.25">
      <c r="A406" t="s">
        <v>86</v>
      </c>
      <c r="B406" s="1" t="s">
        <v>531</v>
      </c>
      <c r="C406" t="s">
        <v>1</v>
      </c>
      <c r="D406" t="s">
        <v>82</v>
      </c>
      <c r="E406" t="s">
        <v>323</v>
      </c>
      <c r="F406" t="s">
        <v>324</v>
      </c>
      <c r="G406">
        <v>4197</v>
      </c>
      <c r="H406">
        <v>4197</v>
      </c>
      <c r="I406">
        <v>4197</v>
      </c>
      <c r="J406">
        <v>4197</v>
      </c>
      <c r="L406" s="3">
        <v>0</v>
      </c>
      <c r="M406" s="3">
        <v>0</v>
      </c>
      <c r="N406" s="3">
        <v>0</v>
      </c>
      <c r="O406" s="3">
        <v>110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f>+Tabla3[[#This Row],[V GRAVADAS]]</f>
        <v>110</v>
      </c>
      <c r="V406">
        <v>2</v>
      </c>
    </row>
    <row r="407" spans="1:22" x14ac:dyDescent="0.25">
      <c r="A407" t="s">
        <v>86</v>
      </c>
      <c r="B407" s="1" t="s">
        <v>531</v>
      </c>
      <c r="C407" t="s">
        <v>1</v>
      </c>
      <c r="D407" t="s">
        <v>82</v>
      </c>
      <c r="E407" t="s">
        <v>323</v>
      </c>
      <c r="F407" t="s">
        <v>324</v>
      </c>
      <c r="G407">
        <v>4198</v>
      </c>
      <c r="H407">
        <v>4198</v>
      </c>
      <c r="I407">
        <v>4198</v>
      </c>
      <c r="J407">
        <v>4198</v>
      </c>
      <c r="L407" s="3">
        <v>0</v>
      </c>
      <c r="M407" s="3">
        <v>0</v>
      </c>
      <c r="N407" s="3">
        <v>0</v>
      </c>
      <c r="O407" s="3">
        <v>92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f>+Tabla3[[#This Row],[V GRAVADAS]]</f>
        <v>92</v>
      </c>
      <c r="V407">
        <v>2</v>
      </c>
    </row>
    <row r="408" spans="1:22" x14ac:dyDescent="0.25">
      <c r="A408" t="s">
        <v>86</v>
      </c>
      <c r="B408" s="1" t="s">
        <v>531</v>
      </c>
      <c r="C408" t="s">
        <v>1</v>
      </c>
      <c r="D408" t="s">
        <v>82</v>
      </c>
      <c r="E408" t="s">
        <v>323</v>
      </c>
      <c r="F408" t="s">
        <v>324</v>
      </c>
      <c r="G408">
        <v>4199</v>
      </c>
      <c r="H408">
        <v>4199</v>
      </c>
      <c r="I408">
        <v>4199</v>
      </c>
      <c r="J408">
        <v>4199</v>
      </c>
      <c r="L408" s="3">
        <v>0</v>
      </c>
      <c r="M408" s="3">
        <v>0</v>
      </c>
      <c r="N408" s="3">
        <v>0</v>
      </c>
      <c r="O408" s="3">
        <v>15.75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f>+Tabla3[[#This Row],[V GRAVADAS]]</f>
        <v>15.75</v>
      </c>
      <c r="V408">
        <v>2</v>
      </c>
    </row>
    <row r="409" spans="1:22" x14ac:dyDescent="0.25">
      <c r="A409" t="s">
        <v>86</v>
      </c>
      <c r="B409" s="1" t="s">
        <v>531</v>
      </c>
      <c r="C409" t="s">
        <v>1</v>
      </c>
      <c r="D409" t="s">
        <v>82</v>
      </c>
      <c r="E409" t="s">
        <v>323</v>
      </c>
      <c r="F409" t="s">
        <v>324</v>
      </c>
      <c r="G409">
        <v>4200</v>
      </c>
      <c r="H409">
        <v>4200</v>
      </c>
      <c r="I409">
        <v>4200</v>
      </c>
      <c r="J409">
        <v>4200</v>
      </c>
      <c r="L409" s="3">
        <v>0</v>
      </c>
      <c r="M409" s="3">
        <v>0</v>
      </c>
      <c r="N409" s="3">
        <v>0</v>
      </c>
      <c r="O409" s="3">
        <v>540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f>+Tabla3[[#This Row],[V GRAVADAS]]</f>
        <v>540</v>
      </c>
      <c r="V409">
        <v>2</v>
      </c>
    </row>
    <row r="410" spans="1:22" x14ac:dyDescent="0.25">
      <c r="A410" t="s">
        <v>86</v>
      </c>
      <c r="B410" s="1" t="s">
        <v>531</v>
      </c>
      <c r="C410" t="s">
        <v>1</v>
      </c>
      <c r="D410" t="s">
        <v>82</v>
      </c>
      <c r="E410" t="s">
        <v>323</v>
      </c>
      <c r="F410" t="s">
        <v>324</v>
      </c>
      <c r="G410">
        <v>4201</v>
      </c>
      <c r="H410">
        <v>4201</v>
      </c>
      <c r="I410">
        <v>4201</v>
      </c>
      <c r="J410">
        <v>4201</v>
      </c>
      <c r="L410" s="3">
        <v>0</v>
      </c>
      <c r="M410" s="3">
        <v>0</v>
      </c>
      <c r="N410" s="3">
        <v>0</v>
      </c>
      <c r="O410" s="3">
        <v>600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f>+Tabla3[[#This Row],[V GRAVADAS]]</f>
        <v>600</v>
      </c>
      <c r="V410">
        <v>2</v>
      </c>
    </row>
    <row r="411" spans="1:22" x14ac:dyDescent="0.25">
      <c r="A411" t="s">
        <v>86</v>
      </c>
      <c r="B411" s="1" t="s">
        <v>531</v>
      </c>
      <c r="C411" t="s">
        <v>1</v>
      </c>
      <c r="D411" t="s">
        <v>82</v>
      </c>
      <c r="E411" t="s">
        <v>323</v>
      </c>
      <c r="F411" t="s">
        <v>324</v>
      </c>
      <c r="G411">
        <v>4202</v>
      </c>
      <c r="H411">
        <v>4202</v>
      </c>
      <c r="I411">
        <v>4202</v>
      </c>
      <c r="J411">
        <v>4202</v>
      </c>
      <c r="L411" s="3">
        <v>0</v>
      </c>
      <c r="M411" s="3">
        <v>0</v>
      </c>
      <c r="N411" s="3">
        <v>0</v>
      </c>
      <c r="O411" s="3">
        <v>135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f>+Tabla3[[#This Row],[V GRAVADAS]]</f>
        <v>135</v>
      </c>
      <c r="V411">
        <v>2</v>
      </c>
    </row>
    <row r="412" spans="1:22" x14ac:dyDescent="0.25">
      <c r="A412" t="s">
        <v>86</v>
      </c>
      <c r="B412" s="1" t="s">
        <v>531</v>
      </c>
      <c r="C412" t="s">
        <v>1</v>
      </c>
      <c r="D412" t="s">
        <v>82</v>
      </c>
      <c r="E412" t="s">
        <v>323</v>
      </c>
      <c r="F412" t="s">
        <v>324</v>
      </c>
      <c r="G412">
        <v>4203</v>
      </c>
      <c r="H412">
        <v>4203</v>
      </c>
      <c r="I412">
        <v>4203</v>
      </c>
      <c r="J412">
        <v>4203</v>
      </c>
      <c r="L412" s="3">
        <v>0</v>
      </c>
      <c r="M412" s="3">
        <v>0</v>
      </c>
      <c r="N412" s="3">
        <v>0</v>
      </c>
      <c r="O412" s="3">
        <v>489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f>+Tabla3[[#This Row],[V GRAVADAS]]</f>
        <v>489</v>
      </c>
      <c r="V412">
        <v>2</v>
      </c>
    </row>
    <row r="413" spans="1:22" x14ac:dyDescent="0.25">
      <c r="A413" t="s">
        <v>86</v>
      </c>
      <c r="B413" s="1" t="s">
        <v>531</v>
      </c>
      <c r="C413" t="s">
        <v>1</v>
      </c>
      <c r="D413" t="s">
        <v>82</v>
      </c>
      <c r="E413" t="s">
        <v>323</v>
      </c>
      <c r="F413" t="s">
        <v>324</v>
      </c>
      <c r="G413">
        <v>4204</v>
      </c>
      <c r="H413">
        <v>4204</v>
      </c>
      <c r="I413">
        <v>4204</v>
      </c>
      <c r="J413">
        <v>4204</v>
      </c>
      <c r="L413" s="3">
        <v>0</v>
      </c>
      <c r="M413" s="3">
        <v>0</v>
      </c>
      <c r="N413" s="3">
        <v>0</v>
      </c>
      <c r="O413" s="3">
        <v>111.25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f>+Tabla3[[#This Row],[V GRAVADAS]]</f>
        <v>111.25</v>
      </c>
      <c r="V413">
        <v>2</v>
      </c>
    </row>
    <row r="414" spans="1:22" x14ac:dyDescent="0.25">
      <c r="A414" t="s">
        <v>86</v>
      </c>
      <c r="B414" s="1" t="s">
        <v>531</v>
      </c>
      <c r="C414" t="s">
        <v>1</v>
      </c>
      <c r="D414" t="s">
        <v>82</v>
      </c>
      <c r="E414" t="s">
        <v>323</v>
      </c>
      <c r="F414" t="s">
        <v>324</v>
      </c>
      <c r="G414">
        <v>4205</v>
      </c>
      <c r="H414">
        <v>4205</v>
      </c>
      <c r="I414">
        <v>4205</v>
      </c>
      <c r="J414">
        <v>4205</v>
      </c>
      <c r="L414" s="3">
        <v>0</v>
      </c>
      <c r="M414" s="3">
        <v>0</v>
      </c>
      <c r="N414" s="3">
        <v>0</v>
      </c>
      <c r="O414" s="3">
        <v>180.5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f>+Tabla3[[#This Row],[V GRAVADAS]]</f>
        <v>180.5</v>
      </c>
      <c r="V414">
        <v>2</v>
      </c>
    </row>
    <row r="415" spans="1:22" x14ac:dyDescent="0.25">
      <c r="A415" t="s">
        <v>86</v>
      </c>
      <c r="B415" s="1" t="s">
        <v>531</v>
      </c>
      <c r="C415" t="s">
        <v>1</v>
      </c>
      <c r="D415" t="s">
        <v>82</v>
      </c>
      <c r="E415" t="s">
        <v>323</v>
      </c>
      <c r="F415" t="s">
        <v>324</v>
      </c>
      <c r="G415">
        <v>4206</v>
      </c>
      <c r="H415">
        <v>4206</v>
      </c>
      <c r="I415">
        <v>4206</v>
      </c>
      <c r="J415">
        <v>4206</v>
      </c>
      <c r="L415" s="3">
        <v>0</v>
      </c>
      <c r="M415" s="3">
        <v>0</v>
      </c>
      <c r="N415" s="3">
        <v>0</v>
      </c>
      <c r="O415" s="3">
        <v>358.85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f>+Tabla3[[#This Row],[V GRAVADAS]]</f>
        <v>358.85</v>
      </c>
      <c r="V415">
        <v>2</v>
      </c>
    </row>
    <row r="416" spans="1:22" x14ac:dyDescent="0.25">
      <c r="A416" t="s">
        <v>86</v>
      </c>
      <c r="B416" s="1" t="s">
        <v>531</v>
      </c>
      <c r="C416" t="s">
        <v>1</v>
      </c>
      <c r="D416" t="s">
        <v>82</v>
      </c>
      <c r="E416" t="s">
        <v>323</v>
      </c>
      <c r="F416" t="s">
        <v>324</v>
      </c>
      <c r="G416">
        <v>4207</v>
      </c>
      <c r="H416">
        <v>4207</v>
      </c>
      <c r="I416">
        <v>4207</v>
      </c>
      <c r="J416">
        <v>4207</v>
      </c>
      <c r="L416" s="3">
        <v>0</v>
      </c>
      <c r="M416" s="3">
        <v>0</v>
      </c>
      <c r="N416" s="3">
        <v>0</v>
      </c>
      <c r="O416" s="3">
        <v>253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f>+Tabla3[[#This Row],[V GRAVADAS]]</f>
        <v>253</v>
      </c>
      <c r="V416">
        <v>2</v>
      </c>
    </row>
    <row r="417" spans="1:22" x14ac:dyDescent="0.25">
      <c r="A417" t="s">
        <v>86</v>
      </c>
      <c r="B417" s="1" t="s">
        <v>531</v>
      </c>
      <c r="C417" t="s">
        <v>1</v>
      </c>
      <c r="D417" t="s">
        <v>82</v>
      </c>
      <c r="E417" t="s">
        <v>323</v>
      </c>
      <c r="F417" t="s">
        <v>324</v>
      </c>
      <c r="G417">
        <v>4208</v>
      </c>
      <c r="H417">
        <v>4208</v>
      </c>
      <c r="I417">
        <v>4208</v>
      </c>
      <c r="J417">
        <v>4208</v>
      </c>
      <c r="L417" s="3">
        <v>0</v>
      </c>
      <c r="M417" s="3">
        <v>0</v>
      </c>
      <c r="N417" s="3">
        <v>0</v>
      </c>
      <c r="O417" s="3">
        <v>266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f>+Tabla3[[#This Row],[V GRAVADAS]]</f>
        <v>266</v>
      </c>
      <c r="V417">
        <v>2</v>
      </c>
    </row>
    <row r="418" spans="1:22" x14ac:dyDescent="0.25">
      <c r="A418" t="s">
        <v>86</v>
      </c>
      <c r="B418" s="1" t="s">
        <v>531</v>
      </c>
      <c r="C418" t="s">
        <v>1</v>
      </c>
      <c r="D418" t="s">
        <v>82</v>
      </c>
      <c r="E418" t="s">
        <v>323</v>
      </c>
      <c r="F418" t="s">
        <v>324</v>
      </c>
      <c r="G418">
        <v>4209</v>
      </c>
      <c r="H418">
        <v>4209</v>
      </c>
      <c r="I418">
        <v>4209</v>
      </c>
      <c r="J418">
        <v>4209</v>
      </c>
      <c r="L418" s="3">
        <v>0</v>
      </c>
      <c r="M418" s="3">
        <v>0</v>
      </c>
      <c r="N418" s="3">
        <v>0</v>
      </c>
      <c r="O418" s="3">
        <v>45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f>+Tabla3[[#This Row],[V GRAVADAS]]</f>
        <v>45</v>
      </c>
      <c r="V418">
        <v>2</v>
      </c>
    </row>
    <row r="419" spans="1:22" x14ac:dyDescent="0.25">
      <c r="A419" t="s">
        <v>86</v>
      </c>
      <c r="B419" s="1" t="s">
        <v>531</v>
      </c>
      <c r="C419" t="s">
        <v>1</v>
      </c>
      <c r="D419" t="s">
        <v>82</v>
      </c>
      <c r="E419" t="s">
        <v>323</v>
      </c>
      <c r="F419" t="s">
        <v>324</v>
      </c>
      <c r="G419">
        <v>4210</v>
      </c>
      <c r="H419">
        <v>4210</v>
      </c>
      <c r="I419">
        <v>4210</v>
      </c>
      <c r="J419">
        <v>4210</v>
      </c>
      <c r="L419" s="3">
        <v>0</v>
      </c>
      <c r="M419" s="3">
        <v>0</v>
      </c>
      <c r="N419" s="3">
        <v>0</v>
      </c>
      <c r="O419" s="3">
        <v>501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f>+Tabla3[[#This Row],[V GRAVADAS]]</f>
        <v>501</v>
      </c>
      <c r="V419">
        <v>2</v>
      </c>
    </row>
    <row r="420" spans="1:22" x14ac:dyDescent="0.25">
      <c r="A420" t="s">
        <v>86</v>
      </c>
      <c r="B420" s="1" t="s">
        <v>531</v>
      </c>
      <c r="C420" t="s">
        <v>1</v>
      </c>
      <c r="D420" t="s">
        <v>82</v>
      </c>
      <c r="E420" t="s">
        <v>323</v>
      </c>
      <c r="F420" t="s">
        <v>324</v>
      </c>
      <c r="G420">
        <v>4211</v>
      </c>
      <c r="H420">
        <v>4211</v>
      </c>
      <c r="I420">
        <v>4211</v>
      </c>
      <c r="J420">
        <v>4211</v>
      </c>
      <c r="L420" s="3">
        <v>0</v>
      </c>
      <c r="M420" s="3">
        <v>0</v>
      </c>
      <c r="N420" s="3">
        <v>0</v>
      </c>
      <c r="O420" s="3">
        <v>498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f>+Tabla3[[#This Row],[V GRAVADAS]]</f>
        <v>498</v>
      </c>
      <c r="V420">
        <v>2</v>
      </c>
    </row>
    <row r="421" spans="1:22" x14ac:dyDescent="0.25">
      <c r="A421" t="s">
        <v>86</v>
      </c>
      <c r="B421" s="1" t="s">
        <v>531</v>
      </c>
      <c r="C421" t="s">
        <v>1</v>
      </c>
      <c r="D421" t="s">
        <v>82</v>
      </c>
      <c r="E421" t="s">
        <v>323</v>
      </c>
      <c r="F421" t="s">
        <v>324</v>
      </c>
      <c r="G421">
        <v>4212</v>
      </c>
      <c r="H421">
        <v>4212</v>
      </c>
      <c r="I421">
        <v>4212</v>
      </c>
      <c r="J421">
        <v>4212</v>
      </c>
      <c r="L421" s="3">
        <v>0</v>
      </c>
      <c r="M421" s="3">
        <v>0</v>
      </c>
      <c r="N421" s="3">
        <v>0</v>
      </c>
      <c r="O421" s="3">
        <v>510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f>+Tabla3[[#This Row],[V GRAVADAS]]</f>
        <v>510</v>
      </c>
      <c r="V421">
        <v>2</v>
      </c>
    </row>
    <row r="422" spans="1:22" x14ac:dyDescent="0.25">
      <c r="A422" t="s">
        <v>86</v>
      </c>
      <c r="B422" s="1" t="s">
        <v>531</v>
      </c>
      <c r="C422" t="s">
        <v>1</v>
      </c>
      <c r="D422" t="s">
        <v>82</v>
      </c>
      <c r="E422" t="s">
        <v>323</v>
      </c>
      <c r="F422" t="s">
        <v>324</v>
      </c>
      <c r="G422">
        <v>4213</v>
      </c>
      <c r="H422">
        <v>4213</v>
      </c>
      <c r="I422">
        <v>4213</v>
      </c>
      <c r="J422">
        <v>4213</v>
      </c>
      <c r="L422" s="3">
        <v>0</v>
      </c>
      <c r="M422" s="3">
        <v>0</v>
      </c>
      <c r="N422" s="3">
        <v>0</v>
      </c>
      <c r="O422" s="3">
        <v>370.4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f>+Tabla3[[#This Row],[V GRAVADAS]]</f>
        <v>370.4</v>
      </c>
      <c r="V422">
        <v>2</v>
      </c>
    </row>
    <row r="423" spans="1:22" x14ac:dyDescent="0.25">
      <c r="A423" t="s">
        <v>86</v>
      </c>
      <c r="B423" s="1" t="s">
        <v>534</v>
      </c>
      <c r="C423" t="s">
        <v>1</v>
      </c>
      <c r="D423" t="s">
        <v>82</v>
      </c>
      <c r="E423" t="s">
        <v>323</v>
      </c>
      <c r="F423" t="s">
        <v>324</v>
      </c>
      <c r="G423">
        <v>4214</v>
      </c>
      <c r="H423">
        <v>4214</v>
      </c>
      <c r="I423">
        <v>4214</v>
      </c>
      <c r="J423">
        <v>4214</v>
      </c>
      <c r="L423" s="3">
        <v>0</v>
      </c>
      <c r="M423" s="3">
        <v>0</v>
      </c>
      <c r="N423" s="3">
        <v>0</v>
      </c>
      <c r="O423" s="3">
        <v>93.75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f>+Tabla3[[#This Row],[V GRAVADAS]]</f>
        <v>93.75</v>
      </c>
      <c r="V423">
        <v>2</v>
      </c>
    </row>
    <row r="424" spans="1:22" x14ac:dyDescent="0.25">
      <c r="A424" t="s">
        <v>86</v>
      </c>
      <c r="B424" s="1" t="s">
        <v>534</v>
      </c>
      <c r="C424" t="s">
        <v>1</v>
      </c>
      <c r="D424" t="s">
        <v>82</v>
      </c>
      <c r="E424" t="s">
        <v>323</v>
      </c>
      <c r="F424" t="s">
        <v>324</v>
      </c>
      <c r="G424">
        <v>4215</v>
      </c>
      <c r="H424">
        <v>4215</v>
      </c>
      <c r="I424">
        <v>4215</v>
      </c>
      <c r="J424">
        <v>4215</v>
      </c>
      <c r="L424" s="3">
        <v>0</v>
      </c>
      <c r="M424" s="3">
        <v>0</v>
      </c>
      <c r="N424" s="3">
        <v>0</v>
      </c>
      <c r="O424" s="3">
        <v>183.9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f>+Tabla3[[#This Row],[V GRAVADAS]]</f>
        <v>183.9</v>
      </c>
      <c r="V424">
        <v>2</v>
      </c>
    </row>
    <row r="425" spans="1:22" x14ac:dyDescent="0.25">
      <c r="A425" t="s">
        <v>86</v>
      </c>
      <c r="B425" s="1" t="s">
        <v>534</v>
      </c>
      <c r="C425" t="s">
        <v>1</v>
      </c>
      <c r="D425" t="s">
        <v>82</v>
      </c>
      <c r="E425" t="s">
        <v>323</v>
      </c>
      <c r="F425" t="s">
        <v>324</v>
      </c>
      <c r="G425">
        <v>4216</v>
      </c>
      <c r="H425">
        <v>4216</v>
      </c>
      <c r="I425">
        <v>4216</v>
      </c>
      <c r="J425">
        <v>4216</v>
      </c>
      <c r="L425" s="3">
        <v>0</v>
      </c>
      <c r="M425" s="3">
        <v>0</v>
      </c>
      <c r="N425" s="3">
        <v>0</v>
      </c>
      <c r="O425" s="3">
        <v>182.35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f>+Tabla3[[#This Row],[V GRAVADAS]]</f>
        <v>182.35</v>
      </c>
      <c r="V425">
        <v>2</v>
      </c>
    </row>
    <row r="426" spans="1:22" x14ac:dyDescent="0.25">
      <c r="A426" t="s">
        <v>86</v>
      </c>
      <c r="B426" s="1" t="s">
        <v>534</v>
      </c>
      <c r="C426" t="s">
        <v>1</v>
      </c>
      <c r="D426" t="s">
        <v>82</v>
      </c>
      <c r="E426" t="s">
        <v>323</v>
      </c>
      <c r="F426" t="s">
        <v>324</v>
      </c>
      <c r="G426">
        <v>4217</v>
      </c>
      <c r="H426">
        <v>4217</v>
      </c>
      <c r="I426">
        <v>4217</v>
      </c>
      <c r="J426">
        <v>4217</v>
      </c>
      <c r="L426" s="3">
        <v>0</v>
      </c>
      <c r="M426" s="3">
        <v>0</v>
      </c>
      <c r="N426" s="3">
        <v>0</v>
      </c>
      <c r="O426" s="3">
        <v>144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f>+Tabla3[[#This Row],[V GRAVADAS]]</f>
        <v>144</v>
      </c>
      <c r="V426">
        <v>2</v>
      </c>
    </row>
    <row r="427" spans="1:22" x14ac:dyDescent="0.25">
      <c r="A427" t="s">
        <v>86</v>
      </c>
      <c r="B427" s="1" t="s">
        <v>534</v>
      </c>
      <c r="C427" t="s">
        <v>1</v>
      </c>
      <c r="D427" t="s">
        <v>82</v>
      </c>
      <c r="E427" t="s">
        <v>323</v>
      </c>
      <c r="F427" t="s">
        <v>324</v>
      </c>
      <c r="G427">
        <v>4218</v>
      </c>
      <c r="H427">
        <v>4218</v>
      </c>
      <c r="I427">
        <v>4218</v>
      </c>
      <c r="J427">
        <v>4218</v>
      </c>
      <c r="L427" s="3">
        <v>0</v>
      </c>
      <c r="M427" s="3">
        <v>0</v>
      </c>
      <c r="N427" s="3">
        <v>0</v>
      </c>
      <c r="O427" s="3">
        <v>187.5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f>+Tabla3[[#This Row],[V GRAVADAS]]</f>
        <v>187.5</v>
      </c>
      <c r="V427">
        <v>2</v>
      </c>
    </row>
    <row r="428" spans="1:22" x14ac:dyDescent="0.25">
      <c r="A428" t="s">
        <v>86</v>
      </c>
      <c r="B428" s="1" t="s">
        <v>534</v>
      </c>
      <c r="C428" t="s">
        <v>1</v>
      </c>
      <c r="D428" t="s">
        <v>82</v>
      </c>
      <c r="E428" t="s">
        <v>323</v>
      </c>
      <c r="F428" t="s">
        <v>324</v>
      </c>
      <c r="G428">
        <v>4219</v>
      </c>
      <c r="H428">
        <v>4219</v>
      </c>
      <c r="I428">
        <v>4219</v>
      </c>
      <c r="J428">
        <v>4219</v>
      </c>
      <c r="L428" s="3">
        <v>0</v>
      </c>
      <c r="M428" s="3">
        <v>0</v>
      </c>
      <c r="N428" s="3">
        <v>0</v>
      </c>
      <c r="O428" s="3">
        <v>60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f>+Tabla3[[#This Row],[V GRAVADAS]]</f>
        <v>60</v>
      </c>
      <c r="V428">
        <v>2</v>
      </c>
    </row>
    <row r="429" spans="1:22" x14ac:dyDescent="0.25">
      <c r="A429" t="s">
        <v>86</v>
      </c>
      <c r="B429" s="1" t="s">
        <v>534</v>
      </c>
      <c r="C429" t="s">
        <v>1</v>
      </c>
      <c r="D429" t="s">
        <v>82</v>
      </c>
      <c r="E429" t="s">
        <v>323</v>
      </c>
      <c r="F429" t="s">
        <v>324</v>
      </c>
      <c r="G429">
        <v>4220</v>
      </c>
      <c r="H429">
        <v>4220</v>
      </c>
      <c r="I429">
        <v>4220</v>
      </c>
      <c r="J429">
        <v>4220</v>
      </c>
      <c r="L429" s="3">
        <v>0</v>
      </c>
      <c r="M429" s="3">
        <v>0</v>
      </c>
      <c r="N429" s="3">
        <v>0</v>
      </c>
      <c r="O429" s="3">
        <v>17.04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f>+Tabla3[[#This Row],[V GRAVADAS]]</f>
        <v>17.04</v>
      </c>
      <c r="V429">
        <v>2</v>
      </c>
    </row>
    <row r="430" spans="1:22" x14ac:dyDescent="0.25">
      <c r="A430" t="s">
        <v>86</v>
      </c>
      <c r="B430" s="1" t="s">
        <v>534</v>
      </c>
      <c r="C430" t="s">
        <v>1</v>
      </c>
      <c r="D430" t="s">
        <v>82</v>
      </c>
      <c r="E430" t="s">
        <v>323</v>
      </c>
      <c r="F430" t="s">
        <v>324</v>
      </c>
      <c r="G430">
        <v>4221</v>
      </c>
      <c r="H430">
        <v>4221</v>
      </c>
      <c r="I430">
        <v>4221</v>
      </c>
      <c r="J430">
        <v>4221</v>
      </c>
      <c r="L430" s="3">
        <v>0</v>
      </c>
      <c r="M430" s="3">
        <v>0</v>
      </c>
      <c r="N430" s="3">
        <v>0</v>
      </c>
      <c r="O430" s="3">
        <v>5.5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f>+Tabla3[[#This Row],[V GRAVADAS]]</f>
        <v>5.5</v>
      </c>
      <c r="V430">
        <v>2</v>
      </c>
    </row>
    <row r="431" spans="1:22" x14ac:dyDescent="0.25">
      <c r="A431" t="s">
        <v>86</v>
      </c>
      <c r="B431" s="1" t="s">
        <v>534</v>
      </c>
      <c r="C431" t="s">
        <v>1</v>
      </c>
      <c r="D431" t="s">
        <v>82</v>
      </c>
      <c r="E431" t="s">
        <v>323</v>
      </c>
      <c r="F431" t="s">
        <v>324</v>
      </c>
      <c r="G431">
        <v>4222</v>
      </c>
      <c r="H431">
        <v>4222</v>
      </c>
      <c r="I431">
        <v>4222</v>
      </c>
      <c r="J431">
        <v>4222</v>
      </c>
      <c r="L431" s="3">
        <v>0</v>
      </c>
      <c r="M431" s="3">
        <v>0</v>
      </c>
      <c r="N431" s="3">
        <v>0</v>
      </c>
      <c r="O431" s="3">
        <v>251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f>+Tabla3[[#This Row],[V GRAVADAS]]</f>
        <v>251</v>
      </c>
      <c r="V431">
        <v>2</v>
      </c>
    </row>
    <row r="432" spans="1:22" x14ac:dyDescent="0.25">
      <c r="A432" t="s">
        <v>86</v>
      </c>
      <c r="B432" s="1" t="s">
        <v>534</v>
      </c>
      <c r="C432" t="s">
        <v>1</v>
      </c>
      <c r="D432" t="s">
        <v>82</v>
      </c>
      <c r="E432" t="s">
        <v>323</v>
      </c>
      <c r="F432" t="s">
        <v>324</v>
      </c>
      <c r="G432">
        <v>4223</v>
      </c>
      <c r="H432">
        <v>4223</v>
      </c>
      <c r="I432">
        <v>4223</v>
      </c>
      <c r="J432">
        <v>4223</v>
      </c>
      <c r="L432" s="3">
        <v>0</v>
      </c>
      <c r="M432" s="3">
        <v>0</v>
      </c>
      <c r="N432" s="3">
        <v>0</v>
      </c>
      <c r="O432" s="3">
        <v>495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f>+Tabla3[[#This Row],[V GRAVADAS]]</f>
        <v>495</v>
      </c>
      <c r="V432">
        <v>2</v>
      </c>
    </row>
    <row r="433" spans="1:22" x14ac:dyDescent="0.25">
      <c r="A433" t="s">
        <v>86</v>
      </c>
      <c r="B433" s="1" t="s">
        <v>534</v>
      </c>
      <c r="C433" t="s">
        <v>1</v>
      </c>
      <c r="D433" t="s">
        <v>82</v>
      </c>
      <c r="E433" t="s">
        <v>323</v>
      </c>
      <c r="F433" t="s">
        <v>324</v>
      </c>
      <c r="G433">
        <v>4224</v>
      </c>
      <c r="H433">
        <v>4224</v>
      </c>
      <c r="I433">
        <v>4224</v>
      </c>
      <c r="J433">
        <v>4224</v>
      </c>
      <c r="L433" s="3">
        <v>0</v>
      </c>
      <c r="M433" s="3">
        <v>0</v>
      </c>
      <c r="N433" s="3">
        <v>0</v>
      </c>
      <c r="O433" s="3">
        <v>264.82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f>+Tabla3[[#This Row],[V GRAVADAS]]</f>
        <v>264.82</v>
      </c>
      <c r="V433">
        <v>2</v>
      </c>
    </row>
    <row r="434" spans="1:22" x14ac:dyDescent="0.25">
      <c r="A434" t="s">
        <v>86</v>
      </c>
      <c r="B434" s="1" t="s">
        <v>534</v>
      </c>
      <c r="C434" t="s">
        <v>1</v>
      </c>
      <c r="D434" t="s">
        <v>82</v>
      </c>
      <c r="E434" t="s">
        <v>323</v>
      </c>
      <c r="F434" t="s">
        <v>324</v>
      </c>
      <c r="G434">
        <v>4225</v>
      </c>
      <c r="H434">
        <v>4225</v>
      </c>
      <c r="I434">
        <v>4225</v>
      </c>
      <c r="J434">
        <v>4225</v>
      </c>
      <c r="L434" s="3">
        <v>0</v>
      </c>
      <c r="M434" s="3">
        <v>0</v>
      </c>
      <c r="N434" s="3">
        <v>0</v>
      </c>
      <c r="O434" s="3">
        <v>370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f>+Tabla3[[#This Row],[V GRAVADAS]]</f>
        <v>370</v>
      </c>
      <c r="V434">
        <v>2</v>
      </c>
    </row>
    <row r="435" spans="1:22" x14ac:dyDescent="0.25">
      <c r="A435" t="s">
        <v>86</v>
      </c>
      <c r="B435" s="1" t="s">
        <v>534</v>
      </c>
      <c r="C435" t="s">
        <v>1</v>
      </c>
      <c r="D435" t="s">
        <v>82</v>
      </c>
      <c r="E435" t="s">
        <v>323</v>
      </c>
      <c r="F435" t="s">
        <v>324</v>
      </c>
      <c r="G435">
        <v>4226</v>
      </c>
      <c r="H435">
        <v>4226</v>
      </c>
      <c r="I435">
        <v>4226</v>
      </c>
      <c r="J435">
        <v>4226</v>
      </c>
      <c r="L435" s="3">
        <v>0</v>
      </c>
      <c r="M435" s="3">
        <v>0</v>
      </c>
      <c r="N435" s="3">
        <v>0</v>
      </c>
      <c r="O435" s="3">
        <v>653.1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f>+Tabla3[[#This Row],[V GRAVADAS]]</f>
        <v>653.1</v>
      </c>
      <c r="V435">
        <v>2</v>
      </c>
    </row>
    <row r="436" spans="1:22" x14ac:dyDescent="0.25">
      <c r="A436" t="s">
        <v>86</v>
      </c>
      <c r="B436" s="1" t="s">
        <v>534</v>
      </c>
      <c r="C436" t="s">
        <v>1</v>
      </c>
      <c r="D436" t="s">
        <v>82</v>
      </c>
      <c r="E436" t="s">
        <v>323</v>
      </c>
      <c r="F436" t="s">
        <v>324</v>
      </c>
      <c r="G436">
        <v>4227</v>
      </c>
      <c r="H436">
        <v>4227</v>
      </c>
      <c r="I436">
        <v>4227</v>
      </c>
      <c r="J436">
        <v>4227</v>
      </c>
      <c r="L436" s="3">
        <v>0</v>
      </c>
      <c r="M436" s="3">
        <v>0</v>
      </c>
      <c r="N436" s="3">
        <v>0</v>
      </c>
      <c r="O436" s="3">
        <v>450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f>+Tabla3[[#This Row],[V GRAVADAS]]</f>
        <v>450</v>
      </c>
      <c r="V436">
        <v>2</v>
      </c>
    </row>
    <row r="437" spans="1:22" x14ac:dyDescent="0.25">
      <c r="A437" t="s">
        <v>86</v>
      </c>
      <c r="B437" s="1" t="s">
        <v>534</v>
      </c>
      <c r="C437" t="s">
        <v>1</v>
      </c>
      <c r="D437" t="s">
        <v>82</v>
      </c>
      <c r="E437" t="s">
        <v>323</v>
      </c>
      <c r="F437" t="s">
        <v>324</v>
      </c>
      <c r="G437">
        <v>4228</v>
      </c>
      <c r="H437">
        <v>4228</v>
      </c>
      <c r="I437">
        <v>4228</v>
      </c>
      <c r="J437">
        <v>4228</v>
      </c>
      <c r="L437" s="3">
        <v>0</v>
      </c>
      <c r="M437" s="3">
        <v>0</v>
      </c>
      <c r="N437" s="3">
        <v>0</v>
      </c>
      <c r="O437" s="3">
        <v>387.3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f>+Tabla3[[#This Row],[V GRAVADAS]]</f>
        <v>387.3</v>
      </c>
      <c r="V437">
        <v>2</v>
      </c>
    </row>
    <row r="438" spans="1:22" x14ac:dyDescent="0.25">
      <c r="A438" t="s">
        <v>86</v>
      </c>
      <c r="B438" s="1" t="s">
        <v>534</v>
      </c>
      <c r="C438" t="s">
        <v>1</v>
      </c>
      <c r="D438" t="s">
        <v>82</v>
      </c>
      <c r="E438" t="s">
        <v>323</v>
      </c>
      <c r="F438" t="s">
        <v>324</v>
      </c>
      <c r="G438">
        <v>4229</v>
      </c>
      <c r="H438">
        <v>4229</v>
      </c>
      <c r="I438">
        <v>4229</v>
      </c>
      <c r="J438">
        <v>4229</v>
      </c>
      <c r="L438" s="3">
        <v>0</v>
      </c>
      <c r="M438" s="3">
        <v>0</v>
      </c>
      <c r="N438" s="3">
        <v>0</v>
      </c>
      <c r="O438" s="3">
        <v>187.2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f>+Tabla3[[#This Row],[V GRAVADAS]]</f>
        <v>187.2</v>
      </c>
      <c r="V438">
        <v>2</v>
      </c>
    </row>
    <row r="439" spans="1:22" x14ac:dyDescent="0.25">
      <c r="A439" t="s">
        <v>86</v>
      </c>
      <c r="B439" s="1" t="s">
        <v>534</v>
      </c>
      <c r="C439" t="s">
        <v>1</v>
      </c>
      <c r="D439" t="s">
        <v>82</v>
      </c>
      <c r="E439" t="s">
        <v>323</v>
      </c>
      <c r="F439" t="s">
        <v>324</v>
      </c>
      <c r="G439">
        <v>4230</v>
      </c>
      <c r="H439">
        <v>4230</v>
      </c>
      <c r="I439">
        <v>4230</v>
      </c>
      <c r="J439">
        <v>4230</v>
      </c>
      <c r="L439" s="3">
        <v>0</v>
      </c>
      <c r="M439" s="3">
        <v>0</v>
      </c>
      <c r="N439" s="3">
        <v>0</v>
      </c>
      <c r="O439" s="3">
        <v>450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f>+Tabla3[[#This Row],[V GRAVADAS]]</f>
        <v>450</v>
      </c>
      <c r="V439">
        <v>2</v>
      </c>
    </row>
    <row r="440" spans="1:22" x14ac:dyDescent="0.25">
      <c r="A440" t="s">
        <v>86</v>
      </c>
      <c r="B440" s="1" t="s">
        <v>534</v>
      </c>
      <c r="C440" t="s">
        <v>1</v>
      </c>
      <c r="D440" t="s">
        <v>82</v>
      </c>
      <c r="E440" t="s">
        <v>323</v>
      </c>
      <c r="F440" t="s">
        <v>324</v>
      </c>
      <c r="G440">
        <v>4231</v>
      </c>
      <c r="H440">
        <v>4231</v>
      </c>
      <c r="I440">
        <v>4231</v>
      </c>
      <c r="J440">
        <v>4231</v>
      </c>
      <c r="L440" s="3">
        <v>0</v>
      </c>
      <c r="M440" s="3">
        <v>0</v>
      </c>
      <c r="N440" s="3">
        <v>0</v>
      </c>
      <c r="O440" s="3">
        <v>60.75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f>+Tabla3[[#This Row],[V GRAVADAS]]</f>
        <v>60.75</v>
      </c>
      <c r="V440">
        <v>2</v>
      </c>
    </row>
    <row r="441" spans="1:22" x14ac:dyDescent="0.25">
      <c r="A441" t="s">
        <v>86</v>
      </c>
      <c r="B441" s="1" t="s">
        <v>534</v>
      </c>
      <c r="C441" t="s">
        <v>1</v>
      </c>
      <c r="D441" t="s">
        <v>82</v>
      </c>
      <c r="E441" t="s">
        <v>323</v>
      </c>
      <c r="F441" t="s">
        <v>324</v>
      </c>
      <c r="G441">
        <v>4232</v>
      </c>
      <c r="H441">
        <v>4232</v>
      </c>
      <c r="I441">
        <v>4232</v>
      </c>
      <c r="J441">
        <v>4232</v>
      </c>
      <c r="L441" s="3">
        <v>0</v>
      </c>
      <c r="M441" s="3">
        <v>0</v>
      </c>
      <c r="N441" s="3">
        <v>0</v>
      </c>
      <c r="O441" s="3">
        <v>35.700000000000003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f>+Tabla3[[#This Row],[V GRAVADAS]]</f>
        <v>35.700000000000003</v>
      </c>
      <c r="V441">
        <v>2</v>
      </c>
    </row>
    <row r="442" spans="1:22" x14ac:dyDescent="0.25">
      <c r="A442" t="s">
        <v>86</v>
      </c>
      <c r="B442" s="1" t="s">
        <v>534</v>
      </c>
      <c r="C442" t="s">
        <v>1</v>
      </c>
      <c r="D442" t="s">
        <v>82</v>
      </c>
      <c r="E442" t="s">
        <v>323</v>
      </c>
      <c r="F442" t="s">
        <v>324</v>
      </c>
      <c r="G442">
        <v>4233</v>
      </c>
      <c r="H442">
        <v>4233</v>
      </c>
      <c r="I442">
        <v>4233</v>
      </c>
      <c r="J442">
        <v>4233</v>
      </c>
      <c r="L442" s="3">
        <v>0</v>
      </c>
      <c r="M442" s="3">
        <v>0</v>
      </c>
      <c r="N442" s="3">
        <v>0</v>
      </c>
      <c r="O442" s="3">
        <v>428.5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f>+Tabla3[[#This Row],[V GRAVADAS]]</f>
        <v>428.5</v>
      </c>
      <c r="V442">
        <v>2</v>
      </c>
    </row>
    <row r="443" spans="1:22" x14ac:dyDescent="0.25">
      <c r="A443" t="s">
        <v>86</v>
      </c>
      <c r="B443" s="1" t="s">
        <v>534</v>
      </c>
      <c r="C443" t="s">
        <v>1</v>
      </c>
      <c r="D443" t="s">
        <v>82</v>
      </c>
      <c r="E443" t="s">
        <v>323</v>
      </c>
      <c r="F443" t="s">
        <v>324</v>
      </c>
      <c r="G443">
        <v>4234</v>
      </c>
      <c r="H443">
        <v>4234</v>
      </c>
      <c r="I443">
        <v>4234</v>
      </c>
      <c r="J443">
        <v>4234</v>
      </c>
      <c r="L443" s="3">
        <v>0</v>
      </c>
      <c r="M443" s="3">
        <v>0</v>
      </c>
      <c r="N443" s="3">
        <v>0</v>
      </c>
      <c r="O443" s="3">
        <v>45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f>+Tabla3[[#This Row],[V GRAVADAS]]</f>
        <v>45</v>
      </c>
      <c r="V443">
        <v>2</v>
      </c>
    </row>
    <row r="444" spans="1:22" x14ac:dyDescent="0.25">
      <c r="A444" t="s">
        <v>86</v>
      </c>
      <c r="B444" s="1" t="s">
        <v>534</v>
      </c>
      <c r="C444" t="s">
        <v>1</v>
      </c>
      <c r="D444" t="s">
        <v>82</v>
      </c>
      <c r="E444" t="s">
        <v>323</v>
      </c>
      <c r="F444" t="s">
        <v>324</v>
      </c>
      <c r="G444">
        <v>4235</v>
      </c>
      <c r="H444">
        <v>4235</v>
      </c>
      <c r="I444">
        <v>4235</v>
      </c>
      <c r="J444">
        <v>4235</v>
      </c>
      <c r="L444" s="3">
        <v>0</v>
      </c>
      <c r="M444" s="3">
        <v>0</v>
      </c>
      <c r="N444" s="3">
        <v>0</v>
      </c>
      <c r="O444" s="3">
        <v>182.5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f>+Tabla3[[#This Row],[V GRAVADAS]]</f>
        <v>182.5</v>
      </c>
      <c r="V444">
        <v>2</v>
      </c>
    </row>
    <row r="445" spans="1:22" x14ac:dyDescent="0.25">
      <c r="A445" t="s">
        <v>86</v>
      </c>
      <c r="B445" s="1" t="s">
        <v>534</v>
      </c>
      <c r="C445" t="s">
        <v>1</v>
      </c>
      <c r="D445" t="s">
        <v>82</v>
      </c>
      <c r="E445" t="s">
        <v>323</v>
      </c>
      <c r="F445" t="s">
        <v>324</v>
      </c>
      <c r="G445">
        <v>4236</v>
      </c>
      <c r="H445">
        <v>4236</v>
      </c>
      <c r="I445">
        <v>4236</v>
      </c>
      <c r="J445">
        <v>4236</v>
      </c>
      <c r="L445" s="3">
        <v>0</v>
      </c>
      <c r="M445" s="3">
        <v>0</v>
      </c>
      <c r="N445" s="3">
        <v>0</v>
      </c>
      <c r="O445" s="3">
        <v>27.5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f>+Tabla3[[#This Row],[V GRAVADAS]]</f>
        <v>27.5</v>
      </c>
      <c r="V445">
        <v>2</v>
      </c>
    </row>
    <row r="446" spans="1:22" x14ac:dyDescent="0.25">
      <c r="A446" t="s">
        <v>86</v>
      </c>
      <c r="B446" s="1" t="s">
        <v>534</v>
      </c>
      <c r="C446" t="s">
        <v>1</v>
      </c>
      <c r="D446" t="s">
        <v>82</v>
      </c>
      <c r="E446" t="s">
        <v>323</v>
      </c>
      <c r="F446" t="s">
        <v>324</v>
      </c>
      <c r="G446">
        <v>4237</v>
      </c>
      <c r="H446">
        <v>4237</v>
      </c>
      <c r="I446">
        <v>4237</v>
      </c>
      <c r="J446">
        <v>4237</v>
      </c>
      <c r="L446" s="3">
        <v>0</v>
      </c>
      <c r="M446" s="3">
        <v>0</v>
      </c>
      <c r="N446" s="3">
        <v>0</v>
      </c>
      <c r="O446" s="3">
        <v>414.75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f>+Tabla3[[#This Row],[V GRAVADAS]]</f>
        <v>414.75</v>
      </c>
      <c r="V446">
        <v>2</v>
      </c>
    </row>
    <row r="447" spans="1:22" x14ac:dyDescent="0.25">
      <c r="A447" t="s">
        <v>86</v>
      </c>
      <c r="B447" s="1" t="s">
        <v>534</v>
      </c>
      <c r="C447" t="s">
        <v>1</v>
      </c>
      <c r="D447" t="s">
        <v>82</v>
      </c>
      <c r="E447" t="s">
        <v>323</v>
      </c>
      <c r="F447" t="s">
        <v>324</v>
      </c>
      <c r="G447">
        <v>4238</v>
      </c>
      <c r="H447">
        <v>4238</v>
      </c>
      <c r="I447">
        <v>4238</v>
      </c>
      <c r="J447">
        <v>4238</v>
      </c>
      <c r="L447" s="3">
        <v>0</v>
      </c>
      <c r="M447" s="3">
        <v>0</v>
      </c>
      <c r="N447" s="3">
        <v>0</v>
      </c>
      <c r="O447" s="3">
        <v>11.25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f>+Tabla3[[#This Row],[V GRAVADAS]]</f>
        <v>11.25</v>
      </c>
      <c r="V447">
        <v>2</v>
      </c>
    </row>
    <row r="448" spans="1:22" x14ac:dyDescent="0.25">
      <c r="A448" t="s">
        <v>86</v>
      </c>
      <c r="B448" s="1" t="s">
        <v>534</v>
      </c>
      <c r="C448" t="s">
        <v>1</v>
      </c>
      <c r="D448" t="s">
        <v>82</v>
      </c>
      <c r="E448" t="s">
        <v>323</v>
      </c>
      <c r="F448" t="s">
        <v>324</v>
      </c>
      <c r="G448">
        <v>4239</v>
      </c>
      <c r="H448">
        <v>4239</v>
      </c>
      <c r="I448">
        <v>4239</v>
      </c>
      <c r="J448">
        <v>4239</v>
      </c>
      <c r="L448" s="3">
        <v>0</v>
      </c>
      <c r="M448" s="3">
        <v>0</v>
      </c>
      <c r="N448" s="3">
        <v>0</v>
      </c>
      <c r="O448" s="3">
        <v>274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f>+Tabla3[[#This Row],[V GRAVADAS]]</f>
        <v>274</v>
      </c>
      <c r="V448">
        <v>2</v>
      </c>
    </row>
    <row r="449" spans="1:22" x14ac:dyDescent="0.25">
      <c r="A449" t="s">
        <v>86</v>
      </c>
      <c r="B449" s="1" t="s">
        <v>535</v>
      </c>
      <c r="C449" t="s">
        <v>1</v>
      </c>
      <c r="D449" t="s">
        <v>82</v>
      </c>
      <c r="E449" t="s">
        <v>323</v>
      </c>
      <c r="F449" t="s">
        <v>324</v>
      </c>
      <c r="G449">
        <v>4240</v>
      </c>
      <c r="H449">
        <v>4240</v>
      </c>
      <c r="I449">
        <v>4240</v>
      </c>
      <c r="J449">
        <v>4240</v>
      </c>
      <c r="L449" s="3">
        <v>0</v>
      </c>
      <c r="M449" s="3">
        <v>0</v>
      </c>
      <c r="N449" s="3">
        <v>0</v>
      </c>
      <c r="O449" s="3">
        <v>22.5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f>+Tabla3[[#This Row],[V GRAVADAS]]</f>
        <v>22.5</v>
      </c>
      <c r="V449">
        <v>2</v>
      </c>
    </row>
    <row r="450" spans="1:22" x14ac:dyDescent="0.25">
      <c r="A450" t="s">
        <v>86</v>
      </c>
      <c r="B450" s="1" t="s">
        <v>535</v>
      </c>
      <c r="C450" t="s">
        <v>1</v>
      </c>
      <c r="D450" t="s">
        <v>82</v>
      </c>
      <c r="E450" t="s">
        <v>323</v>
      </c>
      <c r="F450" t="s">
        <v>324</v>
      </c>
      <c r="G450">
        <v>4241</v>
      </c>
      <c r="H450">
        <v>4241</v>
      </c>
      <c r="I450">
        <v>4241</v>
      </c>
      <c r="J450">
        <v>4241</v>
      </c>
      <c r="L450" s="3">
        <v>0</v>
      </c>
      <c r="M450" s="3">
        <v>0</v>
      </c>
      <c r="N450" s="3">
        <v>0</v>
      </c>
      <c r="O450" s="3">
        <v>108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f>+Tabla3[[#This Row],[V GRAVADAS]]</f>
        <v>108</v>
      </c>
      <c r="V450">
        <v>2</v>
      </c>
    </row>
    <row r="451" spans="1:22" x14ac:dyDescent="0.25">
      <c r="A451" t="s">
        <v>86</v>
      </c>
      <c r="B451" s="1" t="s">
        <v>535</v>
      </c>
      <c r="C451" t="s">
        <v>1</v>
      </c>
      <c r="D451" t="s">
        <v>82</v>
      </c>
      <c r="E451" t="s">
        <v>323</v>
      </c>
      <c r="F451" t="s">
        <v>324</v>
      </c>
      <c r="G451">
        <v>4242</v>
      </c>
      <c r="H451">
        <v>4242</v>
      </c>
      <c r="I451">
        <v>4242</v>
      </c>
      <c r="J451">
        <v>4242</v>
      </c>
      <c r="L451" s="3">
        <v>0</v>
      </c>
      <c r="M451" s="3">
        <v>0</v>
      </c>
      <c r="N451" s="3">
        <v>0</v>
      </c>
      <c r="O451" s="3">
        <v>4.5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f>+Tabla3[[#This Row],[V GRAVADAS]]</f>
        <v>4.5</v>
      </c>
      <c r="V451">
        <v>2</v>
      </c>
    </row>
    <row r="452" spans="1:22" x14ac:dyDescent="0.25">
      <c r="A452" t="s">
        <v>86</v>
      </c>
      <c r="B452" s="1" t="s">
        <v>535</v>
      </c>
      <c r="C452" t="s">
        <v>1</v>
      </c>
      <c r="D452" t="s">
        <v>82</v>
      </c>
      <c r="E452" t="s">
        <v>323</v>
      </c>
      <c r="F452" t="s">
        <v>324</v>
      </c>
      <c r="G452">
        <v>4243</v>
      </c>
      <c r="H452">
        <v>4243</v>
      </c>
      <c r="I452">
        <v>4243</v>
      </c>
      <c r="J452">
        <v>4243</v>
      </c>
      <c r="L452" s="3">
        <v>0</v>
      </c>
      <c r="M452" s="3">
        <v>0</v>
      </c>
      <c r="N452" s="3">
        <v>0</v>
      </c>
      <c r="O452" s="3">
        <v>7.15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f>+Tabla3[[#This Row],[V GRAVADAS]]</f>
        <v>7.15</v>
      </c>
      <c r="V452">
        <v>2</v>
      </c>
    </row>
    <row r="453" spans="1:22" x14ac:dyDescent="0.25">
      <c r="A453" t="s">
        <v>86</v>
      </c>
      <c r="B453" s="1" t="s">
        <v>535</v>
      </c>
      <c r="C453" t="s">
        <v>1</v>
      </c>
      <c r="D453" t="s">
        <v>82</v>
      </c>
      <c r="E453" t="s">
        <v>323</v>
      </c>
      <c r="F453" t="s">
        <v>324</v>
      </c>
      <c r="G453">
        <v>4244</v>
      </c>
      <c r="H453">
        <v>4244</v>
      </c>
      <c r="I453">
        <v>4244</v>
      </c>
      <c r="J453">
        <v>4244</v>
      </c>
      <c r="L453" s="3">
        <v>0</v>
      </c>
      <c r="M453" s="3">
        <v>0</v>
      </c>
      <c r="N453" s="3">
        <v>0</v>
      </c>
      <c r="O453" s="3">
        <v>313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f>+Tabla3[[#This Row],[V GRAVADAS]]</f>
        <v>313</v>
      </c>
      <c r="V453">
        <v>2</v>
      </c>
    </row>
    <row r="454" spans="1:22" x14ac:dyDescent="0.25">
      <c r="A454" t="s">
        <v>86</v>
      </c>
      <c r="B454" s="1" t="s">
        <v>535</v>
      </c>
      <c r="C454" t="s">
        <v>1</v>
      </c>
      <c r="D454" t="s">
        <v>82</v>
      </c>
      <c r="E454" t="s">
        <v>323</v>
      </c>
      <c r="F454" t="s">
        <v>324</v>
      </c>
      <c r="G454">
        <v>4245</v>
      </c>
      <c r="H454">
        <v>4245</v>
      </c>
      <c r="I454">
        <v>4245</v>
      </c>
      <c r="J454">
        <v>4245</v>
      </c>
      <c r="L454" s="3">
        <v>0</v>
      </c>
      <c r="M454" s="3">
        <v>0</v>
      </c>
      <c r="N454" s="3">
        <v>0</v>
      </c>
      <c r="O454" s="3">
        <v>504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f>+Tabla3[[#This Row],[V GRAVADAS]]</f>
        <v>504</v>
      </c>
      <c r="V454">
        <v>2</v>
      </c>
    </row>
    <row r="455" spans="1:22" x14ac:dyDescent="0.25">
      <c r="A455" t="s">
        <v>86</v>
      </c>
      <c r="B455" s="1" t="s">
        <v>535</v>
      </c>
      <c r="C455" t="s">
        <v>1</v>
      </c>
      <c r="D455" t="s">
        <v>82</v>
      </c>
      <c r="E455" t="s">
        <v>323</v>
      </c>
      <c r="F455" t="s">
        <v>324</v>
      </c>
      <c r="G455">
        <v>4246</v>
      </c>
      <c r="H455">
        <v>4246</v>
      </c>
      <c r="I455">
        <v>4246</v>
      </c>
      <c r="J455">
        <v>4246</v>
      </c>
      <c r="L455" s="3">
        <v>0</v>
      </c>
      <c r="M455" s="3">
        <v>0</v>
      </c>
      <c r="N455" s="3">
        <v>0</v>
      </c>
      <c r="O455" s="3">
        <v>635.1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f>+Tabla3[[#This Row],[V GRAVADAS]]</f>
        <v>635.1</v>
      </c>
      <c r="V455">
        <v>2</v>
      </c>
    </row>
    <row r="456" spans="1:22" x14ac:dyDescent="0.25">
      <c r="A456" t="s">
        <v>86</v>
      </c>
      <c r="B456" s="1" t="s">
        <v>535</v>
      </c>
      <c r="C456" t="s">
        <v>1</v>
      </c>
      <c r="D456" t="s">
        <v>82</v>
      </c>
      <c r="E456" t="s">
        <v>323</v>
      </c>
      <c r="F456" t="s">
        <v>324</v>
      </c>
      <c r="G456">
        <v>4247</v>
      </c>
      <c r="H456">
        <v>4247</v>
      </c>
      <c r="I456">
        <v>4247</v>
      </c>
      <c r="J456">
        <v>4247</v>
      </c>
      <c r="L456" s="3">
        <v>0</v>
      </c>
      <c r="M456" s="3">
        <v>0</v>
      </c>
      <c r="N456" s="3">
        <v>0</v>
      </c>
      <c r="O456" s="3">
        <v>502.2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f>+Tabla3[[#This Row],[V GRAVADAS]]</f>
        <v>502.2</v>
      </c>
      <c r="V456">
        <v>2</v>
      </c>
    </row>
    <row r="457" spans="1:22" x14ac:dyDescent="0.25">
      <c r="A457" t="s">
        <v>86</v>
      </c>
      <c r="B457" s="1" t="s">
        <v>535</v>
      </c>
      <c r="C457" t="s">
        <v>1</v>
      </c>
      <c r="D457" t="s">
        <v>82</v>
      </c>
      <c r="E457" t="s">
        <v>323</v>
      </c>
      <c r="F457" t="s">
        <v>324</v>
      </c>
      <c r="G457">
        <v>4248</v>
      </c>
      <c r="H457">
        <v>4248</v>
      </c>
      <c r="I457">
        <v>4248</v>
      </c>
      <c r="J457">
        <v>4248</v>
      </c>
      <c r="L457" s="3">
        <v>0</v>
      </c>
      <c r="M457" s="3">
        <v>0</v>
      </c>
      <c r="N457" s="3">
        <v>0</v>
      </c>
      <c r="O457" s="3">
        <v>53.39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f>+Tabla3[[#This Row],[V GRAVADAS]]</f>
        <v>53.39</v>
      </c>
      <c r="V457">
        <v>2</v>
      </c>
    </row>
    <row r="458" spans="1:22" x14ac:dyDescent="0.25">
      <c r="A458" t="s">
        <v>86</v>
      </c>
      <c r="B458" s="1" t="s">
        <v>535</v>
      </c>
      <c r="C458" t="s">
        <v>1</v>
      </c>
      <c r="D458" t="s">
        <v>82</v>
      </c>
      <c r="E458" t="s">
        <v>323</v>
      </c>
      <c r="F458" t="s">
        <v>324</v>
      </c>
      <c r="G458">
        <v>4249</v>
      </c>
      <c r="H458">
        <v>4249</v>
      </c>
      <c r="I458">
        <v>4249</v>
      </c>
      <c r="J458">
        <v>4249</v>
      </c>
      <c r="L458" s="3">
        <v>0</v>
      </c>
      <c r="M458" s="3">
        <v>0</v>
      </c>
      <c r="N458" s="3">
        <v>0</v>
      </c>
      <c r="O458" s="3">
        <v>423.5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f>+Tabla3[[#This Row],[V GRAVADAS]]</f>
        <v>423.5</v>
      </c>
      <c r="V458">
        <v>2</v>
      </c>
    </row>
    <row r="459" spans="1:22" x14ac:dyDescent="0.25">
      <c r="A459" t="s">
        <v>86</v>
      </c>
      <c r="B459" s="1" t="s">
        <v>535</v>
      </c>
      <c r="C459" t="s">
        <v>1</v>
      </c>
      <c r="D459" t="s">
        <v>82</v>
      </c>
      <c r="E459" t="s">
        <v>323</v>
      </c>
      <c r="F459" t="s">
        <v>324</v>
      </c>
      <c r="G459">
        <v>4250</v>
      </c>
      <c r="H459">
        <v>4250</v>
      </c>
      <c r="I459">
        <v>4250</v>
      </c>
      <c r="J459">
        <v>4250</v>
      </c>
      <c r="L459" s="3">
        <v>0</v>
      </c>
      <c r="M459" s="3">
        <v>0</v>
      </c>
      <c r="N459" s="3">
        <v>0</v>
      </c>
      <c r="O459" s="3">
        <v>203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f>+Tabla3[[#This Row],[V GRAVADAS]]</f>
        <v>203</v>
      </c>
      <c r="V459">
        <v>2</v>
      </c>
    </row>
    <row r="460" spans="1:22" x14ac:dyDescent="0.25">
      <c r="A460" t="s">
        <v>86</v>
      </c>
      <c r="B460" s="1" t="s">
        <v>535</v>
      </c>
      <c r="C460" t="s">
        <v>1</v>
      </c>
      <c r="D460" t="s">
        <v>82</v>
      </c>
      <c r="E460" t="s">
        <v>323</v>
      </c>
      <c r="F460" t="s">
        <v>324</v>
      </c>
      <c r="G460">
        <v>4251</v>
      </c>
      <c r="H460">
        <v>4251</v>
      </c>
      <c r="I460">
        <v>4251</v>
      </c>
      <c r="J460">
        <v>4251</v>
      </c>
      <c r="L460" s="3">
        <v>0</v>
      </c>
      <c r="M460" s="3">
        <v>0</v>
      </c>
      <c r="N460" s="3">
        <v>0</v>
      </c>
      <c r="O460" s="3">
        <v>251.33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f>+Tabla3[[#This Row],[V GRAVADAS]]</f>
        <v>251.33</v>
      </c>
      <c r="V460">
        <v>2</v>
      </c>
    </row>
    <row r="461" spans="1:22" x14ac:dyDescent="0.25">
      <c r="A461" t="s">
        <v>86</v>
      </c>
      <c r="B461" s="1" t="s">
        <v>535</v>
      </c>
      <c r="C461" t="s">
        <v>1</v>
      </c>
      <c r="D461" t="s">
        <v>82</v>
      </c>
      <c r="E461" t="s">
        <v>323</v>
      </c>
      <c r="F461" t="s">
        <v>324</v>
      </c>
      <c r="G461">
        <v>4252</v>
      </c>
      <c r="H461">
        <v>4252</v>
      </c>
      <c r="I461">
        <v>4252</v>
      </c>
      <c r="J461">
        <v>4252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f>+Tabla3[[#This Row],[V GRAVADAS]]</f>
        <v>0</v>
      </c>
      <c r="V461">
        <v>2</v>
      </c>
    </row>
    <row r="462" spans="1:22" x14ac:dyDescent="0.25">
      <c r="A462" t="s">
        <v>86</v>
      </c>
      <c r="B462" s="1" t="s">
        <v>535</v>
      </c>
      <c r="C462" t="s">
        <v>1</v>
      </c>
      <c r="D462" t="s">
        <v>82</v>
      </c>
      <c r="E462" t="s">
        <v>323</v>
      </c>
      <c r="F462" t="s">
        <v>324</v>
      </c>
      <c r="G462">
        <v>4253</v>
      </c>
      <c r="H462">
        <v>4253</v>
      </c>
      <c r="I462">
        <v>4253</v>
      </c>
      <c r="J462">
        <v>4253</v>
      </c>
      <c r="L462" s="3">
        <v>0</v>
      </c>
      <c r="M462" s="3">
        <v>0</v>
      </c>
      <c r="N462" s="3">
        <v>0</v>
      </c>
      <c r="O462" s="3">
        <v>30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f>+Tabla3[[#This Row],[V GRAVADAS]]</f>
        <v>30</v>
      </c>
      <c r="V462">
        <v>2</v>
      </c>
    </row>
    <row r="463" spans="1:22" x14ac:dyDescent="0.25">
      <c r="A463" t="s">
        <v>86</v>
      </c>
      <c r="B463" s="1" t="s">
        <v>535</v>
      </c>
      <c r="C463" t="s">
        <v>1</v>
      </c>
      <c r="D463" t="s">
        <v>82</v>
      </c>
      <c r="E463" t="s">
        <v>323</v>
      </c>
      <c r="F463" t="s">
        <v>324</v>
      </c>
      <c r="G463">
        <v>4254</v>
      </c>
      <c r="H463">
        <v>4254</v>
      </c>
      <c r="I463">
        <v>4254</v>
      </c>
      <c r="J463">
        <v>4254</v>
      </c>
      <c r="L463" s="3">
        <v>0</v>
      </c>
      <c r="M463" s="3">
        <v>0</v>
      </c>
      <c r="N463" s="3">
        <v>0</v>
      </c>
      <c r="O463" s="3">
        <v>25.74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f>+Tabla3[[#This Row],[V GRAVADAS]]</f>
        <v>25.74</v>
      </c>
      <c r="V463">
        <v>2</v>
      </c>
    </row>
    <row r="464" spans="1:22" x14ac:dyDescent="0.25">
      <c r="A464" t="s">
        <v>86</v>
      </c>
      <c r="B464" s="1" t="s">
        <v>535</v>
      </c>
      <c r="C464" t="s">
        <v>1</v>
      </c>
      <c r="D464" t="s">
        <v>82</v>
      </c>
      <c r="E464" t="s">
        <v>323</v>
      </c>
      <c r="F464" t="s">
        <v>324</v>
      </c>
      <c r="G464">
        <v>4255</v>
      </c>
      <c r="H464">
        <v>4255</v>
      </c>
      <c r="I464">
        <v>4255</v>
      </c>
      <c r="J464">
        <v>4255</v>
      </c>
      <c r="L464" s="3">
        <v>0</v>
      </c>
      <c r="M464" s="3">
        <v>0</v>
      </c>
      <c r="N464" s="3">
        <v>0</v>
      </c>
      <c r="O464" s="3">
        <v>27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f>+Tabla3[[#This Row],[V GRAVADAS]]</f>
        <v>27</v>
      </c>
      <c r="V464">
        <v>2</v>
      </c>
    </row>
    <row r="465" spans="1:22" x14ac:dyDescent="0.25">
      <c r="A465" t="s">
        <v>86</v>
      </c>
      <c r="B465" s="1" t="s">
        <v>535</v>
      </c>
      <c r="C465" t="s">
        <v>1</v>
      </c>
      <c r="D465" t="s">
        <v>82</v>
      </c>
      <c r="E465" t="s">
        <v>323</v>
      </c>
      <c r="F465" t="s">
        <v>324</v>
      </c>
      <c r="G465">
        <v>4256</v>
      </c>
      <c r="H465">
        <v>4256</v>
      </c>
      <c r="I465">
        <v>4256</v>
      </c>
      <c r="J465">
        <v>4256</v>
      </c>
      <c r="L465" s="3">
        <v>0</v>
      </c>
      <c r="M465" s="3">
        <v>0</v>
      </c>
      <c r="N465" s="3">
        <v>0</v>
      </c>
      <c r="O465" s="3">
        <v>110.5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f>+Tabla3[[#This Row],[V GRAVADAS]]</f>
        <v>110.5</v>
      </c>
      <c r="V465">
        <v>2</v>
      </c>
    </row>
    <row r="466" spans="1:22" x14ac:dyDescent="0.25">
      <c r="A466" t="s">
        <v>86</v>
      </c>
      <c r="B466" s="1" t="s">
        <v>535</v>
      </c>
      <c r="C466" t="s">
        <v>1</v>
      </c>
      <c r="D466" t="s">
        <v>82</v>
      </c>
      <c r="E466" t="s">
        <v>323</v>
      </c>
      <c r="F466" t="s">
        <v>324</v>
      </c>
      <c r="G466">
        <v>4257</v>
      </c>
      <c r="H466">
        <v>4257</v>
      </c>
      <c r="I466">
        <v>4257</v>
      </c>
      <c r="J466">
        <v>4257</v>
      </c>
      <c r="L466" s="3">
        <v>0</v>
      </c>
      <c r="M466" s="3">
        <v>0</v>
      </c>
      <c r="N466" s="3">
        <v>0</v>
      </c>
      <c r="O466" s="3">
        <v>12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f>+Tabla3[[#This Row],[V GRAVADAS]]</f>
        <v>12</v>
      </c>
      <c r="V466">
        <v>2</v>
      </c>
    </row>
    <row r="467" spans="1:22" x14ac:dyDescent="0.25">
      <c r="A467" t="s">
        <v>86</v>
      </c>
      <c r="B467" s="1" t="s">
        <v>535</v>
      </c>
      <c r="C467" t="s">
        <v>1</v>
      </c>
      <c r="D467" t="s">
        <v>82</v>
      </c>
      <c r="E467" t="s">
        <v>323</v>
      </c>
      <c r="F467" t="s">
        <v>324</v>
      </c>
      <c r="G467">
        <v>4258</v>
      </c>
      <c r="H467">
        <v>4258</v>
      </c>
      <c r="I467">
        <v>4258</v>
      </c>
      <c r="J467">
        <v>4258</v>
      </c>
      <c r="L467" s="3">
        <v>0</v>
      </c>
      <c r="M467" s="3">
        <v>0</v>
      </c>
      <c r="N467" s="3">
        <v>0</v>
      </c>
      <c r="O467" s="3">
        <v>135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f>+Tabla3[[#This Row],[V GRAVADAS]]</f>
        <v>135</v>
      </c>
      <c r="V467">
        <v>2</v>
      </c>
    </row>
    <row r="468" spans="1:22" x14ac:dyDescent="0.25">
      <c r="A468" t="s">
        <v>86</v>
      </c>
      <c r="B468" s="1" t="s">
        <v>535</v>
      </c>
      <c r="C468" t="s">
        <v>1</v>
      </c>
      <c r="D468" t="s">
        <v>82</v>
      </c>
      <c r="E468" t="s">
        <v>323</v>
      </c>
      <c r="F468" t="s">
        <v>324</v>
      </c>
      <c r="G468">
        <v>4259</v>
      </c>
      <c r="H468">
        <v>4259</v>
      </c>
      <c r="I468">
        <v>4259</v>
      </c>
      <c r="J468">
        <v>4259</v>
      </c>
      <c r="L468" s="3">
        <v>0</v>
      </c>
      <c r="M468" s="3">
        <v>0</v>
      </c>
      <c r="N468" s="3">
        <v>0</v>
      </c>
      <c r="O468" s="3">
        <v>580.85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f>+Tabla3[[#This Row],[V GRAVADAS]]</f>
        <v>580.85</v>
      </c>
      <c r="V468">
        <v>2</v>
      </c>
    </row>
    <row r="469" spans="1:22" x14ac:dyDescent="0.25">
      <c r="A469" t="s">
        <v>86</v>
      </c>
      <c r="B469" s="1" t="s">
        <v>535</v>
      </c>
      <c r="C469" t="s">
        <v>1</v>
      </c>
      <c r="D469" t="s">
        <v>82</v>
      </c>
      <c r="E469" t="s">
        <v>323</v>
      </c>
      <c r="F469" t="s">
        <v>324</v>
      </c>
      <c r="G469">
        <v>4260</v>
      </c>
      <c r="H469">
        <v>4260</v>
      </c>
      <c r="I469">
        <v>4260</v>
      </c>
      <c r="J469">
        <v>4260</v>
      </c>
      <c r="L469" s="3">
        <v>0</v>
      </c>
      <c r="M469" s="3">
        <v>0</v>
      </c>
      <c r="N469" s="3">
        <v>0</v>
      </c>
      <c r="O469" s="3">
        <v>73.5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f>+Tabla3[[#This Row],[V GRAVADAS]]</f>
        <v>73.5</v>
      </c>
      <c r="V469">
        <v>2</v>
      </c>
    </row>
    <row r="470" spans="1:22" x14ac:dyDescent="0.25">
      <c r="A470" t="s">
        <v>86</v>
      </c>
      <c r="B470" s="1" t="s">
        <v>535</v>
      </c>
      <c r="C470" t="s">
        <v>1</v>
      </c>
      <c r="D470" t="s">
        <v>82</v>
      </c>
      <c r="E470" t="s">
        <v>323</v>
      </c>
      <c r="F470" t="s">
        <v>324</v>
      </c>
      <c r="G470">
        <v>4261</v>
      </c>
      <c r="H470">
        <v>4261</v>
      </c>
      <c r="I470">
        <v>4261</v>
      </c>
      <c r="J470">
        <v>4261</v>
      </c>
      <c r="L470" s="3">
        <v>0</v>
      </c>
      <c r="M470" s="3">
        <v>0</v>
      </c>
      <c r="N470" s="3">
        <v>0</v>
      </c>
      <c r="O470" s="3">
        <v>27.5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f>+Tabla3[[#This Row],[V GRAVADAS]]</f>
        <v>27.5</v>
      </c>
      <c r="V470">
        <v>2</v>
      </c>
    </row>
    <row r="471" spans="1:22" x14ac:dyDescent="0.25">
      <c r="A471" t="s">
        <v>86</v>
      </c>
      <c r="B471" s="1" t="s">
        <v>535</v>
      </c>
      <c r="C471" t="s">
        <v>1</v>
      </c>
      <c r="D471" t="s">
        <v>82</v>
      </c>
      <c r="E471" t="s">
        <v>323</v>
      </c>
      <c r="F471" t="s">
        <v>324</v>
      </c>
      <c r="G471">
        <v>4262</v>
      </c>
      <c r="H471">
        <v>4262</v>
      </c>
      <c r="I471">
        <v>4262</v>
      </c>
      <c r="J471">
        <v>4262</v>
      </c>
      <c r="L471" s="3">
        <v>0</v>
      </c>
      <c r="M471" s="3">
        <v>0</v>
      </c>
      <c r="N471" s="3">
        <v>0</v>
      </c>
      <c r="O471" s="3">
        <v>29.7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f>+Tabla3[[#This Row],[V GRAVADAS]]</f>
        <v>29.7</v>
      </c>
      <c r="V471">
        <v>2</v>
      </c>
    </row>
    <row r="472" spans="1:22" x14ac:dyDescent="0.25">
      <c r="A472" t="s">
        <v>86</v>
      </c>
      <c r="B472" s="1" t="s">
        <v>535</v>
      </c>
      <c r="C472" t="s">
        <v>1</v>
      </c>
      <c r="D472" t="s">
        <v>82</v>
      </c>
      <c r="E472" t="s">
        <v>323</v>
      </c>
      <c r="F472" t="s">
        <v>324</v>
      </c>
      <c r="G472">
        <v>4263</v>
      </c>
      <c r="H472">
        <v>4263</v>
      </c>
      <c r="I472">
        <v>4263</v>
      </c>
      <c r="J472">
        <v>4263</v>
      </c>
      <c r="L472" s="3">
        <v>0</v>
      </c>
      <c r="M472" s="3">
        <v>0</v>
      </c>
      <c r="N472" s="3">
        <v>0</v>
      </c>
      <c r="O472" s="3">
        <v>59.5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f>+Tabla3[[#This Row],[V GRAVADAS]]</f>
        <v>59.5</v>
      </c>
      <c r="V472">
        <v>2</v>
      </c>
    </row>
    <row r="473" spans="1:22" x14ac:dyDescent="0.25">
      <c r="A473" t="s">
        <v>86</v>
      </c>
      <c r="B473" s="1" t="s">
        <v>535</v>
      </c>
      <c r="C473" t="s">
        <v>1</v>
      </c>
      <c r="D473" t="s">
        <v>82</v>
      </c>
      <c r="E473" t="s">
        <v>323</v>
      </c>
      <c r="F473" t="s">
        <v>324</v>
      </c>
      <c r="G473">
        <v>4264</v>
      </c>
      <c r="H473">
        <v>4264</v>
      </c>
      <c r="I473">
        <v>4264</v>
      </c>
      <c r="J473">
        <v>4264</v>
      </c>
      <c r="L473" s="3">
        <v>0</v>
      </c>
      <c r="M473" s="3">
        <v>0</v>
      </c>
      <c r="N473" s="3">
        <v>0</v>
      </c>
      <c r="O473" s="3">
        <v>450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f>+Tabla3[[#This Row],[V GRAVADAS]]</f>
        <v>450</v>
      </c>
      <c r="V473">
        <v>2</v>
      </c>
    </row>
    <row r="474" spans="1:22" x14ac:dyDescent="0.25">
      <c r="A474" t="s">
        <v>86</v>
      </c>
      <c r="B474" s="1" t="s">
        <v>535</v>
      </c>
      <c r="C474" t="s">
        <v>1</v>
      </c>
      <c r="D474" t="s">
        <v>82</v>
      </c>
      <c r="E474" t="s">
        <v>323</v>
      </c>
      <c r="F474" t="s">
        <v>324</v>
      </c>
      <c r="G474">
        <v>4265</v>
      </c>
      <c r="H474">
        <v>4265</v>
      </c>
      <c r="I474">
        <v>4265</v>
      </c>
      <c r="J474">
        <v>4265</v>
      </c>
      <c r="L474" s="3">
        <v>0</v>
      </c>
      <c r="M474" s="3">
        <v>0</v>
      </c>
      <c r="N474" s="3">
        <v>0</v>
      </c>
      <c r="O474" s="3">
        <v>668.6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f>+Tabla3[[#This Row],[V GRAVADAS]]</f>
        <v>668.6</v>
      </c>
      <c r="V474">
        <v>2</v>
      </c>
    </row>
    <row r="475" spans="1:22" x14ac:dyDescent="0.25">
      <c r="A475" t="s">
        <v>86</v>
      </c>
      <c r="B475" s="1" t="s">
        <v>535</v>
      </c>
      <c r="C475" t="s">
        <v>1</v>
      </c>
      <c r="D475" t="s">
        <v>82</v>
      </c>
      <c r="E475" t="s">
        <v>323</v>
      </c>
      <c r="F475" t="s">
        <v>324</v>
      </c>
      <c r="G475">
        <v>4266</v>
      </c>
      <c r="H475">
        <v>4266</v>
      </c>
      <c r="I475">
        <v>4266</v>
      </c>
      <c r="J475">
        <v>4266</v>
      </c>
      <c r="L475" s="3">
        <v>0</v>
      </c>
      <c r="M475" s="3">
        <v>0</v>
      </c>
      <c r="N475" s="3">
        <v>0</v>
      </c>
      <c r="O475" s="3">
        <v>408.75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f>+Tabla3[[#This Row],[V GRAVADAS]]</f>
        <v>408.75</v>
      </c>
      <c r="V475">
        <v>2</v>
      </c>
    </row>
    <row r="476" spans="1:22" x14ac:dyDescent="0.25">
      <c r="A476" t="s">
        <v>86</v>
      </c>
      <c r="B476" s="1" t="s">
        <v>535</v>
      </c>
      <c r="C476" t="s">
        <v>1</v>
      </c>
      <c r="D476" t="s">
        <v>82</v>
      </c>
      <c r="E476" t="s">
        <v>323</v>
      </c>
      <c r="F476" t="s">
        <v>324</v>
      </c>
      <c r="G476">
        <v>4267</v>
      </c>
      <c r="H476">
        <v>4267</v>
      </c>
      <c r="I476">
        <v>4267</v>
      </c>
      <c r="J476">
        <v>4267</v>
      </c>
      <c r="L476" s="3">
        <v>0</v>
      </c>
      <c r="M476" s="3">
        <v>0</v>
      </c>
      <c r="N476" s="3">
        <v>0</v>
      </c>
      <c r="O476" s="3">
        <v>276.60000000000002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f>+Tabla3[[#This Row],[V GRAVADAS]]</f>
        <v>276.60000000000002</v>
      </c>
      <c r="V476">
        <v>2</v>
      </c>
    </row>
    <row r="477" spans="1:22" x14ac:dyDescent="0.25">
      <c r="A477" t="s">
        <v>86</v>
      </c>
      <c r="B477" s="1" t="s">
        <v>535</v>
      </c>
      <c r="C477" t="s">
        <v>1</v>
      </c>
      <c r="D477" t="s">
        <v>82</v>
      </c>
      <c r="E477" t="s">
        <v>323</v>
      </c>
      <c r="F477" t="s">
        <v>324</v>
      </c>
      <c r="G477">
        <v>4268</v>
      </c>
      <c r="H477">
        <v>4268</v>
      </c>
      <c r="I477">
        <v>4268</v>
      </c>
      <c r="J477">
        <v>4268</v>
      </c>
      <c r="L477" s="3">
        <v>0</v>
      </c>
      <c r="M477" s="3">
        <v>0</v>
      </c>
      <c r="N477" s="3">
        <v>0</v>
      </c>
      <c r="O477" s="3">
        <v>26.7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f>+Tabla3[[#This Row],[V GRAVADAS]]</f>
        <v>26.7</v>
      </c>
      <c r="V477">
        <v>2</v>
      </c>
    </row>
    <row r="478" spans="1:22" x14ac:dyDescent="0.25">
      <c r="A478" t="s">
        <v>86</v>
      </c>
      <c r="B478" s="1" t="s">
        <v>535</v>
      </c>
      <c r="C478" t="s">
        <v>1</v>
      </c>
      <c r="D478" t="s">
        <v>82</v>
      </c>
      <c r="E478" t="s">
        <v>323</v>
      </c>
      <c r="F478" t="s">
        <v>324</v>
      </c>
      <c r="G478">
        <v>4269</v>
      </c>
      <c r="H478">
        <v>4269</v>
      </c>
      <c r="I478">
        <v>4269</v>
      </c>
      <c r="J478">
        <v>4269</v>
      </c>
      <c r="L478" s="3">
        <v>0</v>
      </c>
      <c r="M478" s="3">
        <v>0</v>
      </c>
      <c r="N478" s="3">
        <v>0</v>
      </c>
      <c r="O478" s="3">
        <v>518.1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f>+Tabla3[[#This Row],[V GRAVADAS]]</f>
        <v>518.1</v>
      </c>
      <c r="V478">
        <v>2</v>
      </c>
    </row>
    <row r="479" spans="1:22" x14ac:dyDescent="0.25">
      <c r="A479" t="s">
        <v>86</v>
      </c>
      <c r="B479" s="1" t="s">
        <v>535</v>
      </c>
      <c r="C479" t="s">
        <v>1</v>
      </c>
      <c r="D479" t="s">
        <v>82</v>
      </c>
      <c r="E479" t="s">
        <v>323</v>
      </c>
      <c r="F479" t="s">
        <v>324</v>
      </c>
      <c r="G479">
        <v>4270</v>
      </c>
      <c r="H479">
        <v>4270</v>
      </c>
      <c r="I479">
        <v>4270</v>
      </c>
      <c r="J479">
        <v>4270</v>
      </c>
      <c r="L479" s="3">
        <v>0</v>
      </c>
      <c r="M479" s="3">
        <v>0</v>
      </c>
      <c r="N479" s="3">
        <v>0</v>
      </c>
      <c r="O479" s="3">
        <v>443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f>+Tabla3[[#This Row],[V GRAVADAS]]</f>
        <v>443</v>
      </c>
      <c r="V479">
        <v>2</v>
      </c>
    </row>
    <row r="480" spans="1:22" x14ac:dyDescent="0.25">
      <c r="A480" t="s">
        <v>86</v>
      </c>
      <c r="B480" s="1" t="s">
        <v>536</v>
      </c>
      <c r="C480" t="s">
        <v>1</v>
      </c>
      <c r="D480" t="s">
        <v>82</v>
      </c>
      <c r="E480" t="s">
        <v>323</v>
      </c>
      <c r="F480" t="s">
        <v>324</v>
      </c>
      <c r="G480">
        <v>4271</v>
      </c>
      <c r="H480">
        <v>4271</v>
      </c>
      <c r="I480">
        <v>4271</v>
      </c>
      <c r="J480">
        <v>4271</v>
      </c>
      <c r="L480" s="3">
        <v>0</v>
      </c>
      <c r="M480" s="3">
        <v>0</v>
      </c>
      <c r="N480" s="3">
        <v>0</v>
      </c>
      <c r="O480" s="3">
        <v>35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f>+Tabla3[[#This Row],[V GRAVADAS]]</f>
        <v>35</v>
      </c>
      <c r="V480">
        <v>2</v>
      </c>
    </row>
    <row r="481" spans="1:22" x14ac:dyDescent="0.25">
      <c r="A481" t="s">
        <v>86</v>
      </c>
      <c r="B481" s="1" t="s">
        <v>536</v>
      </c>
      <c r="C481" t="s">
        <v>1</v>
      </c>
      <c r="D481" t="s">
        <v>82</v>
      </c>
      <c r="E481" t="s">
        <v>323</v>
      </c>
      <c r="F481" t="s">
        <v>324</v>
      </c>
      <c r="G481">
        <v>4272</v>
      </c>
      <c r="H481">
        <v>4272</v>
      </c>
      <c r="I481">
        <v>4272</v>
      </c>
      <c r="J481">
        <v>4272</v>
      </c>
      <c r="L481" s="3">
        <v>0</v>
      </c>
      <c r="M481" s="3">
        <v>0</v>
      </c>
      <c r="N481" s="3">
        <v>0</v>
      </c>
      <c r="O481" s="3">
        <v>382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f>+Tabla3[[#This Row],[V GRAVADAS]]</f>
        <v>382</v>
      </c>
      <c r="V481">
        <v>2</v>
      </c>
    </row>
    <row r="482" spans="1:22" x14ac:dyDescent="0.25">
      <c r="A482" t="s">
        <v>86</v>
      </c>
      <c r="B482" s="1" t="s">
        <v>536</v>
      </c>
      <c r="C482" t="s">
        <v>1</v>
      </c>
      <c r="D482" t="s">
        <v>82</v>
      </c>
      <c r="E482" t="s">
        <v>323</v>
      </c>
      <c r="F482" t="s">
        <v>324</v>
      </c>
      <c r="G482">
        <v>4273</v>
      </c>
      <c r="H482">
        <v>4273</v>
      </c>
      <c r="I482">
        <v>4273</v>
      </c>
      <c r="J482">
        <v>4273</v>
      </c>
      <c r="L482" s="3">
        <v>0</v>
      </c>
      <c r="M482" s="3">
        <v>0</v>
      </c>
      <c r="N482" s="3">
        <v>0</v>
      </c>
      <c r="O482" s="3">
        <v>42.24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f>+Tabla3[[#This Row],[V GRAVADAS]]</f>
        <v>42.24</v>
      </c>
      <c r="V482">
        <v>2</v>
      </c>
    </row>
    <row r="483" spans="1:22" x14ac:dyDescent="0.25">
      <c r="A483" t="s">
        <v>86</v>
      </c>
      <c r="B483" s="1" t="s">
        <v>536</v>
      </c>
      <c r="C483" t="s">
        <v>1</v>
      </c>
      <c r="D483" t="s">
        <v>82</v>
      </c>
      <c r="E483" t="s">
        <v>323</v>
      </c>
      <c r="F483" t="s">
        <v>324</v>
      </c>
      <c r="G483">
        <v>4274</v>
      </c>
      <c r="H483">
        <v>4274</v>
      </c>
      <c r="I483">
        <v>4274</v>
      </c>
      <c r="J483">
        <v>4274</v>
      </c>
      <c r="L483" s="3">
        <v>0</v>
      </c>
      <c r="M483" s="3">
        <v>0</v>
      </c>
      <c r="N483" s="3">
        <v>0</v>
      </c>
      <c r="O483" s="3">
        <v>175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f>+Tabla3[[#This Row],[V GRAVADAS]]</f>
        <v>175</v>
      </c>
      <c r="V483">
        <v>2</v>
      </c>
    </row>
    <row r="484" spans="1:22" x14ac:dyDescent="0.25">
      <c r="A484" t="s">
        <v>86</v>
      </c>
      <c r="B484" s="1" t="s">
        <v>536</v>
      </c>
      <c r="C484" t="s">
        <v>1</v>
      </c>
      <c r="D484" t="s">
        <v>82</v>
      </c>
      <c r="E484" t="s">
        <v>323</v>
      </c>
      <c r="F484" t="s">
        <v>324</v>
      </c>
      <c r="G484">
        <v>4275</v>
      </c>
      <c r="H484">
        <v>4275</v>
      </c>
      <c r="I484">
        <v>4275</v>
      </c>
      <c r="J484">
        <v>4275</v>
      </c>
      <c r="L484" s="3">
        <v>0</v>
      </c>
      <c r="M484" s="3">
        <v>0</v>
      </c>
      <c r="N484" s="3">
        <v>0</v>
      </c>
      <c r="O484" s="3">
        <v>510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f>+Tabla3[[#This Row],[V GRAVADAS]]</f>
        <v>510</v>
      </c>
      <c r="V484">
        <v>2</v>
      </c>
    </row>
    <row r="485" spans="1:22" x14ac:dyDescent="0.25">
      <c r="A485" t="s">
        <v>86</v>
      </c>
      <c r="B485" s="1" t="s">
        <v>536</v>
      </c>
      <c r="C485" t="s">
        <v>1</v>
      </c>
      <c r="D485" t="s">
        <v>82</v>
      </c>
      <c r="E485" t="s">
        <v>323</v>
      </c>
      <c r="F485" t="s">
        <v>324</v>
      </c>
      <c r="G485">
        <v>4276</v>
      </c>
      <c r="H485">
        <v>4276</v>
      </c>
      <c r="I485">
        <v>4276</v>
      </c>
      <c r="J485">
        <v>4276</v>
      </c>
      <c r="L485" s="3">
        <v>0</v>
      </c>
      <c r="M485" s="3">
        <v>0</v>
      </c>
      <c r="N485" s="3">
        <v>0</v>
      </c>
      <c r="O485" s="3">
        <v>271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f>+Tabla3[[#This Row],[V GRAVADAS]]</f>
        <v>271</v>
      </c>
      <c r="V485">
        <v>2</v>
      </c>
    </row>
    <row r="486" spans="1:22" x14ac:dyDescent="0.25">
      <c r="A486" t="s">
        <v>86</v>
      </c>
      <c r="B486" s="1" t="s">
        <v>536</v>
      </c>
      <c r="C486" t="s">
        <v>1</v>
      </c>
      <c r="D486" t="s">
        <v>82</v>
      </c>
      <c r="E486" t="s">
        <v>323</v>
      </c>
      <c r="F486" t="s">
        <v>324</v>
      </c>
      <c r="G486">
        <v>4277</v>
      </c>
      <c r="H486">
        <v>4277</v>
      </c>
      <c r="I486">
        <v>4277</v>
      </c>
      <c r="J486">
        <v>4277</v>
      </c>
      <c r="L486" s="3">
        <v>0</v>
      </c>
      <c r="M486" s="3">
        <v>0</v>
      </c>
      <c r="N486" s="3">
        <v>0</v>
      </c>
      <c r="O486" s="3">
        <v>540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f>+Tabla3[[#This Row],[V GRAVADAS]]</f>
        <v>540</v>
      </c>
      <c r="V486">
        <v>2</v>
      </c>
    </row>
    <row r="487" spans="1:22" x14ac:dyDescent="0.25">
      <c r="A487" t="s">
        <v>86</v>
      </c>
      <c r="B487" s="1" t="s">
        <v>536</v>
      </c>
      <c r="C487" t="s">
        <v>1</v>
      </c>
      <c r="D487" t="s">
        <v>82</v>
      </c>
      <c r="E487" t="s">
        <v>323</v>
      </c>
      <c r="F487" t="s">
        <v>324</v>
      </c>
      <c r="G487">
        <v>4278</v>
      </c>
      <c r="H487">
        <v>4278</v>
      </c>
      <c r="I487">
        <v>4278</v>
      </c>
      <c r="J487">
        <v>4278</v>
      </c>
      <c r="L487" s="3">
        <v>0</v>
      </c>
      <c r="M487" s="3">
        <v>0</v>
      </c>
      <c r="N487" s="3">
        <v>0</v>
      </c>
      <c r="O487" s="3">
        <v>128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f>+Tabla3[[#This Row],[V GRAVADAS]]</f>
        <v>128</v>
      </c>
      <c r="V487">
        <v>2</v>
      </c>
    </row>
    <row r="488" spans="1:22" x14ac:dyDescent="0.25">
      <c r="A488" t="s">
        <v>86</v>
      </c>
      <c r="B488" s="1" t="s">
        <v>536</v>
      </c>
      <c r="C488" t="s">
        <v>1</v>
      </c>
      <c r="D488" t="s">
        <v>82</v>
      </c>
      <c r="E488" t="s">
        <v>323</v>
      </c>
      <c r="F488" t="s">
        <v>324</v>
      </c>
      <c r="G488">
        <v>4279</v>
      </c>
      <c r="H488">
        <v>4279</v>
      </c>
      <c r="I488">
        <v>4279</v>
      </c>
      <c r="J488">
        <v>4279</v>
      </c>
      <c r="L488" s="3">
        <v>0</v>
      </c>
      <c r="M488" s="3">
        <v>0</v>
      </c>
      <c r="N488" s="3">
        <v>0</v>
      </c>
      <c r="O488" s="3">
        <v>55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f>+Tabla3[[#This Row],[V GRAVADAS]]</f>
        <v>55</v>
      </c>
      <c r="V488">
        <v>2</v>
      </c>
    </row>
    <row r="489" spans="1:22" x14ac:dyDescent="0.25">
      <c r="A489" t="s">
        <v>86</v>
      </c>
      <c r="B489" s="1" t="s">
        <v>536</v>
      </c>
      <c r="C489" t="s">
        <v>1</v>
      </c>
      <c r="D489" t="s">
        <v>82</v>
      </c>
      <c r="E489" t="s">
        <v>323</v>
      </c>
      <c r="F489" t="s">
        <v>324</v>
      </c>
      <c r="G489">
        <v>4280</v>
      </c>
      <c r="H489">
        <v>4280</v>
      </c>
      <c r="I489">
        <v>4280</v>
      </c>
      <c r="J489">
        <v>4280</v>
      </c>
      <c r="L489" s="3">
        <v>0</v>
      </c>
      <c r="M489" s="3">
        <v>0</v>
      </c>
      <c r="N489" s="3">
        <v>0</v>
      </c>
      <c r="O489" s="3">
        <v>345.5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f>+Tabla3[[#This Row],[V GRAVADAS]]</f>
        <v>345.5</v>
      </c>
      <c r="V489">
        <v>2</v>
      </c>
    </row>
    <row r="490" spans="1:22" x14ac:dyDescent="0.25">
      <c r="A490" t="s">
        <v>86</v>
      </c>
      <c r="B490" s="1" t="s">
        <v>536</v>
      </c>
      <c r="C490" t="s">
        <v>1</v>
      </c>
      <c r="D490" t="s">
        <v>82</v>
      </c>
      <c r="E490" t="s">
        <v>323</v>
      </c>
      <c r="F490" t="s">
        <v>324</v>
      </c>
      <c r="G490">
        <v>4281</v>
      </c>
      <c r="H490">
        <v>4281</v>
      </c>
      <c r="I490">
        <v>4281</v>
      </c>
      <c r="J490">
        <v>4281</v>
      </c>
      <c r="L490" s="3">
        <v>0</v>
      </c>
      <c r="M490" s="3">
        <v>0</v>
      </c>
      <c r="N490" s="3">
        <v>0</v>
      </c>
      <c r="O490" s="3">
        <v>10.5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f>+Tabla3[[#This Row],[V GRAVADAS]]</f>
        <v>10.5</v>
      </c>
      <c r="V490">
        <v>2</v>
      </c>
    </row>
    <row r="491" spans="1:22" x14ac:dyDescent="0.25">
      <c r="A491" t="s">
        <v>86</v>
      </c>
      <c r="B491" s="1" t="s">
        <v>536</v>
      </c>
      <c r="C491" t="s">
        <v>1</v>
      </c>
      <c r="D491" t="s">
        <v>82</v>
      </c>
      <c r="E491" t="s">
        <v>323</v>
      </c>
      <c r="F491" t="s">
        <v>324</v>
      </c>
      <c r="G491">
        <v>4282</v>
      </c>
      <c r="H491">
        <v>4282</v>
      </c>
      <c r="I491">
        <v>4282</v>
      </c>
      <c r="J491">
        <v>4282</v>
      </c>
      <c r="L491" s="3">
        <v>0</v>
      </c>
      <c r="M491" s="3">
        <v>0</v>
      </c>
      <c r="N491" s="3">
        <v>0</v>
      </c>
      <c r="O491" s="3">
        <v>79.5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f>+Tabla3[[#This Row],[V GRAVADAS]]</f>
        <v>79.5</v>
      </c>
      <c r="V491">
        <v>2</v>
      </c>
    </row>
    <row r="492" spans="1:22" x14ac:dyDescent="0.25">
      <c r="A492" t="s">
        <v>86</v>
      </c>
      <c r="B492" s="1" t="s">
        <v>536</v>
      </c>
      <c r="C492" t="s">
        <v>1</v>
      </c>
      <c r="D492" t="s">
        <v>82</v>
      </c>
      <c r="E492" t="s">
        <v>323</v>
      </c>
      <c r="F492" t="s">
        <v>324</v>
      </c>
      <c r="G492">
        <v>4283</v>
      </c>
      <c r="H492">
        <v>4283</v>
      </c>
      <c r="I492">
        <v>4283</v>
      </c>
      <c r="J492">
        <v>4283</v>
      </c>
      <c r="L492" s="3">
        <v>0</v>
      </c>
      <c r="M492" s="3">
        <v>0</v>
      </c>
      <c r="N492" s="3">
        <v>0</v>
      </c>
      <c r="O492" s="3">
        <v>285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f>+Tabla3[[#This Row],[V GRAVADAS]]</f>
        <v>285</v>
      </c>
      <c r="V492">
        <v>2</v>
      </c>
    </row>
    <row r="493" spans="1:22" x14ac:dyDescent="0.25">
      <c r="A493" t="s">
        <v>86</v>
      </c>
      <c r="B493" s="1" t="s">
        <v>536</v>
      </c>
      <c r="C493" t="s">
        <v>1</v>
      </c>
      <c r="D493" t="s">
        <v>82</v>
      </c>
      <c r="E493" t="s">
        <v>323</v>
      </c>
      <c r="F493" t="s">
        <v>324</v>
      </c>
      <c r="G493">
        <v>4284</v>
      </c>
      <c r="H493">
        <v>4284</v>
      </c>
      <c r="I493">
        <v>4284</v>
      </c>
      <c r="J493">
        <v>4284</v>
      </c>
      <c r="L493" s="3">
        <v>0</v>
      </c>
      <c r="M493" s="3">
        <v>0</v>
      </c>
      <c r="N493" s="3">
        <v>0</v>
      </c>
      <c r="O493" s="3">
        <v>443.34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f>+Tabla3[[#This Row],[V GRAVADAS]]</f>
        <v>443.34</v>
      </c>
      <c r="V493">
        <v>2</v>
      </c>
    </row>
    <row r="494" spans="1:22" x14ac:dyDescent="0.25">
      <c r="A494" t="s">
        <v>86</v>
      </c>
      <c r="B494" s="1" t="s">
        <v>536</v>
      </c>
      <c r="C494" t="s">
        <v>1</v>
      </c>
      <c r="D494" t="s">
        <v>82</v>
      </c>
      <c r="E494" t="s">
        <v>323</v>
      </c>
      <c r="F494" t="s">
        <v>324</v>
      </c>
      <c r="G494">
        <v>4285</v>
      </c>
      <c r="H494">
        <v>4285</v>
      </c>
      <c r="I494">
        <v>4285</v>
      </c>
      <c r="J494">
        <v>4285</v>
      </c>
      <c r="L494" s="3">
        <v>0</v>
      </c>
      <c r="M494" s="3">
        <v>0</v>
      </c>
      <c r="N494" s="3">
        <v>0</v>
      </c>
      <c r="O494" s="3">
        <v>442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f>+Tabla3[[#This Row],[V GRAVADAS]]</f>
        <v>442</v>
      </c>
      <c r="V494">
        <v>2</v>
      </c>
    </row>
    <row r="495" spans="1:22" x14ac:dyDescent="0.25">
      <c r="A495" t="s">
        <v>86</v>
      </c>
      <c r="B495" s="1" t="s">
        <v>536</v>
      </c>
      <c r="C495" t="s">
        <v>1</v>
      </c>
      <c r="D495" t="s">
        <v>82</v>
      </c>
      <c r="E495" t="s">
        <v>323</v>
      </c>
      <c r="F495" t="s">
        <v>324</v>
      </c>
      <c r="G495">
        <v>4286</v>
      </c>
      <c r="H495">
        <v>4286</v>
      </c>
      <c r="I495">
        <v>4286</v>
      </c>
      <c r="J495">
        <v>4286</v>
      </c>
      <c r="L495" s="3">
        <v>0</v>
      </c>
      <c r="M495" s="3">
        <v>0</v>
      </c>
      <c r="N495" s="3">
        <v>0</v>
      </c>
      <c r="O495" s="3">
        <v>478.4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f>+Tabla3[[#This Row],[V GRAVADAS]]</f>
        <v>478.4</v>
      </c>
      <c r="V495">
        <v>2</v>
      </c>
    </row>
    <row r="496" spans="1:22" x14ac:dyDescent="0.25">
      <c r="A496" t="s">
        <v>86</v>
      </c>
      <c r="B496" s="1" t="s">
        <v>536</v>
      </c>
      <c r="C496" t="s">
        <v>1</v>
      </c>
      <c r="D496" t="s">
        <v>82</v>
      </c>
      <c r="E496" t="s">
        <v>323</v>
      </c>
      <c r="F496" t="s">
        <v>324</v>
      </c>
      <c r="G496">
        <v>4287</v>
      </c>
      <c r="H496">
        <v>4287</v>
      </c>
      <c r="I496">
        <v>4287</v>
      </c>
      <c r="J496">
        <v>4287</v>
      </c>
      <c r="L496" s="3">
        <v>0</v>
      </c>
      <c r="M496" s="3">
        <v>0</v>
      </c>
      <c r="N496" s="3">
        <v>0</v>
      </c>
      <c r="O496" s="3">
        <v>45.6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f>+Tabla3[[#This Row],[V GRAVADAS]]</f>
        <v>45.6</v>
      </c>
      <c r="V496">
        <v>2</v>
      </c>
    </row>
    <row r="497" spans="1:22" x14ac:dyDescent="0.25">
      <c r="A497" t="s">
        <v>86</v>
      </c>
      <c r="B497" s="1" t="s">
        <v>536</v>
      </c>
      <c r="C497" t="s">
        <v>1</v>
      </c>
      <c r="D497" t="s">
        <v>82</v>
      </c>
      <c r="E497" t="s">
        <v>323</v>
      </c>
      <c r="F497" t="s">
        <v>324</v>
      </c>
      <c r="G497">
        <v>4288</v>
      </c>
      <c r="H497">
        <v>4288</v>
      </c>
      <c r="I497">
        <v>4288</v>
      </c>
      <c r="J497">
        <v>4288</v>
      </c>
      <c r="L497" s="3">
        <v>0</v>
      </c>
      <c r="M497" s="3">
        <v>0</v>
      </c>
      <c r="N497" s="3">
        <v>0</v>
      </c>
      <c r="O497" s="3">
        <v>282.26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f>+Tabla3[[#This Row],[V GRAVADAS]]</f>
        <v>282.26</v>
      </c>
      <c r="V497">
        <v>2</v>
      </c>
    </row>
    <row r="498" spans="1:22" x14ac:dyDescent="0.25">
      <c r="A498" t="s">
        <v>86</v>
      </c>
      <c r="B498" s="1" t="s">
        <v>536</v>
      </c>
      <c r="C498" t="s">
        <v>1</v>
      </c>
      <c r="D498" t="s">
        <v>82</v>
      </c>
      <c r="E498" t="s">
        <v>323</v>
      </c>
      <c r="F498" t="s">
        <v>324</v>
      </c>
      <c r="G498">
        <v>4289</v>
      </c>
      <c r="H498">
        <v>4289</v>
      </c>
      <c r="I498">
        <v>4289</v>
      </c>
      <c r="J498">
        <v>4289</v>
      </c>
      <c r="L498" s="3">
        <v>0</v>
      </c>
      <c r="M498" s="3">
        <v>0</v>
      </c>
      <c r="N498" s="3">
        <v>0</v>
      </c>
      <c r="O498" s="3">
        <v>64.2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f>+Tabla3[[#This Row],[V GRAVADAS]]</f>
        <v>64.2</v>
      </c>
      <c r="V498">
        <v>2</v>
      </c>
    </row>
    <row r="499" spans="1:22" x14ac:dyDescent="0.25">
      <c r="A499" t="s">
        <v>86</v>
      </c>
      <c r="B499" s="1" t="s">
        <v>536</v>
      </c>
      <c r="C499" t="s">
        <v>1</v>
      </c>
      <c r="D499" t="s">
        <v>82</v>
      </c>
      <c r="E499" t="s">
        <v>323</v>
      </c>
      <c r="F499" t="s">
        <v>324</v>
      </c>
      <c r="G499">
        <v>4290</v>
      </c>
      <c r="H499">
        <v>4290</v>
      </c>
      <c r="I499">
        <v>4290</v>
      </c>
      <c r="J499">
        <v>4290</v>
      </c>
      <c r="L499" s="3">
        <v>0</v>
      </c>
      <c r="M499" s="3">
        <v>0</v>
      </c>
      <c r="N499" s="3">
        <v>0</v>
      </c>
      <c r="O499" s="3">
        <v>72.900000000000006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f>+Tabla3[[#This Row],[V GRAVADAS]]</f>
        <v>72.900000000000006</v>
      </c>
      <c r="V499">
        <v>2</v>
      </c>
    </row>
    <row r="500" spans="1:22" x14ac:dyDescent="0.25">
      <c r="A500" t="s">
        <v>86</v>
      </c>
      <c r="B500" s="1" t="s">
        <v>536</v>
      </c>
      <c r="C500" t="s">
        <v>1</v>
      </c>
      <c r="D500" t="s">
        <v>82</v>
      </c>
      <c r="E500" t="s">
        <v>323</v>
      </c>
      <c r="F500" t="s">
        <v>324</v>
      </c>
      <c r="G500">
        <v>4291</v>
      </c>
      <c r="H500">
        <v>4291</v>
      </c>
      <c r="I500">
        <v>4291</v>
      </c>
      <c r="J500">
        <v>4291</v>
      </c>
      <c r="L500" s="3">
        <v>0</v>
      </c>
      <c r="M500" s="3">
        <v>0</v>
      </c>
      <c r="N500" s="3">
        <v>0</v>
      </c>
      <c r="O500" s="3">
        <v>7.5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f>+Tabla3[[#This Row],[V GRAVADAS]]</f>
        <v>7.5</v>
      </c>
      <c r="V500">
        <v>2</v>
      </c>
    </row>
    <row r="501" spans="1:22" x14ac:dyDescent="0.25">
      <c r="A501" t="s">
        <v>86</v>
      </c>
      <c r="B501" s="1" t="s">
        <v>536</v>
      </c>
      <c r="C501" t="s">
        <v>1</v>
      </c>
      <c r="D501" t="s">
        <v>82</v>
      </c>
      <c r="E501" t="s">
        <v>323</v>
      </c>
      <c r="F501" t="s">
        <v>324</v>
      </c>
      <c r="G501">
        <v>4292</v>
      </c>
      <c r="H501">
        <v>4292</v>
      </c>
      <c r="I501">
        <v>4292</v>
      </c>
      <c r="J501">
        <v>4292</v>
      </c>
      <c r="L501" s="3">
        <v>0</v>
      </c>
      <c r="M501" s="3">
        <v>0</v>
      </c>
      <c r="N501" s="3">
        <v>0</v>
      </c>
      <c r="O501" s="3">
        <v>57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f>+Tabla3[[#This Row],[V GRAVADAS]]</f>
        <v>57</v>
      </c>
      <c r="V501">
        <v>2</v>
      </c>
    </row>
    <row r="502" spans="1:22" x14ac:dyDescent="0.25">
      <c r="A502" t="s">
        <v>86</v>
      </c>
      <c r="B502" s="1" t="s">
        <v>536</v>
      </c>
      <c r="C502" t="s">
        <v>1</v>
      </c>
      <c r="D502" t="s">
        <v>82</v>
      </c>
      <c r="E502" t="s">
        <v>323</v>
      </c>
      <c r="F502" t="s">
        <v>324</v>
      </c>
      <c r="G502">
        <v>4293</v>
      </c>
      <c r="H502">
        <v>4293</v>
      </c>
      <c r="I502">
        <v>4293</v>
      </c>
      <c r="J502">
        <v>4293</v>
      </c>
      <c r="L502" s="3">
        <v>0</v>
      </c>
      <c r="M502" s="3">
        <v>0</v>
      </c>
      <c r="N502" s="3">
        <v>0</v>
      </c>
      <c r="O502" s="3">
        <v>260.39999999999998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f>+Tabla3[[#This Row],[V GRAVADAS]]</f>
        <v>260.39999999999998</v>
      </c>
      <c r="V502">
        <v>2</v>
      </c>
    </row>
    <row r="503" spans="1:22" x14ac:dyDescent="0.25">
      <c r="A503" t="s">
        <v>86</v>
      </c>
      <c r="B503" s="1" t="s">
        <v>536</v>
      </c>
      <c r="C503" t="s">
        <v>1</v>
      </c>
      <c r="D503" t="s">
        <v>82</v>
      </c>
      <c r="E503" t="s">
        <v>323</v>
      </c>
      <c r="F503" t="s">
        <v>324</v>
      </c>
      <c r="G503">
        <v>4294</v>
      </c>
      <c r="H503">
        <v>4294</v>
      </c>
      <c r="I503">
        <v>4294</v>
      </c>
      <c r="J503">
        <v>4294</v>
      </c>
      <c r="L503" s="3">
        <v>0</v>
      </c>
      <c r="M503" s="3">
        <v>0</v>
      </c>
      <c r="N503" s="3">
        <v>0</v>
      </c>
      <c r="O503" s="3">
        <v>4.5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f>+Tabla3[[#This Row],[V GRAVADAS]]</f>
        <v>4.5</v>
      </c>
      <c r="V503">
        <v>2</v>
      </c>
    </row>
    <row r="504" spans="1:22" x14ac:dyDescent="0.25">
      <c r="A504" t="s">
        <v>86</v>
      </c>
      <c r="B504" s="1" t="s">
        <v>536</v>
      </c>
      <c r="C504" t="s">
        <v>1</v>
      </c>
      <c r="D504" t="s">
        <v>82</v>
      </c>
      <c r="E504" t="s">
        <v>323</v>
      </c>
      <c r="F504" t="s">
        <v>324</v>
      </c>
      <c r="G504">
        <v>4295</v>
      </c>
      <c r="H504">
        <v>4295</v>
      </c>
      <c r="I504">
        <v>4295</v>
      </c>
      <c r="J504">
        <v>4295</v>
      </c>
      <c r="L504" s="3">
        <v>0</v>
      </c>
      <c r="M504" s="3">
        <v>0</v>
      </c>
      <c r="N504" s="3">
        <v>0</v>
      </c>
      <c r="O504" s="3">
        <v>541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f>+Tabla3[[#This Row],[V GRAVADAS]]</f>
        <v>541</v>
      </c>
      <c r="V504">
        <v>2</v>
      </c>
    </row>
    <row r="505" spans="1:22" x14ac:dyDescent="0.25">
      <c r="A505" t="s">
        <v>86</v>
      </c>
      <c r="B505" s="1" t="s">
        <v>536</v>
      </c>
      <c r="C505" t="s">
        <v>1</v>
      </c>
      <c r="D505" t="s">
        <v>82</v>
      </c>
      <c r="E505" t="s">
        <v>323</v>
      </c>
      <c r="F505" t="s">
        <v>324</v>
      </c>
      <c r="G505">
        <v>4296</v>
      </c>
      <c r="H505">
        <v>4296</v>
      </c>
      <c r="I505">
        <v>4296</v>
      </c>
      <c r="J505">
        <v>4296</v>
      </c>
      <c r="L505" s="3">
        <v>0</v>
      </c>
      <c r="M505" s="3">
        <v>0</v>
      </c>
      <c r="N505" s="3">
        <v>0</v>
      </c>
      <c r="O505" s="3">
        <v>504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f>+Tabla3[[#This Row],[V GRAVADAS]]</f>
        <v>504</v>
      </c>
      <c r="V505">
        <v>2</v>
      </c>
    </row>
    <row r="506" spans="1:22" x14ac:dyDescent="0.25">
      <c r="A506" t="s">
        <v>86</v>
      </c>
      <c r="B506" s="1" t="s">
        <v>593</v>
      </c>
      <c r="C506" t="s">
        <v>1</v>
      </c>
      <c r="D506" t="s">
        <v>82</v>
      </c>
      <c r="E506" t="s">
        <v>323</v>
      </c>
      <c r="F506" t="s">
        <v>324</v>
      </c>
      <c r="G506">
        <v>4297</v>
      </c>
      <c r="H506">
        <v>4297</v>
      </c>
      <c r="I506">
        <v>4297</v>
      </c>
      <c r="J506">
        <v>4297</v>
      </c>
      <c r="L506" s="3">
        <v>0</v>
      </c>
      <c r="M506" s="3">
        <v>0</v>
      </c>
      <c r="N506" s="3">
        <v>0</v>
      </c>
      <c r="O506" s="3">
        <v>264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f>+Tabla3[[#This Row],[V GRAVADAS]]</f>
        <v>264</v>
      </c>
      <c r="V506">
        <v>2</v>
      </c>
    </row>
    <row r="507" spans="1:22" x14ac:dyDescent="0.25">
      <c r="A507" t="s">
        <v>86</v>
      </c>
      <c r="B507" s="1" t="s">
        <v>593</v>
      </c>
      <c r="C507" t="s">
        <v>1</v>
      </c>
      <c r="D507" t="s">
        <v>82</v>
      </c>
      <c r="E507" t="s">
        <v>323</v>
      </c>
      <c r="F507" t="s">
        <v>324</v>
      </c>
      <c r="G507">
        <v>4298</v>
      </c>
      <c r="H507">
        <v>4298</v>
      </c>
      <c r="I507">
        <v>4298</v>
      </c>
      <c r="J507">
        <v>4298</v>
      </c>
      <c r="L507" s="3">
        <v>0</v>
      </c>
      <c r="M507" s="3">
        <v>0</v>
      </c>
      <c r="N507" s="3">
        <v>0</v>
      </c>
      <c r="O507" s="3">
        <v>36.1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f>+Tabla3[[#This Row],[V GRAVADAS]]</f>
        <v>36.1</v>
      </c>
      <c r="V507">
        <v>2</v>
      </c>
    </row>
    <row r="508" spans="1:22" x14ac:dyDescent="0.25">
      <c r="A508" t="s">
        <v>86</v>
      </c>
      <c r="B508" s="1" t="s">
        <v>593</v>
      </c>
      <c r="C508" t="s">
        <v>1</v>
      </c>
      <c r="D508" t="s">
        <v>82</v>
      </c>
      <c r="E508" t="s">
        <v>323</v>
      </c>
      <c r="F508" t="s">
        <v>324</v>
      </c>
      <c r="G508">
        <v>4299</v>
      </c>
      <c r="H508">
        <v>4299</v>
      </c>
      <c r="I508">
        <v>4299</v>
      </c>
      <c r="J508">
        <v>4299</v>
      </c>
      <c r="L508" s="3">
        <v>0</v>
      </c>
      <c r="M508" s="3">
        <v>0</v>
      </c>
      <c r="N508" s="3">
        <v>0</v>
      </c>
      <c r="O508" s="3">
        <v>32.1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f>+Tabla3[[#This Row],[V GRAVADAS]]</f>
        <v>32.1</v>
      </c>
      <c r="V508">
        <v>2</v>
      </c>
    </row>
    <row r="509" spans="1:22" x14ac:dyDescent="0.25">
      <c r="A509" t="s">
        <v>86</v>
      </c>
      <c r="B509" s="1" t="s">
        <v>593</v>
      </c>
      <c r="C509" t="s">
        <v>1</v>
      </c>
      <c r="D509" t="s">
        <v>82</v>
      </c>
      <c r="E509" t="s">
        <v>323</v>
      </c>
      <c r="F509" t="s">
        <v>324</v>
      </c>
      <c r="G509">
        <v>4300</v>
      </c>
      <c r="H509">
        <v>4300</v>
      </c>
      <c r="I509">
        <v>4300</v>
      </c>
      <c r="J509">
        <v>4300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f>+Tabla3[[#This Row],[V GRAVADAS]]</f>
        <v>0</v>
      </c>
      <c r="V509">
        <v>2</v>
      </c>
    </row>
    <row r="510" spans="1:22" x14ac:dyDescent="0.25">
      <c r="A510" t="s">
        <v>86</v>
      </c>
      <c r="B510" s="1" t="s">
        <v>593</v>
      </c>
      <c r="C510" t="s">
        <v>1</v>
      </c>
      <c r="D510" t="s">
        <v>82</v>
      </c>
      <c r="E510" t="s">
        <v>323</v>
      </c>
      <c r="F510" t="s">
        <v>324</v>
      </c>
      <c r="G510">
        <v>4301</v>
      </c>
      <c r="H510">
        <v>4301</v>
      </c>
      <c r="I510">
        <v>4301</v>
      </c>
      <c r="J510">
        <v>4301</v>
      </c>
      <c r="L510" s="3">
        <v>0</v>
      </c>
      <c r="M510" s="3">
        <v>0</v>
      </c>
      <c r="N510" s="3">
        <v>0</v>
      </c>
      <c r="O510" s="3">
        <v>558.13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f>+Tabla3[[#This Row],[V GRAVADAS]]</f>
        <v>558.13</v>
      </c>
      <c r="V510">
        <v>2</v>
      </c>
    </row>
    <row r="511" spans="1:22" x14ac:dyDescent="0.25">
      <c r="A511" t="s">
        <v>86</v>
      </c>
      <c r="B511" s="1" t="s">
        <v>593</v>
      </c>
      <c r="C511" t="s">
        <v>1</v>
      </c>
      <c r="D511" t="s">
        <v>82</v>
      </c>
      <c r="E511" t="s">
        <v>323</v>
      </c>
      <c r="F511" t="s">
        <v>324</v>
      </c>
      <c r="G511">
        <v>4302</v>
      </c>
      <c r="H511">
        <v>4302</v>
      </c>
      <c r="I511">
        <v>4302</v>
      </c>
      <c r="J511">
        <v>4302</v>
      </c>
      <c r="L511" s="3">
        <v>0</v>
      </c>
      <c r="M511" s="3">
        <v>0</v>
      </c>
      <c r="N511" s="3">
        <v>0</v>
      </c>
      <c r="O511" s="3">
        <v>13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f>+Tabla3[[#This Row],[V GRAVADAS]]</f>
        <v>13</v>
      </c>
      <c r="V511">
        <v>2</v>
      </c>
    </row>
    <row r="512" spans="1:22" x14ac:dyDescent="0.25">
      <c r="A512" t="s">
        <v>86</v>
      </c>
      <c r="B512" s="1" t="s">
        <v>593</v>
      </c>
      <c r="C512" t="s">
        <v>1</v>
      </c>
      <c r="D512" t="s">
        <v>82</v>
      </c>
      <c r="E512" t="s">
        <v>323</v>
      </c>
      <c r="F512" t="s">
        <v>324</v>
      </c>
      <c r="G512">
        <v>4303</v>
      </c>
      <c r="H512">
        <v>4303</v>
      </c>
      <c r="I512">
        <v>4303</v>
      </c>
      <c r="J512">
        <v>4303</v>
      </c>
      <c r="L512" s="3">
        <v>0</v>
      </c>
      <c r="M512" s="3">
        <v>0</v>
      </c>
      <c r="N512" s="3">
        <v>0</v>
      </c>
      <c r="O512" s="3">
        <v>283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f>+Tabla3[[#This Row],[V GRAVADAS]]</f>
        <v>283</v>
      </c>
      <c r="V512">
        <v>2</v>
      </c>
    </row>
    <row r="513" spans="1:22" x14ac:dyDescent="0.25">
      <c r="A513" t="s">
        <v>86</v>
      </c>
      <c r="B513" s="1" t="s">
        <v>593</v>
      </c>
      <c r="C513" t="s">
        <v>1</v>
      </c>
      <c r="D513" t="s">
        <v>82</v>
      </c>
      <c r="E513" t="s">
        <v>323</v>
      </c>
      <c r="F513" t="s">
        <v>324</v>
      </c>
      <c r="G513">
        <v>4304</v>
      </c>
      <c r="H513">
        <v>4304</v>
      </c>
      <c r="I513">
        <v>4304</v>
      </c>
      <c r="J513">
        <v>4304</v>
      </c>
      <c r="L513" s="3">
        <v>0</v>
      </c>
      <c r="M513" s="3">
        <v>0</v>
      </c>
      <c r="N513" s="3">
        <v>0</v>
      </c>
      <c r="O513" s="3">
        <v>5.5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f>+Tabla3[[#This Row],[V GRAVADAS]]</f>
        <v>5.5</v>
      </c>
      <c r="V513">
        <v>2</v>
      </c>
    </row>
    <row r="514" spans="1:22" x14ac:dyDescent="0.25">
      <c r="A514" t="s">
        <v>86</v>
      </c>
      <c r="B514" s="1" t="s">
        <v>593</v>
      </c>
      <c r="C514" t="s">
        <v>1</v>
      </c>
      <c r="D514" t="s">
        <v>82</v>
      </c>
      <c r="E514" t="s">
        <v>323</v>
      </c>
      <c r="F514" t="s">
        <v>324</v>
      </c>
      <c r="G514">
        <v>4305</v>
      </c>
      <c r="H514">
        <v>4305</v>
      </c>
      <c r="I514">
        <v>4305</v>
      </c>
      <c r="J514">
        <v>4305</v>
      </c>
      <c r="L514" s="3">
        <v>0</v>
      </c>
      <c r="M514" s="3">
        <v>0</v>
      </c>
      <c r="N514" s="3">
        <v>0</v>
      </c>
      <c r="O514" s="3">
        <v>169.82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f>+Tabla3[[#This Row],[V GRAVADAS]]</f>
        <v>169.82</v>
      </c>
      <c r="V514">
        <v>2</v>
      </c>
    </row>
    <row r="515" spans="1:22" x14ac:dyDescent="0.25">
      <c r="A515" t="s">
        <v>86</v>
      </c>
      <c r="B515" s="1" t="s">
        <v>593</v>
      </c>
      <c r="C515" t="s">
        <v>1</v>
      </c>
      <c r="D515" t="s">
        <v>82</v>
      </c>
      <c r="E515" t="s">
        <v>323</v>
      </c>
      <c r="F515" t="s">
        <v>324</v>
      </c>
      <c r="G515">
        <v>4306</v>
      </c>
      <c r="H515">
        <v>4306</v>
      </c>
      <c r="I515">
        <v>4306</v>
      </c>
      <c r="J515">
        <v>4306</v>
      </c>
      <c r="L515" s="3">
        <v>0</v>
      </c>
      <c r="M515" s="3">
        <v>0</v>
      </c>
      <c r="N515" s="3">
        <v>0</v>
      </c>
      <c r="O515" s="3">
        <v>431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f>+Tabla3[[#This Row],[V GRAVADAS]]</f>
        <v>431</v>
      </c>
      <c r="V515">
        <v>2</v>
      </c>
    </row>
    <row r="516" spans="1:22" x14ac:dyDescent="0.25">
      <c r="A516" t="s">
        <v>86</v>
      </c>
      <c r="B516" s="1" t="s">
        <v>593</v>
      </c>
      <c r="C516" t="s">
        <v>1</v>
      </c>
      <c r="D516" t="s">
        <v>82</v>
      </c>
      <c r="E516" t="s">
        <v>323</v>
      </c>
      <c r="F516" t="s">
        <v>324</v>
      </c>
      <c r="G516">
        <v>4307</v>
      </c>
      <c r="H516">
        <v>4307</v>
      </c>
      <c r="I516">
        <v>4307</v>
      </c>
      <c r="J516">
        <v>4307</v>
      </c>
      <c r="L516" s="3">
        <v>0</v>
      </c>
      <c r="M516" s="3">
        <v>0</v>
      </c>
      <c r="N516" s="3">
        <v>0</v>
      </c>
      <c r="O516" s="3">
        <v>171.4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f>+Tabla3[[#This Row],[V GRAVADAS]]</f>
        <v>171.4</v>
      </c>
      <c r="V516">
        <v>2</v>
      </c>
    </row>
    <row r="517" spans="1:22" x14ac:dyDescent="0.25">
      <c r="A517" t="s">
        <v>86</v>
      </c>
      <c r="B517" s="1" t="s">
        <v>593</v>
      </c>
      <c r="C517" t="s">
        <v>1</v>
      </c>
      <c r="D517" t="s">
        <v>82</v>
      </c>
      <c r="E517" t="s">
        <v>323</v>
      </c>
      <c r="F517" t="s">
        <v>324</v>
      </c>
      <c r="G517">
        <v>4308</v>
      </c>
      <c r="H517">
        <v>4308</v>
      </c>
      <c r="I517">
        <v>4308</v>
      </c>
      <c r="J517">
        <v>4308</v>
      </c>
      <c r="L517" s="3">
        <v>0</v>
      </c>
      <c r="M517" s="3">
        <v>0</v>
      </c>
      <c r="N517" s="3">
        <v>0</v>
      </c>
      <c r="O517" s="3">
        <v>10.8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f>+Tabla3[[#This Row],[V GRAVADAS]]</f>
        <v>10.8</v>
      </c>
      <c r="V517">
        <v>2</v>
      </c>
    </row>
    <row r="518" spans="1:22" x14ac:dyDescent="0.25">
      <c r="A518" t="s">
        <v>86</v>
      </c>
      <c r="B518" s="1" t="s">
        <v>593</v>
      </c>
      <c r="C518" t="s">
        <v>1</v>
      </c>
      <c r="D518" t="s">
        <v>82</v>
      </c>
      <c r="E518" t="s">
        <v>323</v>
      </c>
      <c r="F518" t="s">
        <v>324</v>
      </c>
      <c r="G518">
        <v>4309</v>
      </c>
      <c r="H518">
        <v>4309</v>
      </c>
      <c r="I518">
        <v>4309</v>
      </c>
      <c r="J518">
        <v>4309</v>
      </c>
      <c r="L518" s="3">
        <v>0</v>
      </c>
      <c r="M518" s="3">
        <v>0</v>
      </c>
      <c r="N518" s="3">
        <v>0</v>
      </c>
      <c r="O518" s="3">
        <v>51.55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f>+Tabla3[[#This Row],[V GRAVADAS]]</f>
        <v>51.55</v>
      </c>
      <c r="V518">
        <v>2</v>
      </c>
    </row>
    <row r="519" spans="1:22" x14ac:dyDescent="0.25">
      <c r="A519" t="s">
        <v>86</v>
      </c>
      <c r="B519" s="1" t="s">
        <v>593</v>
      </c>
      <c r="C519" t="s">
        <v>1</v>
      </c>
      <c r="D519" t="s">
        <v>82</v>
      </c>
      <c r="E519" t="s">
        <v>323</v>
      </c>
      <c r="F519" t="s">
        <v>324</v>
      </c>
      <c r="G519">
        <v>4310</v>
      </c>
      <c r="H519">
        <v>4310</v>
      </c>
      <c r="I519">
        <v>4310</v>
      </c>
      <c r="J519">
        <v>4310</v>
      </c>
      <c r="L519" s="3">
        <v>0</v>
      </c>
      <c r="M519" s="3">
        <v>0</v>
      </c>
      <c r="N519" s="3">
        <v>0</v>
      </c>
      <c r="O519" s="3">
        <v>534.5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f>+Tabla3[[#This Row],[V GRAVADAS]]</f>
        <v>534.5</v>
      </c>
      <c r="V519">
        <v>2</v>
      </c>
    </row>
    <row r="520" spans="1:22" x14ac:dyDescent="0.25">
      <c r="A520" t="s">
        <v>86</v>
      </c>
      <c r="B520" s="1" t="s">
        <v>593</v>
      </c>
      <c r="C520" t="s">
        <v>1</v>
      </c>
      <c r="D520" t="s">
        <v>82</v>
      </c>
      <c r="E520" t="s">
        <v>323</v>
      </c>
      <c r="F520" t="s">
        <v>324</v>
      </c>
      <c r="G520">
        <v>4311</v>
      </c>
      <c r="H520">
        <v>4311</v>
      </c>
      <c r="I520">
        <v>4311</v>
      </c>
      <c r="J520">
        <v>4311</v>
      </c>
      <c r="L520" s="3">
        <v>0</v>
      </c>
      <c r="M520" s="3">
        <v>0</v>
      </c>
      <c r="N520" s="3">
        <v>0</v>
      </c>
      <c r="O520" s="3">
        <v>256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f>+Tabla3[[#This Row],[V GRAVADAS]]</f>
        <v>256</v>
      </c>
      <c r="V520">
        <v>2</v>
      </c>
    </row>
    <row r="521" spans="1:22" x14ac:dyDescent="0.25">
      <c r="A521" t="s">
        <v>86</v>
      </c>
      <c r="B521" s="1" t="s">
        <v>593</v>
      </c>
      <c r="C521" t="s">
        <v>1</v>
      </c>
      <c r="D521" t="s">
        <v>82</v>
      </c>
      <c r="E521" t="s">
        <v>323</v>
      </c>
      <c r="F521" t="s">
        <v>324</v>
      </c>
      <c r="G521">
        <v>4312</v>
      </c>
      <c r="H521">
        <v>4312</v>
      </c>
      <c r="I521">
        <v>4312</v>
      </c>
      <c r="J521">
        <v>4312</v>
      </c>
      <c r="L521" s="3">
        <v>0</v>
      </c>
      <c r="M521" s="3">
        <v>0</v>
      </c>
      <c r="N521" s="3">
        <v>0</v>
      </c>
      <c r="O521" s="3">
        <v>110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f>+Tabla3[[#This Row],[V GRAVADAS]]</f>
        <v>110</v>
      </c>
      <c r="V521">
        <v>2</v>
      </c>
    </row>
    <row r="522" spans="1:22" x14ac:dyDescent="0.25">
      <c r="A522" t="s">
        <v>86</v>
      </c>
      <c r="B522" s="1" t="s">
        <v>593</v>
      </c>
      <c r="C522" t="s">
        <v>1</v>
      </c>
      <c r="D522" t="s">
        <v>82</v>
      </c>
      <c r="E522" t="s">
        <v>323</v>
      </c>
      <c r="F522" t="s">
        <v>324</v>
      </c>
      <c r="G522">
        <v>4313</v>
      </c>
      <c r="H522">
        <v>4313</v>
      </c>
      <c r="I522">
        <v>4313</v>
      </c>
      <c r="J522">
        <v>4313</v>
      </c>
      <c r="L522" s="3">
        <v>0</v>
      </c>
      <c r="M522" s="3">
        <v>0</v>
      </c>
      <c r="N522" s="3">
        <v>0</v>
      </c>
      <c r="O522" s="3">
        <v>180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f>+Tabla3[[#This Row],[V GRAVADAS]]</f>
        <v>180</v>
      </c>
      <c r="V522">
        <v>2</v>
      </c>
    </row>
    <row r="523" spans="1:22" x14ac:dyDescent="0.25">
      <c r="A523" t="s">
        <v>86</v>
      </c>
      <c r="B523" s="1" t="s">
        <v>593</v>
      </c>
      <c r="C523" t="s">
        <v>1</v>
      </c>
      <c r="D523" t="s">
        <v>82</v>
      </c>
      <c r="E523" t="s">
        <v>323</v>
      </c>
      <c r="F523" t="s">
        <v>324</v>
      </c>
      <c r="G523">
        <v>4314</v>
      </c>
      <c r="H523">
        <v>4314</v>
      </c>
      <c r="I523">
        <v>4314</v>
      </c>
      <c r="J523">
        <v>4314</v>
      </c>
      <c r="L523" s="3">
        <v>0</v>
      </c>
      <c r="M523" s="3">
        <v>0</v>
      </c>
      <c r="N523" s="3">
        <v>0</v>
      </c>
      <c r="O523" s="3">
        <v>472.9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f>+Tabla3[[#This Row],[V GRAVADAS]]</f>
        <v>472.9</v>
      </c>
      <c r="V523">
        <v>2</v>
      </c>
    </row>
    <row r="524" spans="1:22" x14ac:dyDescent="0.25">
      <c r="A524" t="s">
        <v>86</v>
      </c>
      <c r="B524" s="1" t="s">
        <v>594</v>
      </c>
      <c r="C524" t="s">
        <v>1</v>
      </c>
      <c r="D524" t="s">
        <v>82</v>
      </c>
      <c r="E524" t="s">
        <v>323</v>
      </c>
      <c r="F524" t="s">
        <v>324</v>
      </c>
      <c r="G524">
        <v>4315</v>
      </c>
      <c r="H524">
        <v>4315</v>
      </c>
      <c r="I524">
        <v>4315</v>
      </c>
      <c r="J524">
        <v>4315</v>
      </c>
      <c r="L524" s="3">
        <v>0</v>
      </c>
      <c r="M524" s="3">
        <v>0</v>
      </c>
      <c r="N524" s="3">
        <v>0</v>
      </c>
      <c r="O524" s="3">
        <v>849.5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f>+Tabla3[[#This Row],[V GRAVADAS]]</f>
        <v>849.5</v>
      </c>
      <c r="V524">
        <v>2</v>
      </c>
    </row>
    <row r="525" spans="1:22" x14ac:dyDescent="0.25">
      <c r="A525" t="s">
        <v>86</v>
      </c>
      <c r="B525" s="1" t="s">
        <v>594</v>
      </c>
      <c r="C525" t="s">
        <v>1</v>
      </c>
      <c r="D525" t="s">
        <v>82</v>
      </c>
      <c r="E525" t="s">
        <v>323</v>
      </c>
      <c r="F525" t="s">
        <v>324</v>
      </c>
      <c r="G525">
        <v>4316</v>
      </c>
      <c r="H525">
        <v>4316</v>
      </c>
      <c r="I525">
        <v>4316</v>
      </c>
      <c r="J525">
        <v>4316</v>
      </c>
      <c r="L525" s="3">
        <v>0</v>
      </c>
      <c r="M525" s="3">
        <v>0</v>
      </c>
      <c r="N525" s="3">
        <v>0</v>
      </c>
      <c r="O525" s="3">
        <v>52.7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f>+Tabla3[[#This Row],[V GRAVADAS]]</f>
        <v>52.7</v>
      </c>
      <c r="V525">
        <v>2</v>
      </c>
    </row>
    <row r="526" spans="1:22" x14ac:dyDescent="0.25">
      <c r="A526" t="s">
        <v>86</v>
      </c>
      <c r="B526" s="1" t="s">
        <v>594</v>
      </c>
      <c r="C526" t="s">
        <v>1</v>
      </c>
      <c r="D526" t="s">
        <v>82</v>
      </c>
      <c r="E526" t="s">
        <v>323</v>
      </c>
      <c r="F526" t="s">
        <v>324</v>
      </c>
      <c r="G526">
        <v>4317</v>
      </c>
      <c r="H526">
        <v>4317</v>
      </c>
      <c r="I526">
        <v>4317</v>
      </c>
      <c r="J526">
        <v>4317</v>
      </c>
      <c r="L526" s="3">
        <v>0</v>
      </c>
      <c r="M526" s="3">
        <v>0</v>
      </c>
      <c r="N526" s="3">
        <v>0</v>
      </c>
      <c r="O526" s="3">
        <v>216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f>+Tabla3[[#This Row],[V GRAVADAS]]</f>
        <v>216</v>
      </c>
      <c r="V526">
        <v>2</v>
      </c>
    </row>
    <row r="527" spans="1:22" x14ac:dyDescent="0.25">
      <c r="A527" t="s">
        <v>86</v>
      </c>
      <c r="B527" s="1" t="s">
        <v>594</v>
      </c>
      <c r="C527" t="s">
        <v>1</v>
      </c>
      <c r="D527" t="s">
        <v>82</v>
      </c>
      <c r="E527" t="s">
        <v>323</v>
      </c>
      <c r="F527" t="s">
        <v>324</v>
      </c>
      <c r="G527">
        <v>4318</v>
      </c>
      <c r="H527">
        <v>4318</v>
      </c>
      <c r="I527">
        <v>4318</v>
      </c>
      <c r="J527">
        <v>4318</v>
      </c>
      <c r="L527" s="3">
        <v>0</v>
      </c>
      <c r="M527" s="3">
        <v>0</v>
      </c>
      <c r="N527" s="3">
        <v>0</v>
      </c>
      <c r="O527" s="3">
        <v>18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f>+Tabla3[[#This Row],[V GRAVADAS]]</f>
        <v>18</v>
      </c>
      <c r="V527">
        <v>2</v>
      </c>
    </row>
    <row r="528" spans="1:22" x14ac:dyDescent="0.25">
      <c r="A528" t="s">
        <v>86</v>
      </c>
      <c r="B528" s="1" t="s">
        <v>594</v>
      </c>
      <c r="C528" t="s">
        <v>1</v>
      </c>
      <c r="D528" t="s">
        <v>82</v>
      </c>
      <c r="E528" t="s">
        <v>323</v>
      </c>
      <c r="F528" t="s">
        <v>324</v>
      </c>
      <c r="G528">
        <v>4319</v>
      </c>
      <c r="H528">
        <v>4319</v>
      </c>
      <c r="I528">
        <v>4319</v>
      </c>
      <c r="J528">
        <v>4319</v>
      </c>
      <c r="L528" s="3">
        <v>0</v>
      </c>
      <c r="M528" s="3">
        <v>0</v>
      </c>
      <c r="N528" s="3">
        <v>0</v>
      </c>
      <c r="O528" s="3">
        <v>38.1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f>+Tabla3[[#This Row],[V GRAVADAS]]</f>
        <v>38.1</v>
      </c>
      <c r="V528">
        <v>2</v>
      </c>
    </row>
    <row r="529" spans="1:22" x14ac:dyDescent="0.25">
      <c r="A529" t="s">
        <v>86</v>
      </c>
      <c r="B529" s="1" t="s">
        <v>594</v>
      </c>
      <c r="C529" t="s">
        <v>1</v>
      </c>
      <c r="D529" t="s">
        <v>82</v>
      </c>
      <c r="E529" t="s">
        <v>323</v>
      </c>
      <c r="F529" t="s">
        <v>324</v>
      </c>
      <c r="G529">
        <v>4320</v>
      </c>
      <c r="H529">
        <v>4320</v>
      </c>
      <c r="I529">
        <v>4320</v>
      </c>
      <c r="J529">
        <v>4320</v>
      </c>
      <c r="L529" s="3">
        <v>0</v>
      </c>
      <c r="M529" s="3">
        <v>0</v>
      </c>
      <c r="N529" s="3">
        <v>0</v>
      </c>
      <c r="O529" s="3">
        <v>354.2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f>+Tabla3[[#This Row],[V GRAVADAS]]</f>
        <v>354.2</v>
      </c>
      <c r="V529">
        <v>2</v>
      </c>
    </row>
    <row r="530" spans="1:22" x14ac:dyDescent="0.25">
      <c r="A530" t="s">
        <v>86</v>
      </c>
      <c r="B530" s="1" t="s">
        <v>594</v>
      </c>
      <c r="C530" t="s">
        <v>1</v>
      </c>
      <c r="D530" t="s">
        <v>82</v>
      </c>
      <c r="E530" t="s">
        <v>323</v>
      </c>
      <c r="F530" t="s">
        <v>324</v>
      </c>
      <c r="G530">
        <v>4321</v>
      </c>
      <c r="H530">
        <v>4321</v>
      </c>
      <c r="I530">
        <v>4321</v>
      </c>
      <c r="J530">
        <v>4321</v>
      </c>
      <c r="L530" s="3">
        <v>0</v>
      </c>
      <c r="M530" s="3">
        <v>0</v>
      </c>
      <c r="N530" s="3">
        <v>0</v>
      </c>
      <c r="O530" s="3">
        <v>264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f>+Tabla3[[#This Row],[V GRAVADAS]]</f>
        <v>264</v>
      </c>
      <c r="V530">
        <v>2</v>
      </c>
    </row>
    <row r="531" spans="1:22" x14ac:dyDescent="0.25">
      <c r="A531" t="s">
        <v>86</v>
      </c>
      <c r="B531" s="1" t="s">
        <v>594</v>
      </c>
      <c r="C531" t="s">
        <v>1</v>
      </c>
      <c r="D531" t="s">
        <v>82</v>
      </c>
      <c r="E531" t="s">
        <v>323</v>
      </c>
      <c r="F531" t="s">
        <v>324</v>
      </c>
      <c r="G531">
        <v>4322</v>
      </c>
      <c r="H531">
        <v>4322</v>
      </c>
      <c r="I531">
        <v>4322</v>
      </c>
      <c r="J531">
        <v>4322</v>
      </c>
      <c r="L531" s="3">
        <v>0</v>
      </c>
      <c r="M531" s="3">
        <v>0</v>
      </c>
      <c r="N531" s="3">
        <v>0</v>
      </c>
      <c r="O531" s="3">
        <v>192.5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f>+Tabla3[[#This Row],[V GRAVADAS]]</f>
        <v>192.5</v>
      </c>
      <c r="V531">
        <v>2</v>
      </c>
    </row>
    <row r="532" spans="1:22" x14ac:dyDescent="0.25">
      <c r="A532" t="s">
        <v>86</v>
      </c>
      <c r="B532" s="1" t="s">
        <v>594</v>
      </c>
      <c r="C532" t="s">
        <v>1</v>
      </c>
      <c r="D532" t="s">
        <v>82</v>
      </c>
      <c r="E532" t="s">
        <v>323</v>
      </c>
      <c r="F532" t="s">
        <v>324</v>
      </c>
      <c r="G532">
        <v>4323</v>
      </c>
      <c r="H532">
        <v>4323</v>
      </c>
      <c r="I532">
        <v>4323</v>
      </c>
      <c r="J532">
        <v>4323</v>
      </c>
      <c r="L532" s="3">
        <v>0</v>
      </c>
      <c r="M532" s="3">
        <v>0</v>
      </c>
      <c r="N532" s="3">
        <v>0</v>
      </c>
      <c r="O532" s="3">
        <v>21.2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f>+Tabla3[[#This Row],[V GRAVADAS]]</f>
        <v>21.2</v>
      </c>
      <c r="V532">
        <v>2</v>
      </c>
    </row>
    <row r="533" spans="1:22" x14ac:dyDescent="0.25">
      <c r="A533" t="s">
        <v>86</v>
      </c>
      <c r="B533" s="1" t="s">
        <v>594</v>
      </c>
      <c r="C533" t="s">
        <v>1</v>
      </c>
      <c r="D533" t="s">
        <v>82</v>
      </c>
      <c r="E533" t="s">
        <v>323</v>
      </c>
      <c r="F533" t="s">
        <v>324</v>
      </c>
      <c r="G533">
        <v>4324</v>
      </c>
      <c r="H533">
        <v>4324</v>
      </c>
      <c r="I533">
        <v>4324</v>
      </c>
      <c r="J533">
        <v>4324</v>
      </c>
      <c r="L533" s="3">
        <v>0</v>
      </c>
      <c r="M533" s="3">
        <v>0</v>
      </c>
      <c r="N533" s="3">
        <v>0</v>
      </c>
      <c r="O533" s="3">
        <v>71.56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f>+Tabla3[[#This Row],[V GRAVADAS]]</f>
        <v>71.56</v>
      </c>
      <c r="V533">
        <v>2</v>
      </c>
    </row>
    <row r="534" spans="1:22" x14ac:dyDescent="0.25">
      <c r="A534" t="s">
        <v>86</v>
      </c>
      <c r="B534" s="1" t="s">
        <v>594</v>
      </c>
      <c r="C534" t="s">
        <v>1</v>
      </c>
      <c r="D534" t="s">
        <v>82</v>
      </c>
      <c r="E534" t="s">
        <v>323</v>
      </c>
      <c r="F534" t="s">
        <v>324</v>
      </c>
      <c r="G534">
        <v>4325</v>
      </c>
      <c r="H534">
        <v>4325</v>
      </c>
      <c r="I534">
        <v>4325</v>
      </c>
      <c r="J534">
        <v>4325</v>
      </c>
      <c r="L534" s="3">
        <v>0</v>
      </c>
      <c r="M534" s="3">
        <v>0</v>
      </c>
      <c r="N534" s="3">
        <v>0</v>
      </c>
      <c r="O534" s="3">
        <v>725.25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f>+Tabla3[[#This Row],[V GRAVADAS]]</f>
        <v>725.25</v>
      </c>
      <c r="V534">
        <v>2</v>
      </c>
    </row>
    <row r="535" spans="1:22" x14ac:dyDescent="0.25">
      <c r="A535" t="s">
        <v>86</v>
      </c>
      <c r="B535" s="1" t="s">
        <v>594</v>
      </c>
      <c r="C535" t="s">
        <v>1</v>
      </c>
      <c r="D535" t="s">
        <v>82</v>
      </c>
      <c r="E535" t="s">
        <v>323</v>
      </c>
      <c r="F535" t="s">
        <v>324</v>
      </c>
      <c r="G535">
        <v>4326</v>
      </c>
      <c r="H535">
        <v>4326</v>
      </c>
      <c r="I535">
        <v>4326</v>
      </c>
      <c r="J535">
        <v>4326</v>
      </c>
      <c r="L535" s="3">
        <v>0</v>
      </c>
      <c r="M535" s="3">
        <v>0</v>
      </c>
      <c r="N535" s="3">
        <v>0</v>
      </c>
      <c r="O535" s="3">
        <v>93.3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f>+Tabla3[[#This Row],[V GRAVADAS]]</f>
        <v>93.3</v>
      </c>
      <c r="V535">
        <v>2</v>
      </c>
    </row>
    <row r="536" spans="1:22" x14ac:dyDescent="0.25">
      <c r="A536" t="s">
        <v>86</v>
      </c>
      <c r="B536" s="1" t="s">
        <v>594</v>
      </c>
      <c r="C536" t="s">
        <v>1</v>
      </c>
      <c r="D536" t="s">
        <v>82</v>
      </c>
      <c r="E536" t="s">
        <v>323</v>
      </c>
      <c r="F536" t="s">
        <v>324</v>
      </c>
      <c r="G536">
        <v>4327</v>
      </c>
      <c r="H536">
        <v>4327</v>
      </c>
      <c r="I536">
        <v>4327</v>
      </c>
      <c r="J536">
        <v>4327</v>
      </c>
      <c r="L536" s="3">
        <v>0</v>
      </c>
      <c r="M536" s="3">
        <v>0</v>
      </c>
      <c r="N536" s="3">
        <v>0</v>
      </c>
      <c r="O536" s="3">
        <v>450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f>+Tabla3[[#This Row],[V GRAVADAS]]</f>
        <v>450</v>
      </c>
      <c r="V536">
        <v>2</v>
      </c>
    </row>
    <row r="537" spans="1:22" x14ac:dyDescent="0.25">
      <c r="A537" t="s">
        <v>86</v>
      </c>
      <c r="B537" s="1" t="s">
        <v>594</v>
      </c>
      <c r="C537" t="s">
        <v>1</v>
      </c>
      <c r="D537" t="s">
        <v>82</v>
      </c>
      <c r="E537" t="s">
        <v>323</v>
      </c>
      <c r="F537" t="s">
        <v>324</v>
      </c>
      <c r="G537">
        <v>4328</v>
      </c>
      <c r="H537">
        <v>4328</v>
      </c>
      <c r="I537">
        <v>4328</v>
      </c>
      <c r="J537">
        <v>4328</v>
      </c>
      <c r="L537" s="3">
        <v>0</v>
      </c>
      <c r="M537" s="3">
        <v>0</v>
      </c>
      <c r="N537" s="3">
        <v>0</v>
      </c>
      <c r="O537" s="3">
        <v>16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f>+Tabla3[[#This Row],[V GRAVADAS]]</f>
        <v>16</v>
      </c>
      <c r="V537">
        <v>2</v>
      </c>
    </row>
    <row r="538" spans="1:22" x14ac:dyDescent="0.25">
      <c r="A538" t="s">
        <v>86</v>
      </c>
      <c r="B538" s="1" t="s">
        <v>594</v>
      </c>
      <c r="C538" t="s">
        <v>1</v>
      </c>
      <c r="D538" t="s">
        <v>82</v>
      </c>
      <c r="E538" t="s">
        <v>323</v>
      </c>
      <c r="F538" t="s">
        <v>324</v>
      </c>
      <c r="G538">
        <v>4329</v>
      </c>
      <c r="H538">
        <v>4329</v>
      </c>
      <c r="I538">
        <v>4329</v>
      </c>
      <c r="J538">
        <v>4329</v>
      </c>
      <c r="L538" s="3">
        <v>0</v>
      </c>
      <c r="M538" s="3">
        <v>0</v>
      </c>
      <c r="N538" s="3">
        <v>0</v>
      </c>
      <c r="O538" s="3">
        <v>25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f>+Tabla3[[#This Row],[V GRAVADAS]]</f>
        <v>25</v>
      </c>
      <c r="V538">
        <v>2</v>
      </c>
    </row>
    <row r="539" spans="1:22" x14ac:dyDescent="0.25">
      <c r="A539" t="s">
        <v>86</v>
      </c>
      <c r="B539" s="1" t="s">
        <v>594</v>
      </c>
      <c r="C539" t="s">
        <v>1</v>
      </c>
      <c r="D539" t="s">
        <v>82</v>
      </c>
      <c r="E539" t="s">
        <v>323</v>
      </c>
      <c r="F539" t="s">
        <v>324</v>
      </c>
      <c r="G539">
        <v>4330</v>
      </c>
      <c r="H539">
        <v>4330</v>
      </c>
      <c r="I539">
        <v>4330</v>
      </c>
      <c r="J539">
        <v>4330</v>
      </c>
      <c r="L539" s="3">
        <v>0</v>
      </c>
      <c r="M539" s="3">
        <v>0</v>
      </c>
      <c r="N539" s="3">
        <v>0</v>
      </c>
      <c r="O539" s="3">
        <v>180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f>+Tabla3[[#This Row],[V GRAVADAS]]</f>
        <v>180</v>
      </c>
      <c r="V539">
        <v>2</v>
      </c>
    </row>
    <row r="540" spans="1:22" x14ac:dyDescent="0.25">
      <c r="A540" t="s">
        <v>86</v>
      </c>
      <c r="B540" s="1" t="s">
        <v>594</v>
      </c>
      <c r="C540" t="s">
        <v>1</v>
      </c>
      <c r="D540" t="s">
        <v>82</v>
      </c>
      <c r="E540" t="s">
        <v>323</v>
      </c>
      <c r="F540" t="s">
        <v>324</v>
      </c>
      <c r="G540">
        <v>4331</v>
      </c>
      <c r="H540">
        <v>4331</v>
      </c>
      <c r="I540">
        <v>4331</v>
      </c>
      <c r="J540">
        <v>4331</v>
      </c>
      <c r="L540" s="3">
        <v>0</v>
      </c>
      <c r="M540" s="3">
        <v>0</v>
      </c>
      <c r="N540" s="3">
        <v>0</v>
      </c>
      <c r="O540" s="3">
        <v>104.5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f>+Tabla3[[#This Row],[V GRAVADAS]]</f>
        <v>104.5</v>
      </c>
      <c r="V540">
        <v>2</v>
      </c>
    </row>
    <row r="541" spans="1:22" x14ac:dyDescent="0.25">
      <c r="A541" t="s">
        <v>86</v>
      </c>
      <c r="B541" s="1" t="s">
        <v>594</v>
      </c>
      <c r="C541" t="s">
        <v>1</v>
      </c>
      <c r="D541" t="s">
        <v>82</v>
      </c>
      <c r="E541" t="s">
        <v>323</v>
      </c>
      <c r="F541" t="s">
        <v>324</v>
      </c>
      <c r="G541">
        <v>4332</v>
      </c>
      <c r="H541">
        <v>4332</v>
      </c>
      <c r="I541">
        <v>4332</v>
      </c>
      <c r="J541">
        <v>4332</v>
      </c>
      <c r="L541" s="3">
        <v>0</v>
      </c>
      <c r="M541" s="3">
        <v>0</v>
      </c>
      <c r="N541" s="3">
        <v>0</v>
      </c>
      <c r="O541" s="3">
        <v>526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f>+Tabla3[[#This Row],[V GRAVADAS]]</f>
        <v>526</v>
      </c>
      <c r="V541">
        <v>2</v>
      </c>
    </row>
    <row r="542" spans="1:22" x14ac:dyDescent="0.25">
      <c r="A542" t="s">
        <v>86</v>
      </c>
      <c r="B542" s="1" t="s">
        <v>594</v>
      </c>
      <c r="C542" t="s">
        <v>1</v>
      </c>
      <c r="D542" t="s">
        <v>82</v>
      </c>
      <c r="E542" t="s">
        <v>323</v>
      </c>
      <c r="F542" t="s">
        <v>324</v>
      </c>
      <c r="G542">
        <v>4333</v>
      </c>
      <c r="H542">
        <v>4333</v>
      </c>
      <c r="I542">
        <v>4333</v>
      </c>
      <c r="J542">
        <v>4333</v>
      </c>
      <c r="L542" s="3">
        <v>0</v>
      </c>
      <c r="M542" s="3">
        <v>0</v>
      </c>
      <c r="N542" s="3">
        <v>0</v>
      </c>
      <c r="O542" s="3">
        <v>226.43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f>+Tabla3[[#This Row],[V GRAVADAS]]</f>
        <v>226.43</v>
      </c>
      <c r="V542">
        <v>2</v>
      </c>
    </row>
    <row r="543" spans="1:22" x14ac:dyDescent="0.25">
      <c r="A543" t="s">
        <v>86</v>
      </c>
      <c r="B543" s="1" t="s">
        <v>594</v>
      </c>
      <c r="C543" t="s">
        <v>1</v>
      </c>
      <c r="D543" t="s">
        <v>82</v>
      </c>
      <c r="E543" t="s">
        <v>323</v>
      </c>
      <c r="F543" t="s">
        <v>324</v>
      </c>
      <c r="G543">
        <v>4334</v>
      </c>
      <c r="H543">
        <v>4334</v>
      </c>
      <c r="I543">
        <v>4334</v>
      </c>
      <c r="J543">
        <v>4334</v>
      </c>
      <c r="L543" s="3">
        <v>0</v>
      </c>
      <c r="M543" s="3">
        <v>0</v>
      </c>
      <c r="N543" s="3">
        <v>0</v>
      </c>
      <c r="O543" s="3">
        <v>141.75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f>+Tabla3[[#This Row],[V GRAVADAS]]</f>
        <v>141.75</v>
      </c>
      <c r="V543">
        <v>2</v>
      </c>
    </row>
    <row r="544" spans="1:22" x14ac:dyDescent="0.25">
      <c r="A544" t="s">
        <v>86</v>
      </c>
      <c r="B544" s="1" t="s">
        <v>594</v>
      </c>
      <c r="C544" t="s">
        <v>1</v>
      </c>
      <c r="D544" t="s">
        <v>82</v>
      </c>
      <c r="E544" t="s">
        <v>323</v>
      </c>
      <c r="F544" t="s">
        <v>324</v>
      </c>
      <c r="G544">
        <v>4335</v>
      </c>
      <c r="H544">
        <v>4335</v>
      </c>
      <c r="I544">
        <v>4335</v>
      </c>
      <c r="J544">
        <v>4335</v>
      </c>
      <c r="L544" s="3">
        <v>0</v>
      </c>
      <c r="M544" s="3">
        <v>0</v>
      </c>
      <c r="N544" s="3">
        <v>0</v>
      </c>
      <c r="O544" s="3">
        <v>15.5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f>+Tabla3[[#This Row],[V GRAVADAS]]</f>
        <v>15.5</v>
      </c>
      <c r="V544">
        <v>2</v>
      </c>
    </row>
    <row r="545" spans="1:22" x14ac:dyDescent="0.25">
      <c r="A545" t="s">
        <v>86</v>
      </c>
      <c r="B545" s="1" t="s">
        <v>594</v>
      </c>
      <c r="C545" t="s">
        <v>1</v>
      </c>
      <c r="D545" t="s">
        <v>82</v>
      </c>
      <c r="E545" t="s">
        <v>323</v>
      </c>
      <c r="F545" t="s">
        <v>324</v>
      </c>
      <c r="G545">
        <v>4336</v>
      </c>
      <c r="H545">
        <v>4336</v>
      </c>
      <c r="I545">
        <v>4336</v>
      </c>
      <c r="J545">
        <v>4336</v>
      </c>
      <c r="L545" s="3">
        <v>0</v>
      </c>
      <c r="M545" s="3">
        <v>0</v>
      </c>
      <c r="N545" s="3">
        <v>0</v>
      </c>
      <c r="O545" s="3">
        <v>21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f>+Tabla3[[#This Row],[V GRAVADAS]]</f>
        <v>21</v>
      </c>
      <c r="V545">
        <v>2</v>
      </c>
    </row>
    <row r="546" spans="1:22" x14ac:dyDescent="0.25">
      <c r="A546" t="s">
        <v>86</v>
      </c>
      <c r="B546" s="1" t="s">
        <v>594</v>
      </c>
      <c r="C546" t="s">
        <v>1</v>
      </c>
      <c r="D546" t="s">
        <v>82</v>
      </c>
      <c r="E546" t="s">
        <v>323</v>
      </c>
      <c r="F546" t="s">
        <v>324</v>
      </c>
      <c r="G546">
        <v>4337</v>
      </c>
      <c r="H546">
        <v>4337</v>
      </c>
      <c r="I546">
        <v>4337</v>
      </c>
      <c r="J546">
        <v>4337</v>
      </c>
      <c r="L546" s="3">
        <v>0</v>
      </c>
      <c r="M546" s="3">
        <v>0</v>
      </c>
      <c r="N546" s="3">
        <v>0</v>
      </c>
      <c r="O546" s="3">
        <v>207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f>+Tabla3[[#This Row],[V GRAVADAS]]</f>
        <v>207</v>
      </c>
      <c r="V546">
        <v>2</v>
      </c>
    </row>
    <row r="547" spans="1:22" x14ac:dyDescent="0.25">
      <c r="A547" t="s">
        <v>86</v>
      </c>
      <c r="B547" s="1" t="s">
        <v>594</v>
      </c>
      <c r="C547" t="s">
        <v>1</v>
      </c>
      <c r="D547" t="s">
        <v>82</v>
      </c>
      <c r="E547" t="s">
        <v>323</v>
      </c>
      <c r="F547" t="s">
        <v>324</v>
      </c>
      <c r="G547">
        <v>4338</v>
      </c>
      <c r="H547">
        <v>4338</v>
      </c>
      <c r="I547">
        <v>4338</v>
      </c>
      <c r="J547">
        <v>4338</v>
      </c>
      <c r="L547" s="3">
        <v>0</v>
      </c>
      <c r="M547" s="3">
        <v>0</v>
      </c>
      <c r="N547" s="3">
        <v>0</v>
      </c>
      <c r="O547" s="3">
        <v>18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f>+Tabla3[[#This Row],[V GRAVADAS]]</f>
        <v>18</v>
      </c>
      <c r="V547">
        <v>2</v>
      </c>
    </row>
    <row r="548" spans="1:22" x14ac:dyDescent="0.25">
      <c r="A548" t="s">
        <v>86</v>
      </c>
      <c r="B548" s="1" t="s">
        <v>594</v>
      </c>
      <c r="C548" t="s">
        <v>1</v>
      </c>
      <c r="D548" t="s">
        <v>82</v>
      </c>
      <c r="E548" t="s">
        <v>323</v>
      </c>
      <c r="F548" t="s">
        <v>324</v>
      </c>
      <c r="G548">
        <v>4339</v>
      </c>
      <c r="H548">
        <v>4339</v>
      </c>
      <c r="I548">
        <v>4339</v>
      </c>
      <c r="J548">
        <v>4339</v>
      </c>
      <c r="L548" s="3">
        <v>0</v>
      </c>
      <c r="M548" s="3">
        <v>0</v>
      </c>
      <c r="N548" s="3">
        <v>0</v>
      </c>
      <c r="O548" s="3">
        <v>193.5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f>+Tabla3[[#This Row],[V GRAVADAS]]</f>
        <v>193.5</v>
      </c>
      <c r="V548">
        <v>2</v>
      </c>
    </row>
    <row r="549" spans="1:22" x14ac:dyDescent="0.25">
      <c r="A549" t="s">
        <v>86</v>
      </c>
      <c r="B549" s="1" t="s">
        <v>538</v>
      </c>
      <c r="C549" t="s">
        <v>1</v>
      </c>
      <c r="D549" t="s">
        <v>82</v>
      </c>
      <c r="E549" t="s">
        <v>323</v>
      </c>
      <c r="F549" t="s">
        <v>324</v>
      </c>
      <c r="G549">
        <v>4340</v>
      </c>
      <c r="H549">
        <v>4340</v>
      </c>
      <c r="I549">
        <v>4340</v>
      </c>
      <c r="J549">
        <v>4340</v>
      </c>
      <c r="L549" s="3">
        <v>0</v>
      </c>
      <c r="M549" s="3">
        <v>0</v>
      </c>
      <c r="N549" s="3">
        <v>0</v>
      </c>
      <c r="O549" s="3">
        <v>135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f>+Tabla3[[#This Row],[V GRAVADAS]]</f>
        <v>135</v>
      </c>
      <c r="V549">
        <v>2</v>
      </c>
    </row>
    <row r="550" spans="1:22" x14ac:dyDescent="0.25">
      <c r="A550" t="s">
        <v>86</v>
      </c>
      <c r="B550" s="1" t="s">
        <v>538</v>
      </c>
      <c r="C550" t="s">
        <v>1</v>
      </c>
      <c r="D550" t="s">
        <v>82</v>
      </c>
      <c r="E550" t="s">
        <v>323</v>
      </c>
      <c r="F550" t="s">
        <v>324</v>
      </c>
      <c r="G550">
        <v>4341</v>
      </c>
      <c r="H550">
        <v>4341</v>
      </c>
      <c r="I550">
        <v>4341</v>
      </c>
      <c r="J550">
        <v>4341</v>
      </c>
      <c r="L550" s="3">
        <v>0</v>
      </c>
      <c r="M550" s="3">
        <v>0</v>
      </c>
      <c r="N550" s="3">
        <v>0</v>
      </c>
      <c r="O550" s="3">
        <v>212.5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f>+Tabla3[[#This Row],[V GRAVADAS]]</f>
        <v>212.5</v>
      </c>
      <c r="V550">
        <v>2</v>
      </c>
    </row>
    <row r="551" spans="1:22" x14ac:dyDescent="0.25">
      <c r="A551" t="s">
        <v>86</v>
      </c>
      <c r="B551" s="1" t="s">
        <v>538</v>
      </c>
      <c r="C551" t="s">
        <v>1</v>
      </c>
      <c r="D551" t="s">
        <v>82</v>
      </c>
      <c r="E551" t="s">
        <v>323</v>
      </c>
      <c r="F551" t="s">
        <v>324</v>
      </c>
      <c r="G551">
        <v>4342</v>
      </c>
      <c r="H551">
        <v>4342</v>
      </c>
      <c r="I551">
        <v>4342</v>
      </c>
      <c r="J551">
        <v>4342</v>
      </c>
      <c r="L551" s="3">
        <v>0</v>
      </c>
      <c r="M551" s="3">
        <v>0</v>
      </c>
      <c r="N551" s="3">
        <v>0</v>
      </c>
      <c r="O551" s="3">
        <v>182.26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f>+Tabla3[[#This Row],[V GRAVADAS]]</f>
        <v>182.26</v>
      </c>
      <c r="V551">
        <v>2</v>
      </c>
    </row>
    <row r="552" spans="1:22" x14ac:dyDescent="0.25">
      <c r="A552" t="s">
        <v>86</v>
      </c>
      <c r="B552" s="1" t="s">
        <v>538</v>
      </c>
      <c r="C552" t="s">
        <v>1</v>
      </c>
      <c r="D552" t="s">
        <v>82</v>
      </c>
      <c r="E552" t="s">
        <v>323</v>
      </c>
      <c r="F552" t="s">
        <v>324</v>
      </c>
      <c r="G552">
        <v>4343</v>
      </c>
      <c r="H552">
        <v>4343</v>
      </c>
      <c r="I552">
        <v>4343</v>
      </c>
      <c r="J552">
        <v>4343</v>
      </c>
      <c r="L552" s="3">
        <v>0</v>
      </c>
      <c r="M552" s="3">
        <v>0</v>
      </c>
      <c r="N552" s="3">
        <v>0</v>
      </c>
      <c r="O552" s="3">
        <v>151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f>+Tabla3[[#This Row],[V GRAVADAS]]</f>
        <v>151</v>
      </c>
      <c r="V552">
        <v>2</v>
      </c>
    </row>
    <row r="553" spans="1:22" x14ac:dyDescent="0.25">
      <c r="A553" t="s">
        <v>86</v>
      </c>
      <c r="B553" s="1" t="s">
        <v>538</v>
      </c>
      <c r="C553" t="s">
        <v>1</v>
      </c>
      <c r="D553" t="s">
        <v>82</v>
      </c>
      <c r="E553" t="s">
        <v>323</v>
      </c>
      <c r="F553" t="s">
        <v>324</v>
      </c>
      <c r="G553">
        <v>4344</v>
      </c>
      <c r="H553">
        <v>4344</v>
      </c>
      <c r="I553">
        <v>4344</v>
      </c>
      <c r="J553">
        <v>4344</v>
      </c>
      <c r="L553" s="3">
        <v>0</v>
      </c>
      <c r="M553" s="3">
        <v>0</v>
      </c>
      <c r="N553" s="3">
        <v>0</v>
      </c>
      <c r="O553" s="3">
        <v>29.8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f>+Tabla3[[#This Row],[V GRAVADAS]]</f>
        <v>29.8</v>
      </c>
      <c r="V553">
        <v>2</v>
      </c>
    </row>
    <row r="554" spans="1:22" x14ac:dyDescent="0.25">
      <c r="A554" t="s">
        <v>86</v>
      </c>
      <c r="B554" s="1" t="s">
        <v>538</v>
      </c>
      <c r="C554" t="s">
        <v>1</v>
      </c>
      <c r="D554" t="s">
        <v>82</v>
      </c>
      <c r="E554" t="s">
        <v>323</v>
      </c>
      <c r="F554" t="s">
        <v>324</v>
      </c>
      <c r="G554">
        <v>4345</v>
      </c>
      <c r="H554">
        <v>4345</v>
      </c>
      <c r="I554">
        <v>4345</v>
      </c>
      <c r="J554">
        <v>4345</v>
      </c>
      <c r="L554" s="3">
        <v>0</v>
      </c>
      <c r="M554" s="3">
        <v>0</v>
      </c>
      <c r="N554" s="3">
        <v>0</v>
      </c>
      <c r="O554" s="3">
        <v>470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f>+Tabla3[[#This Row],[V GRAVADAS]]</f>
        <v>470</v>
      </c>
      <c r="V554">
        <v>2</v>
      </c>
    </row>
    <row r="555" spans="1:22" x14ac:dyDescent="0.25">
      <c r="A555" t="s">
        <v>86</v>
      </c>
      <c r="B555" s="1" t="s">
        <v>538</v>
      </c>
      <c r="C555" t="s">
        <v>1</v>
      </c>
      <c r="D555" t="s">
        <v>82</v>
      </c>
      <c r="E555" t="s">
        <v>323</v>
      </c>
      <c r="F555" t="s">
        <v>324</v>
      </c>
      <c r="G555">
        <v>4346</v>
      </c>
      <c r="H555">
        <v>4346</v>
      </c>
      <c r="I555">
        <v>4346</v>
      </c>
      <c r="J555">
        <v>4346</v>
      </c>
      <c r="L555" s="3">
        <v>0</v>
      </c>
      <c r="M555" s="3">
        <v>0</v>
      </c>
      <c r="N555" s="3">
        <v>0</v>
      </c>
      <c r="O555" s="3">
        <v>281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f>+Tabla3[[#This Row],[V GRAVADAS]]</f>
        <v>281</v>
      </c>
      <c r="V555">
        <v>2</v>
      </c>
    </row>
    <row r="556" spans="1:22" x14ac:dyDescent="0.25">
      <c r="A556" t="s">
        <v>86</v>
      </c>
      <c r="B556" s="1" t="s">
        <v>538</v>
      </c>
      <c r="C556" t="s">
        <v>1</v>
      </c>
      <c r="D556" t="s">
        <v>82</v>
      </c>
      <c r="E556" t="s">
        <v>323</v>
      </c>
      <c r="F556" t="s">
        <v>324</v>
      </c>
      <c r="G556">
        <v>4347</v>
      </c>
      <c r="H556">
        <v>4347</v>
      </c>
      <c r="I556">
        <v>4347</v>
      </c>
      <c r="J556">
        <v>4347</v>
      </c>
      <c r="L556" s="3">
        <v>0</v>
      </c>
      <c r="M556" s="3">
        <v>0</v>
      </c>
      <c r="N556" s="3">
        <v>0</v>
      </c>
      <c r="O556" s="3">
        <v>92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f>+Tabla3[[#This Row],[V GRAVADAS]]</f>
        <v>92</v>
      </c>
      <c r="V556">
        <v>2</v>
      </c>
    </row>
    <row r="557" spans="1:22" x14ac:dyDescent="0.25">
      <c r="A557" t="s">
        <v>86</v>
      </c>
      <c r="B557" s="1" t="s">
        <v>538</v>
      </c>
      <c r="C557" t="s">
        <v>1</v>
      </c>
      <c r="D557" t="s">
        <v>82</v>
      </c>
      <c r="E557" t="s">
        <v>323</v>
      </c>
      <c r="F557" t="s">
        <v>324</v>
      </c>
      <c r="G557">
        <v>4348</v>
      </c>
      <c r="H557">
        <v>4348</v>
      </c>
      <c r="I557">
        <v>4348</v>
      </c>
      <c r="J557">
        <v>4348</v>
      </c>
      <c r="L557" s="3">
        <v>0</v>
      </c>
      <c r="M557" s="3">
        <v>0</v>
      </c>
      <c r="N557" s="3">
        <v>0</v>
      </c>
      <c r="O557" s="3">
        <v>658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f>+Tabla3[[#This Row],[V GRAVADAS]]</f>
        <v>658</v>
      </c>
      <c r="V557">
        <v>2</v>
      </c>
    </row>
    <row r="558" spans="1:22" x14ac:dyDescent="0.25">
      <c r="A558" t="s">
        <v>86</v>
      </c>
      <c r="B558" s="1" t="s">
        <v>538</v>
      </c>
      <c r="C558" t="s">
        <v>1</v>
      </c>
      <c r="D558" t="s">
        <v>82</v>
      </c>
      <c r="E558" t="s">
        <v>323</v>
      </c>
      <c r="F558" t="s">
        <v>324</v>
      </c>
      <c r="G558">
        <v>4349</v>
      </c>
      <c r="H558">
        <v>4349</v>
      </c>
      <c r="I558">
        <v>4349</v>
      </c>
      <c r="J558">
        <v>4349</v>
      </c>
      <c r="L558" s="3">
        <v>0</v>
      </c>
      <c r="M558" s="3">
        <v>0</v>
      </c>
      <c r="N558" s="3">
        <v>0</v>
      </c>
      <c r="O558" s="3">
        <v>130.80000000000001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f>+Tabla3[[#This Row],[V GRAVADAS]]</f>
        <v>130.80000000000001</v>
      </c>
      <c r="V558">
        <v>2</v>
      </c>
    </row>
    <row r="559" spans="1:22" x14ac:dyDescent="0.25">
      <c r="A559" t="s">
        <v>86</v>
      </c>
      <c r="B559" s="1" t="s">
        <v>538</v>
      </c>
      <c r="C559" t="s">
        <v>1</v>
      </c>
      <c r="D559" t="s">
        <v>82</v>
      </c>
      <c r="E559" t="s">
        <v>323</v>
      </c>
      <c r="F559" t="s">
        <v>324</v>
      </c>
      <c r="G559">
        <v>4350</v>
      </c>
      <c r="H559">
        <v>4350</v>
      </c>
      <c r="I559">
        <v>4350</v>
      </c>
      <c r="J559">
        <v>4350</v>
      </c>
      <c r="L559" s="3">
        <v>0</v>
      </c>
      <c r="M559" s="3">
        <v>0</v>
      </c>
      <c r="N559" s="3">
        <v>0</v>
      </c>
      <c r="O559" s="3">
        <v>46.4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f>+Tabla3[[#This Row],[V GRAVADAS]]</f>
        <v>46.4</v>
      </c>
      <c r="V559">
        <v>2</v>
      </c>
    </row>
    <row r="560" spans="1:22" x14ac:dyDescent="0.25">
      <c r="A560" t="s">
        <v>86</v>
      </c>
      <c r="B560" s="1" t="s">
        <v>538</v>
      </c>
      <c r="C560" t="s">
        <v>1</v>
      </c>
      <c r="D560" t="s">
        <v>82</v>
      </c>
      <c r="E560" t="s">
        <v>323</v>
      </c>
      <c r="F560" t="s">
        <v>324</v>
      </c>
      <c r="G560">
        <v>4351</v>
      </c>
      <c r="H560">
        <v>4351</v>
      </c>
      <c r="I560">
        <v>4351</v>
      </c>
      <c r="J560">
        <v>4351</v>
      </c>
      <c r="L560" s="3">
        <v>0</v>
      </c>
      <c r="M560" s="3">
        <v>0</v>
      </c>
      <c r="N560" s="3">
        <v>0</v>
      </c>
      <c r="O560" s="3">
        <v>15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f>+Tabla3[[#This Row],[V GRAVADAS]]</f>
        <v>15</v>
      </c>
      <c r="V560">
        <v>2</v>
      </c>
    </row>
    <row r="561" spans="1:22" x14ac:dyDescent="0.25">
      <c r="A561" t="s">
        <v>86</v>
      </c>
      <c r="B561" s="1" t="s">
        <v>538</v>
      </c>
      <c r="C561" t="s">
        <v>1</v>
      </c>
      <c r="D561" t="s">
        <v>82</v>
      </c>
      <c r="E561" t="s">
        <v>323</v>
      </c>
      <c r="F561" t="s">
        <v>324</v>
      </c>
      <c r="G561">
        <v>4352</v>
      </c>
      <c r="H561">
        <v>4352</v>
      </c>
      <c r="I561">
        <v>4352</v>
      </c>
      <c r="J561">
        <v>4352</v>
      </c>
      <c r="L561" s="3">
        <v>0</v>
      </c>
      <c r="M561" s="3">
        <v>0</v>
      </c>
      <c r="N561" s="3">
        <v>0</v>
      </c>
      <c r="O561" s="3">
        <v>22.5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f>+Tabla3[[#This Row],[V GRAVADAS]]</f>
        <v>22.5</v>
      </c>
      <c r="V561">
        <v>2</v>
      </c>
    </row>
    <row r="562" spans="1:22" x14ac:dyDescent="0.25">
      <c r="A562" t="s">
        <v>86</v>
      </c>
      <c r="B562" s="1" t="s">
        <v>538</v>
      </c>
      <c r="C562" t="s">
        <v>1</v>
      </c>
      <c r="D562" t="s">
        <v>82</v>
      </c>
      <c r="E562" t="s">
        <v>323</v>
      </c>
      <c r="F562" t="s">
        <v>324</v>
      </c>
      <c r="G562">
        <v>4353</v>
      </c>
      <c r="H562">
        <v>4353</v>
      </c>
      <c r="I562">
        <v>4353</v>
      </c>
      <c r="J562">
        <v>4353</v>
      </c>
      <c r="L562" s="3">
        <v>0</v>
      </c>
      <c r="M562" s="3">
        <v>0</v>
      </c>
      <c r="N562" s="3">
        <v>0</v>
      </c>
      <c r="O562" s="3">
        <v>6.57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f>+Tabla3[[#This Row],[V GRAVADAS]]</f>
        <v>6.57</v>
      </c>
      <c r="V562">
        <v>2</v>
      </c>
    </row>
    <row r="563" spans="1:22" x14ac:dyDescent="0.25">
      <c r="A563" t="s">
        <v>86</v>
      </c>
      <c r="B563" s="1" t="s">
        <v>538</v>
      </c>
      <c r="C563" t="s">
        <v>1</v>
      </c>
      <c r="D563" t="s">
        <v>82</v>
      </c>
      <c r="E563" t="s">
        <v>323</v>
      </c>
      <c r="F563" t="s">
        <v>324</v>
      </c>
      <c r="G563">
        <v>4354</v>
      </c>
      <c r="H563">
        <v>4354</v>
      </c>
      <c r="I563">
        <v>4354</v>
      </c>
      <c r="J563">
        <v>4354</v>
      </c>
      <c r="L563" s="3">
        <v>0</v>
      </c>
      <c r="M563" s="3">
        <v>0</v>
      </c>
      <c r="N563" s="3">
        <v>0</v>
      </c>
      <c r="O563" s="3">
        <v>460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f>+Tabla3[[#This Row],[V GRAVADAS]]</f>
        <v>460</v>
      </c>
      <c r="V563">
        <v>2</v>
      </c>
    </row>
    <row r="564" spans="1:22" x14ac:dyDescent="0.25">
      <c r="A564" t="s">
        <v>86</v>
      </c>
      <c r="B564" s="1" t="s">
        <v>538</v>
      </c>
      <c r="C564" t="s">
        <v>1</v>
      </c>
      <c r="D564" t="s">
        <v>82</v>
      </c>
      <c r="E564" t="s">
        <v>323</v>
      </c>
      <c r="F564" t="s">
        <v>324</v>
      </c>
      <c r="G564">
        <v>4355</v>
      </c>
      <c r="H564">
        <v>4355</v>
      </c>
      <c r="I564">
        <v>4355</v>
      </c>
      <c r="J564">
        <v>4355</v>
      </c>
      <c r="L564" s="3">
        <v>0</v>
      </c>
      <c r="M564" s="3">
        <v>0</v>
      </c>
      <c r="N564" s="3">
        <v>0</v>
      </c>
      <c r="O564" s="3">
        <v>45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f>+Tabla3[[#This Row],[V GRAVADAS]]</f>
        <v>45</v>
      </c>
      <c r="V564">
        <v>2</v>
      </c>
    </row>
    <row r="565" spans="1:22" x14ac:dyDescent="0.25">
      <c r="A565" t="s">
        <v>86</v>
      </c>
      <c r="B565" s="1" t="s">
        <v>538</v>
      </c>
      <c r="C565" t="s">
        <v>1</v>
      </c>
      <c r="D565" t="s">
        <v>82</v>
      </c>
      <c r="E565" t="s">
        <v>323</v>
      </c>
      <c r="F565" t="s">
        <v>324</v>
      </c>
      <c r="G565">
        <v>4356</v>
      </c>
      <c r="H565">
        <v>4356</v>
      </c>
      <c r="I565">
        <v>4356</v>
      </c>
      <c r="J565">
        <v>4356</v>
      </c>
      <c r="L565" s="3">
        <v>0</v>
      </c>
      <c r="M565" s="3">
        <v>0</v>
      </c>
      <c r="N565" s="3">
        <v>0</v>
      </c>
      <c r="O565" s="3">
        <v>15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f>+Tabla3[[#This Row],[V GRAVADAS]]</f>
        <v>15</v>
      </c>
      <c r="V565">
        <v>2</v>
      </c>
    </row>
    <row r="566" spans="1:22" x14ac:dyDescent="0.25">
      <c r="A566" t="s">
        <v>86</v>
      </c>
      <c r="B566" s="1" t="s">
        <v>538</v>
      </c>
      <c r="C566" t="s">
        <v>1</v>
      </c>
      <c r="D566" t="s">
        <v>82</v>
      </c>
      <c r="E566" t="s">
        <v>323</v>
      </c>
      <c r="F566" t="s">
        <v>324</v>
      </c>
      <c r="G566">
        <v>4357</v>
      </c>
      <c r="H566">
        <v>4357</v>
      </c>
      <c r="I566">
        <v>4357</v>
      </c>
      <c r="J566">
        <v>4357</v>
      </c>
      <c r="L566" s="3">
        <v>0</v>
      </c>
      <c r="M566" s="3">
        <v>0</v>
      </c>
      <c r="N566" s="3">
        <v>0</v>
      </c>
      <c r="O566" s="3">
        <v>63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f>+Tabla3[[#This Row],[V GRAVADAS]]</f>
        <v>63</v>
      </c>
      <c r="V566">
        <v>2</v>
      </c>
    </row>
    <row r="567" spans="1:22" x14ac:dyDescent="0.25">
      <c r="A567" t="s">
        <v>86</v>
      </c>
      <c r="B567" s="1" t="s">
        <v>538</v>
      </c>
      <c r="C567" t="s">
        <v>1</v>
      </c>
      <c r="D567" t="s">
        <v>82</v>
      </c>
      <c r="E567" t="s">
        <v>323</v>
      </c>
      <c r="F567" t="s">
        <v>324</v>
      </c>
      <c r="G567">
        <v>4358</v>
      </c>
      <c r="H567">
        <v>4358</v>
      </c>
      <c r="I567">
        <v>4358</v>
      </c>
      <c r="J567">
        <v>4358</v>
      </c>
      <c r="L567" s="3">
        <v>0</v>
      </c>
      <c r="M567" s="3">
        <v>0</v>
      </c>
      <c r="N567" s="3">
        <v>0</v>
      </c>
      <c r="O567" s="3">
        <v>251.75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f>+Tabla3[[#This Row],[V GRAVADAS]]</f>
        <v>251.75</v>
      </c>
      <c r="V567">
        <v>2</v>
      </c>
    </row>
    <row r="568" spans="1:22" x14ac:dyDescent="0.25">
      <c r="A568" t="s">
        <v>86</v>
      </c>
      <c r="B568" s="1" t="s">
        <v>538</v>
      </c>
      <c r="C568" t="s">
        <v>1</v>
      </c>
      <c r="D568" t="s">
        <v>82</v>
      </c>
      <c r="E568" t="s">
        <v>323</v>
      </c>
      <c r="F568" t="s">
        <v>324</v>
      </c>
      <c r="G568">
        <v>4359</v>
      </c>
      <c r="H568">
        <v>4359</v>
      </c>
      <c r="I568">
        <v>4359</v>
      </c>
      <c r="J568">
        <v>4359</v>
      </c>
      <c r="L568" s="3">
        <v>0</v>
      </c>
      <c r="M568" s="3">
        <v>0</v>
      </c>
      <c r="N568" s="3">
        <v>0</v>
      </c>
      <c r="O568" s="3">
        <v>247.5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f>+Tabla3[[#This Row],[V GRAVADAS]]</f>
        <v>247.5</v>
      </c>
      <c r="V568">
        <v>2</v>
      </c>
    </row>
    <row r="569" spans="1:22" x14ac:dyDescent="0.25">
      <c r="A569" t="s">
        <v>86</v>
      </c>
      <c r="B569" s="1" t="s">
        <v>538</v>
      </c>
      <c r="C569" t="s">
        <v>1</v>
      </c>
      <c r="D569" t="s">
        <v>82</v>
      </c>
      <c r="E569" t="s">
        <v>323</v>
      </c>
      <c r="F569" t="s">
        <v>324</v>
      </c>
      <c r="G569">
        <v>4360</v>
      </c>
      <c r="H569">
        <v>4360</v>
      </c>
      <c r="I569">
        <v>4360</v>
      </c>
      <c r="J569">
        <v>4360</v>
      </c>
      <c r="L569" s="3">
        <v>0</v>
      </c>
      <c r="M569" s="3">
        <v>0</v>
      </c>
      <c r="N569" s="3">
        <v>0</v>
      </c>
      <c r="O569" s="3">
        <v>504.5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f>+Tabla3[[#This Row],[V GRAVADAS]]</f>
        <v>504.5</v>
      </c>
      <c r="V569">
        <v>2</v>
      </c>
    </row>
    <row r="570" spans="1:22" x14ac:dyDescent="0.25">
      <c r="A570" t="s">
        <v>86</v>
      </c>
      <c r="B570" s="1" t="s">
        <v>538</v>
      </c>
      <c r="C570" t="s">
        <v>1</v>
      </c>
      <c r="D570" t="s">
        <v>82</v>
      </c>
      <c r="E570" t="s">
        <v>323</v>
      </c>
      <c r="F570" t="s">
        <v>324</v>
      </c>
      <c r="G570">
        <v>4361</v>
      </c>
      <c r="H570">
        <v>4361</v>
      </c>
      <c r="I570">
        <v>4361</v>
      </c>
      <c r="J570">
        <v>4361</v>
      </c>
      <c r="L570" s="3">
        <v>0</v>
      </c>
      <c r="M570" s="3">
        <v>0</v>
      </c>
      <c r="N570" s="3">
        <v>0</v>
      </c>
      <c r="O570" s="3">
        <v>309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f>+Tabla3[[#This Row],[V GRAVADAS]]</f>
        <v>309</v>
      </c>
      <c r="V570">
        <v>2</v>
      </c>
    </row>
    <row r="571" spans="1:22" x14ac:dyDescent="0.25">
      <c r="A571" t="s">
        <v>86</v>
      </c>
      <c r="B571" s="1" t="s">
        <v>538</v>
      </c>
      <c r="C571" t="s">
        <v>1</v>
      </c>
      <c r="D571" t="s">
        <v>82</v>
      </c>
      <c r="E571" t="s">
        <v>323</v>
      </c>
      <c r="F571" t="s">
        <v>324</v>
      </c>
      <c r="G571">
        <v>4362</v>
      </c>
      <c r="H571">
        <v>4362</v>
      </c>
      <c r="I571">
        <v>4362</v>
      </c>
      <c r="J571">
        <v>4362</v>
      </c>
      <c r="L571" s="3">
        <v>0</v>
      </c>
      <c r="M571" s="3">
        <v>0</v>
      </c>
      <c r="N571" s="3">
        <v>0</v>
      </c>
      <c r="O571" s="3">
        <v>206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f>+Tabla3[[#This Row],[V GRAVADAS]]</f>
        <v>206</v>
      </c>
      <c r="V571">
        <v>2</v>
      </c>
    </row>
    <row r="572" spans="1:22" x14ac:dyDescent="0.25">
      <c r="A572" t="s">
        <v>86</v>
      </c>
      <c r="B572" s="1" t="s">
        <v>538</v>
      </c>
      <c r="C572" t="s">
        <v>1</v>
      </c>
      <c r="D572" t="s">
        <v>82</v>
      </c>
      <c r="E572" t="s">
        <v>323</v>
      </c>
      <c r="F572" t="s">
        <v>324</v>
      </c>
      <c r="G572">
        <v>4363</v>
      </c>
      <c r="H572">
        <v>4363</v>
      </c>
      <c r="I572">
        <v>4363</v>
      </c>
      <c r="J572">
        <v>4363</v>
      </c>
      <c r="L572" s="3">
        <v>0</v>
      </c>
      <c r="M572" s="3">
        <v>0</v>
      </c>
      <c r="N572" s="3">
        <v>0</v>
      </c>
      <c r="O572" s="3">
        <v>88.85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f>+Tabla3[[#This Row],[V GRAVADAS]]</f>
        <v>88.85</v>
      </c>
      <c r="V572">
        <v>2</v>
      </c>
    </row>
    <row r="573" spans="1:22" x14ac:dyDescent="0.25">
      <c r="A573" t="s">
        <v>86</v>
      </c>
      <c r="B573" s="1" t="s">
        <v>538</v>
      </c>
      <c r="C573" t="s">
        <v>1</v>
      </c>
      <c r="D573" t="s">
        <v>82</v>
      </c>
      <c r="E573" t="s">
        <v>323</v>
      </c>
      <c r="F573" t="s">
        <v>324</v>
      </c>
      <c r="G573">
        <v>4364</v>
      </c>
      <c r="H573">
        <v>4364</v>
      </c>
      <c r="I573">
        <v>4364</v>
      </c>
      <c r="J573">
        <v>4364</v>
      </c>
      <c r="L573" s="3">
        <v>0</v>
      </c>
      <c r="M573" s="3">
        <v>0</v>
      </c>
      <c r="N573" s="3">
        <v>0</v>
      </c>
      <c r="O573" s="3">
        <v>120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f>+Tabla3[[#This Row],[V GRAVADAS]]</f>
        <v>120</v>
      </c>
      <c r="V573">
        <v>2</v>
      </c>
    </row>
    <row r="574" spans="1:22" x14ac:dyDescent="0.25">
      <c r="A574" t="s">
        <v>86</v>
      </c>
      <c r="B574" s="1" t="s">
        <v>538</v>
      </c>
      <c r="C574" t="s">
        <v>1</v>
      </c>
      <c r="D574" t="s">
        <v>82</v>
      </c>
      <c r="E574" t="s">
        <v>323</v>
      </c>
      <c r="F574" t="s">
        <v>324</v>
      </c>
      <c r="G574">
        <v>4365</v>
      </c>
      <c r="H574">
        <v>4365</v>
      </c>
      <c r="I574">
        <v>4365</v>
      </c>
      <c r="J574">
        <v>4365</v>
      </c>
      <c r="L574" s="3">
        <v>0</v>
      </c>
      <c r="M574" s="3">
        <v>0</v>
      </c>
      <c r="N574" s="3">
        <v>0</v>
      </c>
      <c r="O574" s="3">
        <v>45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f>+Tabla3[[#This Row],[V GRAVADAS]]</f>
        <v>45</v>
      </c>
      <c r="V574">
        <v>2</v>
      </c>
    </row>
    <row r="575" spans="1:22" x14ac:dyDescent="0.25">
      <c r="A575" t="s">
        <v>86</v>
      </c>
      <c r="B575" s="1" t="s">
        <v>538</v>
      </c>
      <c r="C575" t="s">
        <v>1</v>
      </c>
      <c r="D575" t="s">
        <v>82</v>
      </c>
      <c r="E575" t="s">
        <v>323</v>
      </c>
      <c r="F575" t="s">
        <v>324</v>
      </c>
      <c r="G575">
        <v>4366</v>
      </c>
      <c r="H575">
        <v>4366</v>
      </c>
      <c r="I575">
        <v>4366</v>
      </c>
      <c r="J575">
        <v>4366</v>
      </c>
      <c r="L575" s="3">
        <v>0</v>
      </c>
      <c r="M575" s="3">
        <v>0</v>
      </c>
      <c r="N575" s="3">
        <v>0</v>
      </c>
      <c r="O575" s="3">
        <v>477.95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f>+Tabla3[[#This Row],[V GRAVADAS]]</f>
        <v>477.95</v>
      </c>
      <c r="V575">
        <v>2</v>
      </c>
    </row>
    <row r="576" spans="1:22" x14ac:dyDescent="0.25">
      <c r="A576" t="s">
        <v>86</v>
      </c>
      <c r="B576" s="1" t="s">
        <v>538</v>
      </c>
      <c r="C576" t="s">
        <v>1</v>
      </c>
      <c r="D576" t="s">
        <v>82</v>
      </c>
      <c r="E576" t="s">
        <v>323</v>
      </c>
      <c r="F576" t="s">
        <v>324</v>
      </c>
      <c r="G576">
        <v>4367</v>
      </c>
      <c r="H576">
        <v>4367</v>
      </c>
      <c r="I576">
        <v>4367</v>
      </c>
      <c r="J576">
        <v>4367</v>
      </c>
      <c r="L576" s="3">
        <v>0</v>
      </c>
      <c r="M576" s="3">
        <v>0</v>
      </c>
      <c r="N576" s="3">
        <v>0</v>
      </c>
      <c r="O576" s="3">
        <v>451.08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f>+Tabla3[[#This Row],[V GRAVADAS]]</f>
        <v>451.08</v>
      </c>
      <c r="V576">
        <v>2</v>
      </c>
    </row>
    <row r="577" spans="1:22" x14ac:dyDescent="0.25">
      <c r="A577" t="s">
        <v>86</v>
      </c>
      <c r="B577" s="1" t="s">
        <v>538</v>
      </c>
      <c r="C577" t="s">
        <v>1</v>
      </c>
      <c r="D577" t="s">
        <v>82</v>
      </c>
      <c r="E577" t="s">
        <v>323</v>
      </c>
      <c r="F577" t="s">
        <v>324</v>
      </c>
      <c r="G577">
        <v>4368</v>
      </c>
      <c r="H577">
        <v>4368</v>
      </c>
      <c r="I577">
        <v>4368</v>
      </c>
      <c r="J577">
        <v>4368</v>
      </c>
      <c r="L577" s="3">
        <v>0</v>
      </c>
      <c r="M577" s="3">
        <v>0</v>
      </c>
      <c r="N577" s="3">
        <v>0</v>
      </c>
      <c r="O577" s="3">
        <v>50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f>+Tabla3[[#This Row],[V GRAVADAS]]</f>
        <v>50</v>
      </c>
      <c r="V577">
        <v>2</v>
      </c>
    </row>
    <row r="578" spans="1:22" x14ac:dyDescent="0.25">
      <c r="A578" t="s">
        <v>86</v>
      </c>
      <c r="B578" s="1" t="s">
        <v>538</v>
      </c>
      <c r="C578" t="s">
        <v>1</v>
      </c>
      <c r="D578" t="s">
        <v>82</v>
      </c>
      <c r="E578" t="s">
        <v>323</v>
      </c>
      <c r="F578" t="s">
        <v>324</v>
      </c>
      <c r="G578">
        <v>4369</v>
      </c>
      <c r="H578">
        <v>4369</v>
      </c>
      <c r="I578">
        <v>4369</v>
      </c>
      <c r="J578">
        <v>4369</v>
      </c>
      <c r="L578" s="3">
        <v>0</v>
      </c>
      <c r="M578" s="3">
        <v>0</v>
      </c>
      <c r="N578" s="3">
        <v>0</v>
      </c>
      <c r="O578" s="3">
        <v>249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f>+Tabla3[[#This Row],[V GRAVADAS]]</f>
        <v>249</v>
      </c>
      <c r="V578">
        <v>2</v>
      </c>
    </row>
    <row r="579" spans="1:22" x14ac:dyDescent="0.25">
      <c r="A579" t="s">
        <v>86</v>
      </c>
      <c r="B579" s="1" t="s">
        <v>538</v>
      </c>
      <c r="C579" t="s">
        <v>1</v>
      </c>
      <c r="D579" t="s">
        <v>82</v>
      </c>
      <c r="E579" t="s">
        <v>323</v>
      </c>
      <c r="F579" t="s">
        <v>324</v>
      </c>
      <c r="G579">
        <v>4370</v>
      </c>
      <c r="H579">
        <v>4370</v>
      </c>
      <c r="I579">
        <v>4370</v>
      </c>
      <c r="J579">
        <v>4370</v>
      </c>
      <c r="L579" s="3">
        <v>0</v>
      </c>
      <c r="M579" s="3">
        <v>0</v>
      </c>
      <c r="N579" s="3">
        <v>0</v>
      </c>
      <c r="O579" s="3">
        <v>37.4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f>+Tabla3[[#This Row],[V GRAVADAS]]</f>
        <v>37.4</v>
      </c>
      <c r="V579">
        <v>2</v>
      </c>
    </row>
    <row r="580" spans="1:22" x14ac:dyDescent="0.25">
      <c r="A580" t="s">
        <v>86</v>
      </c>
      <c r="B580" s="1" t="s">
        <v>538</v>
      </c>
      <c r="C580" t="s">
        <v>1</v>
      </c>
      <c r="D580" t="s">
        <v>82</v>
      </c>
      <c r="E580" t="s">
        <v>323</v>
      </c>
      <c r="F580" t="s">
        <v>324</v>
      </c>
      <c r="G580">
        <v>4371</v>
      </c>
      <c r="H580">
        <v>4371</v>
      </c>
      <c r="I580">
        <v>4371</v>
      </c>
      <c r="J580">
        <v>4371</v>
      </c>
      <c r="L580" s="3">
        <v>0</v>
      </c>
      <c r="M580" s="3">
        <v>0</v>
      </c>
      <c r="N580" s="3">
        <v>0</v>
      </c>
      <c r="O580" s="3">
        <v>334.5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f>+Tabla3[[#This Row],[V GRAVADAS]]</f>
        <v>334.5</v>
      </c>
      <c r="V580">
        <v>2</v>
      </c>
    </row>
    <row r="581" spans="1:22" x14ac:dyDescent="0.25">
      <c r="A581" t="s">
        <v>86</v>
      </c>
      <c r="B581" s="1" t="s">
        <v>538</v>
      </c>
      <c r="C581" t="s">
        <v>1</v>
      </c>
      <c r="D581" t="s">
        <v>82</v>
      </c>
      <c r="E581" t="s">
        <v>323</v>
      </c>
      <c r="F581" t="s">
        <v>324</v>
      </c>
      <c r="G581">
        <v>4372</v>
      </c>
      <c r="H581">
        <v>4372</v>
      </c>
      <c r="I581">
        <v>4372</v>
      </c>
      <c r="J581">
        <v>4372</v>
      </c>
      <c r="L581" s="3">
        <v>0</v>
      </c>
      <c r="M581" s="3">
        <v>0</v>
      </c>
      <c r="N581" s="3">
        <v>0</v>
      </c>
      <c r="O581" s="3">
        <v>63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f>+Tabla3[[#This Row],[V GRAVADAS]]</f>
        <v>63</v>
      </c>
      <c r="V581">
        <v>2</v>
      </c>
    </row>
    <row r="582" spans="1:22" x14ac:dyDescent="0.25">
      <c r="A582" t="s">
        <v>86</v>
      </c>
      <c r="B582" s="1" t="s">
        <v>538</v>
      </c>
      <c r="C582" t="s">
        <v>1</v>
      </c>
      <c r="D582" t="s">
        <v>82</v>
      </c>
      <c r="E582" t="s">
        <v>323</v>
      </c>
      <c r="F582" t="s">
        <v>324</v>
      </c>
      <c r="G582">
        <v>4373</v>
      </c>
      <c r="H582">
        <v>4373</v>
      </c>
      <c r="I582">
        <v>4373</v>
      </c>
      <c r="J582">
        <v>4373</v>
      </c>
      <c r="L582" s="3">
        <v>0</v>
      </c>
      <c r="M582" s="3">
        <v>0</v>
      </c>
      <c r="N582" s="3">
        <v>0</v>
      </c>
      <c r="O582" s="3">
        <v>87.2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f>+Tabla3[[#This Row],[V GRAVADAS]]</f>
        <v>87.2</v>
      </c>
      <c r="V582">
        <v>2</v>
      </c>
    </row>
    <row r="583" spans="1:22" x14ac:dyDescent="0.25">
      <c r="A583" t="s">
        <v>86</v>
      </c>
      <c r="B583" s="1" t="s">
        <v>538</v>
      </c>
      <c r="C583" t="s">
        <v>1</v>
      </c>
      <c r="D583" t="s">
        <v>82</v>
      </c>
      <c r="E583" t="s">
        <v>323</v>
      </c>
      <c r="F583" t="s">
        <v>324</v>
      </c>
      <c r="G583">
        <v>4374</v>
      </c>
      <c r="H583">
        <v>4374</v>
      </c>
      <c r="I583">
        <v>4374</v>
      </c>
      <c r="J583">
        <v>4374</v>
      </c>
      <c r="L583" s="3">
        <v>0</v>
      </c>
      <c r="M583" s="3">
        <v>0</v>
      </c>
      <c r="N583" s="3">
        <v>0</v>
      </c>
      <c r="O583" s="3">
        <v>88.2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f>+Tabla3[[#This Row],[V GRAVADAS]]</f>
        <v>88.2</v>
      </c>
      <c r="V583">
        <v>2</v>
      </c>
    </row>
    <row r="584" spans="1:22" x14ac:dyDescent="0.25">
      <c r="A584" t="s">
        <v>86</v>
      </c>
      <c r="B584" s="1" t="s">
        <v>538</v>
      </c>
      <c r="C584" t="s">
        <v>1</v>
      </c>
      <c r="D584" t="s">
        <v>82</v>
      </c>
      <c r="E584" t="s">
        <v>323</v>
      </c>
      <c r="F584" t="s">
        <v>324</v>
      </c>
      <c r="G584">
        <v>4375</v>
      </c>
      <c r="H584">
        <v>4375</v>
      </c>
      <c r="I584">
        <v>4375</v>
      </c>
      <c r="J584">
        <v>4375</v>
      </c>
      <c r="L584" s="3">
        <v>0</v>
      </c>
      <c r="M584" s="3">
        <v>0</v>
      </c>
      <c r="N584" s="3">
        <v>0</v>
      </c>
      <c r="O584" s="3">
        <v>22.5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f>+Tabla3[[#This Row],[V GRAVADAS]]</f>
        <v>22.5</v>
      </c>
      <c r="V584">
        <v>2</v>
      </c>
    </row>
    <row r="585" spans="1:22" x14ac:dyDescent="0.25">
      <c r="A585" t="s">
        <v>86</v>
      </c>
      <c r="B585" s="1" t="s">
        <v>538</v>
      </c>
      <c r="C585" t="s">
        <v>1</v>
      </c>
      <c r="D585" t="s">
        <v>82</v>
      </c>
      <c r="E585" t="s">
        <v>323</v>
      </c>
      <c r="F585" t="s">
        <v>324</v>
      </c>
      <c r="G585">
        <v>4376</v>
      </c>
      <c r="H585">
        <v>4376</v>
      </c>
      <c r="I585">
        <v>4376</v>
      </c>
      <c r="J585">
        <v>4376</v>
      </c>
      <c r="L585" s="3">
        <v>0</v>
      </c>
      <c r="M585" s="3">
        <v>0</v>
      </c>
      <c r="N585" s="3">
        <v>0</v>
      </c>
      <c r="O585" s="3">
        <v>1013.5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f>+Tabla3[[#This Row],[V GRAVADAS]]</f>
        <v>1013.5</v>
      </c>
      <c r="V585">
        <v>2</v>
      </c>
    </row>
    <row r="586" spans="1:22" x14ac:dyDescent="0.25">
      <c r="A586" t="s">
        <v>86</v>
      </c>
      <c r="B586" s="1" t="s">
        <v>538</v>
      </c>
      <c r="C586" t="s">
        <v>1</v>
      </c>
      <c r="D586" t="s">
        <v>82</v>
      </c>
      <c r="E586" t="s">
        <v>323</v>
      </c>
      <c r="F586" t="s">
        <v>324</v>
      </c>
      <c r="G586">
        <v>4377</v>
      </c>
      <c r="H586">
        <v>4377</v>
      </c>
      <c r="I586">
        <v>4377</v>
      </c>
      <c r="J586">
        <v>4377</v>
      </c>
      <c r="L586" s="3">
        <v>0</v>
      </c>
      <c r="M586" s="3">
        <v>0</v>
      </c>
      <c r="N586" s="3">
        <v>0</v>
      </c>
      <c r="O586" s="3">
        <v>243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f>+Tabla3[[#This Row],[V GRAVADAS]]</f>
        <v>243</v>
      </c>
      <c r="V586">
        <v>2</v>
      </c>
    </row>
    <row r="587" spans="1:22" x14ac:dyDescent="0.25">
      <c r="A587" t="s">
        <v>86</v>
      </c>
      <c r="B587" s="1" t="s">
        <v>538</v>
      </c>
      <c r="C587" t="s">
        <v>1</v>
      </c>
      <c r="D587" t="s">
        <v>82</v>
      </c>
      <c r="E587" t="s">
        <v>323</v>
      </c>
      <c r="F587" t="s">
        <v>324</v>
      </c>
      <c r="G587">
        <v>4378</v>
      </c>
      <c r="H587">
        <v>4378</v>
      </c>
      <c r="I587">
        <v>4378</v>
      </c>
      <c r="J587">
        <v>4378</v>
      </c>
      <c r="L587" s="3">
        <v>0</v>
      </c>
      <c r="M587" s="3">
        <v>0</v>
      </c>
      <c r="N587" s="3">
        <v>0</v>
      </c>
      <c r="O587" s="3">
        <v>538.65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f>+Tabla3[[#This Row],[V GRAVADAS]]</f>
        <v>538.65</v>
      </c>
      <c r="V587">
        <v>2</v>
      </c>
    </row>
    <row r="588" spans="1:22" x14ac:dyDescent="0.25">
      <c r="A588" t="s">
        <v>86</v>
      </c>
      <c r="B588" s="1" t="s">
        <v>538</v>
      </c>
      <c r="C588" t="s">
        <v>1</v>
      </c>
      <c r="D588" t="s">
        <v>82</v>
      </c>
      <c r="E588" t="s">
        <v>323</v>
      </c>
      <c r="F588" t="s">
        <v>324</v>
      </c>
      <c r="G588">
        <v>4379</v>
      </c>
      <c r="H588">
        <v>4379</v>
      </c>
      <c r="I588">
        <v>4379</v>
      </c>
      <c r="J588">
        <v>4379</v>
      </c>
      <c r="L588" s="3">
        <v>0</v>
      </c>
      <c r="M588" s="3">
        <v>0</v>
      </c>
      <c r="N588" s="3">
        <v>0</v>
      </c>
      <c r="O588" s="3">
        <v>8.84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f>+Tabla3[[#This Row],[V GRAVADAS]]</f>
        <v>8.84</v>
      </c>
      <c r="V588">
        <v>2</v>
      </c>
    </row>
    <row r="589" spans="1:22" x14ac:dyDescent="0.25">
      <c r="A589" t="s">
        <v>86</v>
      </c>
      <c r="B589" s="1" t="s">
        <v>538</v>
      </c>
      <c r="C589" t="s">
        <v>1</v>
      </c>
      <c r="D589" t="s">
        <v>82</v>
      </c>
      <c r="E589" t="s">
        <v>323</v>
      </c>
      <c r="F589" t="s">
        <v>324</v>
      </c>
      <c r="G589">
        <v>4380</v>
      </c>
      <c r="H589">
        <v>4380</v>
      </c>
      <c r="I589">
        <v>4380</v>
      </c>
      <c r="J589">
        <v>4380</v>
      </c>
      <c r="L589" s="3">
        <v>0</v>
      </c>
      <c r="M589" s="3">
        <v>0</v>
      </c>
      <c r="N589" s="3">
        <v>0</v>
      </c>
      <c r="O589" s="3">
        <v>55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f>+Tabla3[[#This Row],[V GRAVADAS]]</f>
        <v>55</v>
      </c>
      <c r="V589">
        <v>2</v>
      </c>
    </row>
    <row r="590" spans="1:22" x14ac:dyDescent="0.25">
      <c r="A590" t="s">
        <v>86</v>
      </c>
      <c r="B590" s="1" t="s">
        <v>538</v>
      </c>
      <c r="C590" t="s">
        <v>1</v>
      </c>
      <c r="D590" t="s">
        <v>82</v>
      </c>
      <c r="E590" t="s">
        <v>323</v>
      </c>
      <c r="F590" t="s">
        <v>324</v>
      </c>
      <c r="G590">
        <v>4381</v>
      </c>
      <c r="H590">
        <v>4381</v>
      </c>
      <c r="I590">
        <v>4381</v>
      </c>
      <c r="J590">
        <v>4381</v>
      </c>
      <c r="L590" s="3">
        <v>0</v>
      </c>
      <c r="M590" s="3">
        <v>0</v>
      </c>
      <c r="N590" s="3">
        <v>0</v>
      </c>
      <c r="O590" s="3">
        <v>714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f>+Tabla3[[#This Row],[V GRAVADAS]]</f>
        <v>714</v>
      </c>
      <c r="V590">
        <v>2</v>
      </c>
    </row>
    <row r="591" spans="1:22" x14ac:dyDescent="0.25">
      <c r="A591" t="s">
        <v>86</v>
      </c>
      <c r="B591" s="1" t="s">
        <v>538</v>
      </c>
      <c r="C591" t="s">
        <v>1</v>
      </c>
      <c r="D591" t="s">
        <v>82</v>
      </c>
      <c r="E591" t="s">
        <v>323</v>
      </c>
      <c r="F591" t="s">
        <v>324</v>
      </c>
      <c r="G591">
        <v>4382</v>
      </c>
      <c r="H591">
        <v>4382</v>
      </c>
      <c r="I591">
        <v>4382</v>
      </c>
      <c r="J591">
        <v>4382</v>
      </c>
      <c r="L591" s="3">
        <v>0</v>
      </c>
      <c r="M591" s="3">
        <v>0</v>
      </c>
      <c r="N591" s="3">
        <v>0</v>
      </c>
      <c r="O591" s="3">
        <v>55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f>+Tabla3[[#This Row],[V GRAVADAS]]</f>
        <v>55</v>
      </c>
      <c r="V591">
        <v>2</v>
      </c>
    </row>
    <row r="592" spans="1:22" x14ac:dyDescent="0.25">
      <c r="A592" t="s">
        <v>86</v>
      </c>
      <c r="B592" s="1" t="s">
        <v>538</v>
      </c>
      <c r="C592" t="s">
        <v>1</v>
      </c>
      <c r="D592" t="s">
        <v>82</v>
      </c>
      <c r="E592" t="s">
        <v>323</v>
      </c>
      <c r="F592" t="s">
        <v>324</v>
      </c>
      <c r="G592">
        <v>4383</v>
      </c>
      <c r="H592">
        <v>4383</v>
      </c>
      <c r="I592">
        <v>4383</v>
      </c>
      <c r="J592">
        <v>4383</v>
      </c>
      <c r="L592" s="3">
        <v>0</v>
      </c>
      <c r="M592" s="3">
        <v>0</v>
      </c>
      <c r="N592" s="3">
        <v>0</v>
      </c>
      <c r="O592" s="3">
        <v>401.1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f>+Tabla3[[#This Row],[V GRAVADAS]]</f>
        <v>401.1</v>
      </c>
      <c r="V592">
        <v>2</v>
      </c>
    </row>
    <row r="593" spans="1:22" x14ac:dyDescent="0.25">
      <c r="A593" t="s">
        <v>86</v>
      </c>
      <c r="B593" s="1" t="s">
        <v>538</v>
      </c>
      <c r="C593" t="s">
        <v>1</v>
      </c>
      <c r="D593" t="s">
        <v>82</v>
      </c>
      <c r="E593" t="s">
        <v>323</v>
      </c>
      <c r="F593" t="s">
        <v>324</v>
      </c>
      <c r="G593">
        <v>4384</v>
      </c>
      <c r="H593">
        <v>4384</v>
      </c>
      <c r="I593">
        <v>4384</v>
      </c>
      <c r="J593">
        <v>4384</v>
      </c>
      <c r="L593" s="3">
        <v>0</v>
      </c>
      <c r="M593" s="3">
        <v>0</v>
      </c>
      <c r="N593" s="3">
        <v>0</v>
      </c>
      <c r="O593" s="3">
        <v>48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f>+Tabla3[[#This Row],[V GRAVADAS]]</f>
        <v>48</v>
      </c>
      <c r="V593">
        <v>2</v>
      </c>
    </row>
    <row r="594" spans="1:22" x14ac:dyDescent="0.25">
      <c r="A594" t="s">
        <v>86</v>
      </c>
      <c r="B594" s="1" t="s">
        <v>538</v>
      </c>
      <c r="C594" t="s">
        <v>1</v>
      </c>
      <c r="D594" t="s">
        <v>82</v>
      </c>
      <c r="E594" t="s">
        <v>323</v>
      </c>
      <c r="F594" t="s">
        <v>324</v>
      </c>
      <c r="G594">
        <v>4385</v>
      </c>
      <c r="H594">
        <v>4385</v>
      </c>
      <c r="I594">
        <v>4385</v>
      </c>
      <c r="J594">
        <v>4385</v>
      </c>
      <c r="L594" s="3">
        <v>0</v>
      </c>
      <c r="M594" s="3">
        <v>0</v>
      </c>
      <c r="N594" s="3">
        <v>0</v>
      </c>
      <c r="O594" s="3">
        <v>112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f>+Tabla3[[#This Row],[V GRAVADAS]]</f>
        <v>112</v>
      </c>
      <c r="V594">
        <v>2</v>
      </c>
    </row>
    <row r="595" spans="1:22" x14ac:dyDescent="0.25">
      <c r="A595" t="s">
        <v>86</v>
      </c>
      <c r="B595" s="1" t="s">
        <v>538</v>
      </c>
      <c r="C595" t="s">
        <v>1</v>
      </c>
      <c r="D595" t="s">
        <v>82</v>
      </c>
      <c r="E595" t="s">
        <v>323</v>
      </c>
      <c r="F595" t="s">
        <v>324</v>
      </c>
      <c r="G595">
        <v>4386</v>
      </c>
      <c r="H595">
        <v>4386</v>
      </c>
      <c r="I595">
        <v>4386</v>
      </c>
      <c r="J595">
        <v>4386</v>
      </c>
      <c r="L595" s="3">
        <v>0</v>
      </c>
      <c r="M595" s="3">
        <v>0</v>
      </c>
      <c r="N595" s="3">
        <v>0</v>
      </c>
      <c r="O595" s="3">
        <v>46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f>+Tabla3[[#This Row],[V GRAVADAS]]</f>
        <v>46</v>
      </c>
      <c r="V595">
        <v>2</v>
      </c>
    </row>
    <row r="596" spans="1:22" x14ac:dyDescent="0.25">
      <c r="A596" t="s">
        <v>86</v>
      </c>
      <c r="B596" s="1" t="s">
        <v>538</v>
      </c>
      <c r="C596" t="s">
        <v>1</v>
      </c>
      <c r="D596" t="s">
        <v>82</v>
      </c>
      <c r="E596" t="s">
        <v>323</v>
      </c>
      <c r="F596" t="s">
        <v>324</v>
      </c>
      <c r="G596">
        <v>4387</v>
      </c>
      <c r="H596">
        <v>4387</v>
      </c>
      <c r="I596">
        <v>4387</v>
      </c>
      <c r="J596">
        <v>4387</v>
      </c>
      <c r="L596" s="3">
        <v>0</v>
      </c>
      <c r="M596" s="3">
        <v>0</v>
      </c>
      <c r="N596" s="3">
        <v>0</v>
      </c>
      <c r="O596" s="3">
        <v>55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f>+Tabla3[[#This Row],[V GRAVADAS]]</f>
        <v>55</v>
      </c>
      <c r="V596">
        <v>2</v>
      </c>
    </row>
    <row r="597" spans="1:22" x14ac:dyDescent="0.25">
      <c r="A597" t="s">
        <v>86</v>
      </c>
      <c r="B597" s="1" t="s">
        <v>538</v>
      </c>
      <c r="C597" t="s">
        <v>1</v>
      </c>
      <c r="D597" t="s">
        <v>82</v>
      </c>
      <c r="E597" t="s">
        <v>323</v>
      </c>
      <c r="F597" t="s">
        <v>324</v>
      </c>
      <c r="G597">
        <v>4388</v>
      </c>
      <c r="H597">
        <v>4388</v>
      </c>
      <c r="I597">
        <v>4388</v>
      </c>
      <c r="J597">
        <v>4388</v>
      </c>
      <c r="L597" s="3">
        <v>0</v>
      </c>
      <c r="M597" s="3">
        <v>0</v>
      </c>
      <c r="N597" s="3">
        <v>0</v>
      </c>
      <c r="O597" s="3">
        <v>429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f>+Tabla3[[#This Row],[V GRAVADAS]]</f>
        <v>429</v>
      </c>
      <c r="V597">
        <v>2</v>
      </c>
    </row>
    <row r="598" spans="1:22" x14ac:dyDescent="0.25">
      <c r="A598" t="s">
        <v>86</v>
      </c>
      <c r="B598" s="1" t="s">
        <v>538</v>
      </c>
      <c r="C598" t="s">
        <v>1</v>
      </c>
      <c r="D598" t="s">
        <v>82</v>
      </c>
      <c r="E598" t="s">
        <v>323</v>
      </c>
      <c r="F598" t="s">
        <v>324</v>
      </c>
      <c r="G598">
        <v>4389</v>
      </c>
      <c r="H598">
        <v>4389</v>
      </c>
      <c r="I598">
        <v>4389</v>
      </c>
      <c r="J598">
        <v>4389</v>
      </c>
      <c r="L598" s="3">
        <v>0</v>
      </c>
      <c r="M598" s="3">
        <v>0</v>
      </c>
      <c r="N598" s="3">
        <v>0</v>
      </c>
      <c r="O598" s="3">
        <v>300.8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f>+Tabla3[[#This Row],[V GRAVADAS]]</f>
        <v>300.8</v>
      </c>
      <c r="V598">
        <v>2</v>
      </c>
    </row>
    <row r="599" spans="1:22" x14ac:dyDescent="0.25">
      <c r="A599" t="s">
        <v>86</v>
      </c>
      <c r="B599" s="1" t="s">
        <v>538</v>
      </c>
      <c r="C599" t="s">
        <v>1</v>
      </c>
      <c r="D599" t="s">
        <v>82</v>
      </c>
      <c r="E599" t="s">
        <v>323</v>
      </c>
      <c r="F599" t="s">
        <v>324</v>
      </c>
      <c r="G599">
        <v>4390</v>
      </c>
      <c r="H599">
        <v>4390</v>
      </c>
      <c r="I599">
        <v>4390</v>
      </c>
      <c r="J599">
        <v>4390</v>
      </c>
      <c r="L599" s="3">
        <v>0</v>
      </c>
      <c r="M599" s="3">
        <v>0</v>
      </c>
      <c r="N599" s="3">
        <v>0</v>
      </c>
      <c r="O599" s="3">
        <v>100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f>+Tabla3[[#This Row],[V GRAVADAS]]</f>
        <v>100</v>
      </c>
      <c r="V599">
        <v>2</v>
      </c>
    </row>
    <row r="600" spans="1:22" x14ac:dyDescent="0.25">
      <c r="A600" t="s">
        <v>86</v>
      </c>
      <c r="B600" s="1" t="s">
        <v>538</v>
      </c>
      <c r="C600" t="s">
        <v>1</v>
      </c>
      <c r="D600" t="s">
        <v>82</v>
      </c>
      <c r="E600" t="s">
        <v>323</v>
      </c>
      <c r="F600" t="s">
        <v>324</v>
      </c>
      <c r="G600">
        <v>4391</v>
      </c>
      <c r="H600">
        <v>4391</v>
      </c>
      <c r="I600">
        <v>4391</v>
      </c>
      <c r="J600">
        <v>4391</v>
      </c>
      <c r="L600" s="3">
        <v>0</v>
      </c>
      <c r="M600" s="3">
        <v>0</v>
      </c>
      <c r="N600" s="3">
        <v>0</v>
      </c>
      <c r="O600" s="3">
        <v>180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f>+Tabla3[[#This Row],[V GRAVADAS]]</f>
        <v>180</v>
      </c>
      <c r="V600">
        <v>2</v>
      </c>
    </row>
    <row r="601" spans="1:22" x14ac:dyDescent="0.25">
      <c r="A601" t="s">
        <v>86</v>
      </c>
      <c r="B601" s="1" t="s">
        <v>538</v>
      </c>
      <c r="C601" t="s">
        <v>1</v>
      </c>
      <c r="D601" t="s">
        <v>82</v>
      </c>
      <c r="E601" t="s">
        <v>323</v>
      </c>
      <c r="F601" t="s">
        <v>324</v>
      </c>
      <c r="G601">
        <v>4392</v>
      </c>
      <c r="H601">
        <v>4392</v>
      </c>
      <c r="I601">
        <v>4392</v>
      </c>
      <c r="J601">
        <v>4392</v>
      </c>
      <c r="L601" s="3">
        <v>0</v>
      </c>
      <c r="M601" s="3">
        <v>0</v>
      </c>
      <c r="N601" s="3">
        <v>0</v>
      </c>
      <c r="O601" s="3">
        <v>77.349999999999994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f>+Tabla3[[#This Row],[V GRAVADAS]]</f>
        <v>77.349999999999994</v>
      </c>
      <c r="V601">
        <v>2</v>
      </c>
    </row>
    <row r="602" spans="1:22" x14ac:dyDescent="0.25">
      <c r="A602" t="s">
        <v>86</v>
      </c>
      <c r="B602" s="1" t="s">
        <v>538</v>
      </c>
      <c r="C602" t="s">
        <v>1</v>
      </c>
      <c r="D602" t="s">
        <v>82</v>
      </c>
      <c r="E602" t="s">
        <v>323</v>
      </c>
      <c r="F602" t="s">
        <v>324</v>
      </c>
      <c r="G602">
        <v>4393</v>
      </c>
      <c r="H602">
        <v>4393</v>
      </c>
      <c r="I602">
        <v>4393</v>
      </c>
      <c r="J602">
        <v>4393</v>
      </c>
      <c r="L602" s="3">
        <v>0</v>
      </c>
      <c r="M602" s="3">
        <v>0</v>
      </c>
      <c r="N602" s="3">
        <v>0</v>
      </c>
      <c r="O602" s="3">
        <v>392.5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f>+Tabla3[[#This Row],[V GRAVADAS]]</f>
        <v>392.5</v>
      </c>
      <c r="V602">
        <v>2</v>
      </c>
    </row>
    <row r="603" spans="1:22" x14ac:dyDescent="0.25">
      <c r="A603" t="s">
        <v>86</v>
      </c>
      <c r="B603" s="1" t="s">
        <v>538</v>
      </c>
      <c r="C603" t="s">
        <v>1</v>
      </c>
      <c r="D603" t="s">
        <v>82</v>
      </c>
      <c r="E603" t="s">
        <v>323</v>
      </c>
      <c r="F603" t="s">
        <v>324</v>
      </c>
      <c r="G603">
        <v>4394</v>
      </c>
      <c r="H603">
        <v>4394</v>
      </c>
      <c r="I603">
        <v>4394</v>
      </c>
      <c r="J603">
        <v>4394</v>
      </c>
      <c r="L603" s="3">
        <v>0</v>
      </c>
      <c r="M603" s="3">
        <v>0</v>
      </c>
      <c r="N603" s="3">
        <v>0</v>
      </c>
      <c r="O603" s="3">
        <v>731.5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f>+Tabla3[[#This Row],[V GRAVADAS]]</f>
        <v>731.5</v>
      </c>
      <c r="V603">
        <v>2</v>
      </c>
    </row>
    <row r="604" spans="1:22" x14ac:dyDescent="0.25">
      <c r="A604" t="s">
        <v>86</v>
      </c>
      <c r="B604" s="1" t="s">
        <v>538</v>
      </c>
      <c r="C604" t="s">
        <v>1</v>
      </c>
      <c r="D604" t="s">
        <v>82</v>
      </c>
      <c r="E604" t="s">
        <v>323</v>
      </c>
      <c r="F604" t="s">
        <v>324</v>
      </c>
      <c r="G604">
        <v>4395</v>
      </c>
      <c r="H604">
        <v>4395</v>
      </c>
      <c r="I604">
        <v>4395</v>
      </c>
      <c r="J604">
        <v>4395</v>
      </c>
      <c r="L604" s="3">
        <v>0</v>
      </c>
      <c r="M604" s="3">
        <v>0</v>
      </c>
      <c r="N604" s="3">
        <v>0</v>
      </c>
      <c r="O604" s="3">
        <v>493.91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f>+Tabla3[[#This Row],[V GRAVADAS]]</f>
        <v>493.91</v>
      </c>
      <c r="V604">
        <v>2</v>
      </c>
    </row>
    <row r="605" spans="1:22" x14ac:dyDescent="0.25">
      <c r="A605" t="s">
        <v>86</v>
      </c>
      <c r="B605" s="1" t="s">
        <v>538</v>
      </c>
      <c r="C605" t="s">
        <v>1</v>
      </c>
      <c r="D605" t="s">
        <v>82</v>
      </c>
      <c r="E605" t="s">
        <v>323</v>
      </c>
      <c r="F605" t="s">
        <v>324</v>
      </c>
      <c r="G605">
        <v>4396</v>
      </c>
      <c r="H605">
        <v>4396</v>
      </c>
      <c r="I605">
        <v>4396</v>
      </c>
      <c r="J605">
        <v>4396</v>
      </c>
      <c r="L605" s="3">
        <v>0</v>
      </c>
      <c r="M605" s="3">
        <v>0</v>
      </c>
      <c r="N605" s="3">
        <v>0</v>
      </c>
      <c r="O605" s="3">
        <v>51.6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f>+Tabla3[[#This Row],[V GRAVADAS]]</f>
        <v>51.6</v>
      </c>
      <c r="V605">
        <v>2</v>
      </c>
    </row>
    <row r="606" spans="1:22" x14ac:dyDescent="0.25">
      <c r="A606" t="s">
        <v>86</v>
      </c>
      <c r="B606" s="1" t="s">
        <v>538</v>
      </c>
      <c r="C606" t="s">
        <v>1</v>
      </c>
      <c r="D606" t="s">
        <v>82</v>
      </c>
      <c r="E606" t="s">
        <v>323</v>
      </c>
      <c r="F606" t="s">
        <v>324</v>
      </c>
      <c r="G606">
        <v>4397</v>
      </c>
      <c r="H606">
        <v>4397</v>
      </c>
      <c r="I606">
        <v>4397</v>
      </c>
      <c r="J606">
        <v>4397</v>
      </c>
      <c r="L606" s="3">
        <v>0</v>
      </c>
      <c r="M606" s="3">
        <v>0</v>
      </c>
      <c r="N606" s="3">
        <v>0</v>
      </c>
      <c r="O606" s="3">
        <v>105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f>+Tabla3[[#This Row],[V GRAVADAS]]</f>
        <v>105</v>
      </c>
      <c r="V606">
        <v>2</v>
      </c>
    </row>
    <row r="607" spans="1:22" x14ac:dyDescent="0.25">
      <c r="A607" t="s">
        <v>86</v>
      </c>
      <c r="B607" s="1" t="s">
        <v>538</v>
      </c>
      <c r="C607" t="s">
        <v>1</v>
      </c>
      <c r="D607" t="s">
        <v>82</v>
      </c>
      <c r="E607" t="s">
        <v>323</v>
      </c>
      <c r="F607" t="s">
        <v>324</v>
      </c>
      <c r="G607">
        <v>4398</v>
      </c>
      <c r="H607">
        <v>4398</v>
      </c>
      <c r="I607">
        <v>4398</v>
      </c>
      <c r="J607">
        <v>4398</v>
      </c>
      <c r="L607" s="3">
        <v>0</v>
      </c>
      <c r="M607" s="3">
        <v>0</v>
      </c>
      <c r="N607" s="3">
        <v>0</v>
      </c>
      <c r="O607" s="3">
        <v>148.9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f>+Tabla3[[#This Row],[V GRAVADAS]]</f>
        <v>148.9</v>
      </c>
      <c r="V607">
        <v>2</v>
      </c>
    </row>
    <row r="608" spans="1:22" x14ac:dyDescent="0.25">
      <c r="A608" t="s">
        <v>86</v>
      </c>
      <c r="B608" s="1" t="s">
        <v>538</v>
      </c>
      <c r="C608" t="s">
        <v>1</v>
      </c>
      <c r="D608" t="s">
        <v>82</v>
      </c>
      <c r="E608" t="s">
        <v>323</v>
      </c>
      <c r="F608" t="s">
        <v>324</v>
      </c>
      <c r="G608">
        <v>4399</v>
      </c>
      <c r="H608">
        <v>4399</v>
      </c>
      <c r="I608">
        <v>4399</v>
      </c>
      <c r="J608">
        <v>4399</v>
      </c>
      <c r="L608" s="3">
        <v>0</v>
      </c>
      <c r="M608" s="3">
        <v>0</v>
      </c>
      <c r="N608" s="3">
        <v>0</v>
      </c>
      <c r="O608" s="3">
        <v>33.75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f>+Tabla3[[#This Row],[V GRAVADAS]]</f>
        <v>33.75</v>
      </c>
      <c r="V608">
        <v>2</v>
      </c>
    </row>
    <row r="609" spans="1:22" x14ac:dyDescent="0.25">
      <c r="A609" t="s">
        <v>86</v>
      </c>
      <c r="B609" s="1" t="s">
        <v>538</v>
      </c>
      <c r="C609" t="s">
        <v>1</v>
      </c>
      <c r="D609" t="s">
        <v>82</v>
      </c>
      <c r="E609" t="s">
        <v>323</v>
      </c>
      <c r="F609" t="s">
        <v>324</v>
      </c>
      <c r="G609">
        <v>4400</v>
      </c>
      <c r="H609">
        <v>4400</v>
      </c>
      <c r="I609">
        <v>4400</v>
      </c>
      <c r="J609">
        <v>4400</v>
      </c>
      <c r="L609" s="3">
        <v>0</v>
      </c>
      <c r="M609" s="3">
        <v>0</v>
      </c>
      <c r="N609" s="3">
        <v>0</v>
      </c>
      <c r="O609" s="3">
        <v>436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f>+Tabla3[[#This Row],[V GRAVADAS]]</f>
        <v>436</v>
      </c>
      <c r="V609">
        <v>2</v>
      </c>
    </row>
    <row r="610" spans="1:22" x14ac:dyDescent="0.25">
      <c r="A610" t="s">
        <v>86</v>
      </c>
      <c r="B610" s="1" t="s">
        <v>538</v>
      </c>
      <c r="C610" t="s">
        <v>1</v>
      </c>
      <c r="D610" t="s">
        <v>82</v>
      </c>
      <c r="E610" t="s">
        <v>323</v>
      </c>
      <c r="F610" t="s">
        <v>324</v>
      </c>
      <c r="G610">
        <v>4401</v>
      </c>
      <c r="H610">
        <v>4401</v>
      </c>
      <c r="I610">
        <v>4401</v>
      </c>
      <c r="J610">
        <v>4401</v>
      </c>
      <c r="L610" s="3">
        <v>0</v>
      </c>
      <c r="M610" s="3">
        <v>0</v>
      </c>
      <c r="N610" s="3">
        <v>0</v>
      </c>
      <c r="O610" s="3">
        <v>226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f>+Tabla3[[#This Row],[V GRAVADAS]]</f>
        <v>226</v>
      </c>
      <c r="V610">
        <v>2</v>
      </c>
    </row>
    <row r="611" spans="1:22" x14ac:dyDescent="0.25">
      <c r="A611" t="s">
        <v>86</v>
      </c>
      <c r="B611" s="1" t="s">
        <v>538</v>
      </c>
      <c r="C611" t="s">
        <v>1</v>
      </c>
      <c r="D611" t="s">
        <v>82</v>
      </c>
      <c r="E611" t="s">
        <v>323</v>
      </c>
      <c r="F611" t="s">
        <v>324</v>
      </c>
      <c r="G611">
        <v>4402</v>
      </c>
      <c r="H611">
        <v>4402</v>
      </c>
      <c r="I611">
        <v>4402</v>
      </c>
      <c r="J611">
        <v>4402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f>+Tabla3[[#This Row],[V GRAVADAS]]</f>
        <v>0</v>
      </c>
      <c r="V611">
        <v>2</v>
      </c>
    </row>
    <row r="612" spans="1:22" x14ac:dyDescent="0.25">
      <c r="A612" t="s">
        <v>86</v>
      </c>
      <c r="B612" s="1" t="s">
        <v>538</v>
      </c>
      <c r="C612" t="s">
        <v>1</v>
      </c>
      <c r="D612" t="s">
        <v>82</v>
      </c>
      <c r="E612" t="s">
        <v>323</v>
      </c>
      <c r="F612" t="s">
        <v>324</v>
      </c>
      <c r="G612">
        <v>4403</v>
      </c>
      <c r="H612">
        <v>4403</v>
      </c>
      <c r="I612">
        <v>4403</v>
      </c>
      <c r="J612">
        <v>4403</v>
      </c>
      <c r="L612" s="3">
        <v>0</v>
      </c>
      <c r="M612" s="3">
        <v>0</v>
      </c>
      <c r="N612" s="3">
        <v>0</v>
      </c>
      <c r="O612" s="3">
        <v>49.85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f>+Tabla3[[#This Row],[V GRAVADAS]]</f>
        <v>49.85</v>
      </c>
      <c r="V612">
        <v>2</v>
      </c>
    </row>
    <row r="613" spans="1:22" x14ac:dyDescent="0.25">
      <c r="A613" t="s">
        <v>86</v>
      </c>
      <c r="B613" s="1" t="s">
        <v>538</v>
      </c>
      <c r="C613" t="s">
        <v>1</v>
      </c>
      <c r="D613" t="s">
        <v>82</v>
      </c>
      <c r="E613" t="s">
        <v>323</v>
      </c>
      <c r="F613" t="s">
        <v>324</v>
      </c>
      <c r="G613">
        <v>4404</v>
      </c>
      <c r="H613">
        <v>4404</v>
      </c>
      <c r="I613">
        <v>4404</v>
      </c>
      <c r="J613">
        <v>4404</v>
      </c>
      <c r="L613" s="3">
        <v>0</v>
      </c>
      <c r="M613" s="3">
        <v>0</v>
      </c>
      <c r="N613" s="3">
        <v>0</v>
      </c>
      <c r="O613" s="3">
        <v>125.26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f>+Tabla3[[#This Row],[V GRAVADAS]]</f>
        <v>125.26</v>
      </c>
      <c r="V613">
        <v>2</v>
      </c>
    </row>
    <row r="614" spans="1:22" x14ac:dyDescent="0.25">
      <c r="A614" t="s">
        <v>86</v>
      </c>
      <c r="B614" s="1" t="s">
        <v>538</v>
      </c>
      <c r="C614" t="s">
        <v>1</v>
      </c>
      <c r="D614" t="s">
        <v>82</v>
      </c>
      <c r="E614" t="s">
        <v>323</v>
      </c>
      <c r="F614" t="s">
        <v>324</v>
      </c>
      <c r="G614">
        <v>4405</v>
      </c>
      <c r="H614">
        <v>4405</v>
      </c>
      <c r="I614">
        <v>4405</v>
      </c>
      <c r="J614">
        <v>4405</v>
      </c>
      <c r="L614" s="3">
        <v>0</v>
      </c>
      <c r="M614" s="3">
        <v>0</v>
      </c>
      <c r="N614" s="3">
        <v>0</v>
      </c>
      <c r="O614" s="3">
        <v>84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f>+Tabla3[[#This Row],[V GRAVADAS]]</f>
        <v>84</v>
      </c>
      <c r="V614">
        <v>2</v>
      </c>
    </row>
    <row r="615" spans="1:22" x14ac:dyDescent="0.25">
      <c r="A615" t="s">
        <v>86</v>
      </c>
      <c r="B615" s="1" t="s">
        <v>538</v>
      </c>
      <c r="C615" t="s">
        <v>1</v>
      </c>
      <c r="D615" t="s">
        <v>82</v>
      </c>
      <c r="E615" t="s">
        <v>323</v>
      </c>
      <c r="F615" t="s">
        <v>324</v>
      </c>
      <c r="G615">
        <v>4406</v>
      </c>
      <c r="H615">
        <v>4406</v>
      </c>
      <c r="I615">
        <v>4406</v>
      </c>
      <c r="J615">
        <v>4406</v>
      </c>
      <c r="L615" s="3">
        <v>0</v>
      </c>
      <c r="M615" s="3">
        <v>0</v>
      </c>
      <c r="N615" s="3">
        <v>0</v>
      </c>
      <c r="O615" s="3">
        <v>72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f>+Tabla3[[#This Row],[V GRAVADAS]]</f>
        <v>72</v>
      </c>
      <c r="V615">
        <v>2</v>
      </c>
    </row>
    <row r="616" spans="1:22" x14ac:dyDescent="0.25">
      <c r="A616" t="s">
        <v>86</v>
      </c>
      <c r="B616" s="1" t="s">
        <v>538</v>
      </c>
      <c r="C616" t="s">
        <v>1</v>
      </c>
      <c r="D616" t="s">
        <v>82</v>
      </c>
      <c r="E616" t="s">
        <v>323</v>
      </c>
      <c r="F616" t="s">
        <v>324</v>
      </c>
      <c r="G616">
        <v>4407</v>
      </c>
      <c r="H616">
        <v>4407</v>
      </c>
      <c r="I616">
        <v>4407</v>
      </c>
      <c r="J616">
        <v>4407</v>
      </c>
      <c r="L616" s="3">
        <v>0</v>
      </c>
      <c r="M616" s="3">
        <v>0</v>
      </c>
      <c r="N616" s="3">
        <v>0</v>
      </c>
      <c r="O616" s="3">
        <v>168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f>+Tabla3[[#This Row],[V GRAVADAS]]</f>
        <v>168</v>
      </c>
      <c r="V616">
        <v>2</v>
      </c>
    </row>
    <row r="617" spans="1:22" x14ac:dyDescent="0.25">
      <c r="A617" t="s">
        <v>86</v>
      </c>
      <c r="B617" s="1" t="s">
        <v>538</v>
      </c>
      <c r="C617" t="s">
        <v>1</v>
      </c>
      <c r="D617" t="s">
        <v>82</v>
      </c>
      <c r="E617" t="s">
        <v>323</v>
      </c>
      <c r="F617" t="s">
        <v>324</v>
      </c>
      <c r="G617">
        <v>4408</v>
      </c>
      <c r="H617">
        <v>4408</v>
      </c>
      <c r="I617">
        <v>4408</v>
      </c>
      <c r="J617">
        <v>4408</v>
      </c>
      <c r="L617" s="3">
        <v>0</v>
      </c>
      <c r="M617" s="3">
        <v>0</v>
      </c>
      <c r="N617" s="3">
        <v>0</v>
      </c>
      <c r="O617" s="3">
        <v>232.1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f>+Tabla3[[#This Row],[V GRAVADAS]]</f>
        <v>232.1</v>
      </c>
      <c r="V617">
        <v>2</v>
      </c>
    </row>
    <row r="618" spans="1:22" x14ac:dyDescent="0.25">
      <c r="A618" t="s">
        <v>86</v>
      </c>
      <c r="B618" s="1" t="s">
        <v>538</v>
      </c>
      <c r="C618" t="s">
        <v>1</v>
      </c>
      <c r="D618" t="s">
        <v>82</v>
      </c>
      <c r="E618" t="s">
        <v>323</v>
      </c>
      <c r="F618" t="s">
        <v>324</v>
      </c>
      <c r="G618">
        <v>4409</v>
      </c>
      <c r="H618">
        <v>4409</v>
      </c>
      <c r="I618">
        <v>4409</v>
      </c>
      <c r="J618">
        <v>4409</v>
      </c>
      <c r="L618" s="3">
        <v>0</v>
      </c>
      <c r="M618" s="3">
        <v>0</v>
      </c>
      <c r="N618" s="3">
        <v>0</v>
      </c>
      <c r="O618" s="3">
        <v>1029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f>+Tabla3[[#This Row],[V GRAVADAS]]</f>
        <v>1029</v>
      </c>
      <c r="V618">
        <v>2</v>
      </c>
    </row>
    <row r="619" spans="1:22" x14ac:dyDescent="0.25">
      <c r="A619" t="s">
        <v>86</v>
      </c>
      <c r="B619" s="1" t="s">
        <v>538</v>
      </c>
      <c r="C619" t="s">
        <v>1</v>
      </c>
      <c r="D619" t="s">
        <v>82</v>
      </c>
      <c r="E619" t="s">
        <v>323</v>
      </c>
      <c r="F619" t="s">
        <v>324</v>
      </c>
      <c r="G619">
        <v>4410</v>
      </c>
      <c r="H619">
        <v>4410</v>
      </c>
      <c r="I619">
        <v>4410</v>
      </c>
      <c r="J619">
        <v>4410</v>
      </c>
      <c r="L619" s="3">
        <v>0</v>
      </c>
      <c r="M619" s="3">
        <v>0</v>
      </c>
      <c r="N619" s="3">
        <v>0</v>
      </c>
      <c r="O619" s="3">
        <v>63.95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f>+Tabla3[[#This Row],[V GRAVADAS]]</f>
        <v>63.95</v>
      </c>
      <c r="V619">
        <v>2</v>
      </c>
    </row>
    <row r="620" spans="1:22" x14ac:dyDescent="0.25">
      <c r="A620" t="s">
        <v>86</v>
      </c>
      <c r="B620" s="1" t="s">
        <v>538</v>
      </c>
      <c r="C620" t="s">
        <v>1</v>
      </c>
      <c r="D620" t="s">
        <v>82</v>
      </c>
      <c r="E620" t="s">
        <v>323</v>
      </c>
      <c r="F620" t="s">
        <v>324</v>
      </c>
      <c r="G620">
        <v>4411</v>
      </c>
      <c r="H620">
        <v>4411</v>
      </c>
      <c r="I620">
        <v>4411</v>
      </c>
      <c r="J620">
        <v>4411</v>
      </c>
      <c r="L620" s="3">
        <v>0</v>
      </c>
      <c r="M620" s="3">
        <v>0</v>
      </c>
      <c r="N620" s="3">
        <v>0</v>
      </c>
      <c r="O620" s="3">
        <v>18.899999999999999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f>+Tabla3[[#This Row],[V GRAVADAS]]</f>
        <v>18.899999999999999</v>
      </c>
      <c r="V620">
        <v>2</v>
      </c>
    </row>
    <row r="621" spans="1:22" x14ac:dyDescent="0.25">
      <c r="A621" t="s">
        <v>86</v>
      </c>
      <c r="B621" s="1" t="s">
        <v>538</v>
      </c>
      <c r="C621" t="s">
        <v>1</v>
      </c>
      <c r="D621" t="s">
        <v>82</v>
      </c>
      <c r="E621" t="s">
        <v>323</v>
      </c>
      <c r="F621" t="s">
        <v>324</v>
      </c>
      <c r="G621">
        <v>4412</v>
      </c>
      <c r="H621">
        <v>4412</v>
      </c>
      <c r="I621">
        <v>4412</v>
      </c>
      <c r="J621">
        <v>4412</v>
      </c>
      <c r="L621" s="3">
        <v>0</v>
      </c>
      <c r="M621" s="3">
        <v>0</v>
      </c>
      <c r="N621" s="3">
        <v>0</v>
      </c>
      <c r="O621" s="3">
        <v>6.89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f>+Tabla3[[#This Row],[V GRAVADAS]]</f>
        <v>6.89</v>
      </c>
      <c r="V621">
        <v>2</v>
      </c>
    </row>
    <row r="622" spans="1:22" x14ac:dyDescent="0.25">
      <c r="A622" t="s">
        <v>86</v>
      </c>
      <c r="B622" s="1" t="s">
        <v>538</v>
      </c>
      <c r="C622" t="s">
        <v>1</v>
      </c>
      <c r="D622" t="s">
        <v>82</v>
      </c>
      <c r="E622" t="s">
        <v>323</v>
      </c>
      <c r="F622" t="s">
        <v>324</v>
      </c>
      <c r="G622">
        <v>4413</v>
      </c>
      <c r="H622">
        <v>4413</v>
      </c>
      <c r="I622">
        <v>4413</v>
      </c>
      <c r="J622">
        <v>4413</v>
      </c>
      <c r="L622" s="3">
        <v>0</v>
      </c>
      <c r="M622" s="3">
        <v>0</v>
      </c>
      <c r="N622" s="3">
        <v>0</v>
      </c>
      <c r="O622" s="3">
        <v>217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f>+Tabla3[[#This Row],[V GRAVADAS]]</f>
        <v>217</v>
      </c>
      <c r="V622">
        <v>2</v>
      </c>
    </row>
    <row r="623" spans="1:22" x14ac:dyDescent="0.25">
      <c r="A623" t="s">
        <v>86</v>
      </c>
      <c r="B623" s="1" t="s">
        <v>538</v>
      </c>
      <c r="C623" t="s">
        <v>1</v>
      </c>
      <c r="D623" t="s">
        <v>82</v>
      </c>
      <c r="E623" t="s">
        <v>323</v>
      </c>
      <c r="F623" t="s">
        <v>324</v>
      </c>
      <c r="G623">
        <v>4414</v>
      </c>
      <c r="H623">
        <v>4414</v>
      </c>
      <c r="I623">
        <v>4414</v>
      </c>
      <c r="J623">
        <v>4414</v>
      </c>
      <c r="L623" s="3">
        <v>0</v>
      </c>
      <c r="M623" s="3">
        <v>0</v>
      </c>
      <c r="N623" s="3">
        <v>0</v>
      </c>
      <c r="O623" s="3">
        <v>129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f>+Tabla3[[#This Row],[V GRAVADAS]]</f>
        <v>129</v>
      </c>
      <c r="V623">
        <v>2</v>
      </c>
    </row>
    <row r="624" spans="1:22" x14ac:dyDescent="0.25">
      <c r="A624" t="s">
        <v>86</v>
      </c>
      <c r="B624" s="1" t="s">
        <v>538</v>
      </c>
      <c r="C624" t="s">
        <v>1</v>
      </c>
      <c r="D624" t="s">
        <v>82</v>
      </c>
      <c r="E624" t="s">
        <v>323</v>
      </c>
      <c r="F624" t="s">
        <v>324</v>
      </c>
      <c r="G624">
        <v>4415</v>
      </c>
      <c r="H624">
        <v>4415</v>
      </c>
      <c r="I624">
        <v>4415</v>
      </c>
      <c r="J624">
        <v>4415</v>
      </c>
      <c r="L624" s="3">
        <v>0</v>
      </c>
      <c r="M624" s="3">
        <v>0</v>
      </c>
      <c r="N624" s="3">
        <v>0</v>
      </c>
      <c r="O624" s="3">
        <v>225.35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f>+Tabla3[[#This Row],[V GRAVADAS]]</f>
        <v>225.35</v>
      </c>
      <c r="V624">
        <v>2</v>
      </c>
    </row>
    <row r="625" spans="1:22" x14ac:dyDescent="0.25">
      <c r="A625" t="s">
        <v>86</v>
      </c>
      <c r="B625" s="1" t="s">
        <v>538</v>
      </c>
      <c r="C625" t="s">
        <v>1</v>
      </c>
      <c r="D625" t="s">
        <v>82</v>
      </c>
      <c r="E625" t="s">
        <v>323</v>
      </c>
      <c r="F625" t="s">
        <v>324</v>
      </c>
      <c r="G625">
        <v>4416</v>
      </c>
      <c r="H625">
        <v>4416</v>
      </c>
      <c r="I625">
        <v>4416</v>
      </c>
      <c r="J625">
        <v>4416</v>
      </c>
      <c r="L625" s="3">
        <v>0</v>
      </c>
      <c r="M625" s="3">
        <v>0</v>
      </c>
      <c r="N625" s="3">
        <v>0</v>
      </c>
      <c r="O625" s="3">
        <v>1827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f>+Tabla3[[#This Row],[V GRAVADAS]]</f>
        <v>1827</v>
      </c>
      <c r="V625">
        <v>2</v>
      </c>
    </row>
    <row r="626" spans="1:22" x14ac:dyDescent="0.25">
      <c r="A626" t="s">
        <v>86</v>
      </c>
      <c r="B626" s="1" t="s">
        <v>538</v>
      </c>
      <c r="C626" t="s">
        <v>1</v>
      </c>
      <c r="D626" t="s">
        <v>82</v>
      </c>
      <c r="E626" t="s">
        <v>323</v>
      </c>
      <c r="F626" t="s">
        <v>324</v>
      </c>
      <c r="G626">
        <v>4417</v>
      </c>
      <c r="H626">
        <v>4417</v>
      </c>
      <c r="I626">
        <v>4417</v>
      </c>
      <c r="J626">
        <v>4417</v>
      </c>
      <c r="L626" s="3">
        <v>0</v>
      </c>
      <c r="M626" s="3">
        <v>0</v>
      </c>
      <c r="N626" s="3">
        <v>0</v>
      </c>
      <c r="O626" s="3">
        <v>198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f>+Tabla3[[#This Row],[V GRAVADAS]]</f>
        <v>198</v>
      </c>
      <c r="V626">
        <v>2</v>
      </c>
    </row>
    <row r="627" spans="1:22" x14ac:dyDescent="0.25">
      <c r="A627" t="s">
        <v>86</v>
      </c>
      <c r="B627" s="1" t="s">
        <v>538</v>
      </c>
      <c r="C627" t="s">
        <v>1</v>
      </c>
      <c r="D627" t="s">
        <v>82</v>
      </c>
      <c r="E627" t="s">
        <v>323</v>
      </c>
      <c r="F627" t="s">
        <v>324</v>
      </c>
      <c r="G627">
        <v>4418</v>
      </c>
      <c r="H627">
        <v>4418</v>
      </c>
      <c r="I627">
        <v>4418</v>
      </c>
      <c r="J627">
        <v>4418</v>
      </c>
      <c r="L627" s="3">
        <v>0</v>
      </c>
      <c r="M627" s="3">
        <v>0</v>
      </c>
      <c r="N627" s="3">
        <v>0</v>
      </c>
      <c r="O627" s="3">
        <v>40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f>+Tabla3[[#This Row],[V GRAVADAS]]</f>
        <v>40</v>
      </c>
      <c r="V627">
        <v>2</v>
      </c>
    </row>
    <row r="628" spans="1:22" x14ac:dyDescent="0.25">
      <c r="A628" t="s">
        <v>86</v>
      </c>
      <c r="B628" s="1" t="s">
        <v>538</v>
      </c>
      <c r="C628" t="s">
        <v>1</v>
      </c>
      <c r="D628" t="s">
        <v>82</v>
      </c>
      <c r="E628" t="s">
        <v>323</v>
      </c>
      <c r="F628" t="s">
        <v>324</v>
      </c>
      <c r="G628">
        <v>4419</v>
      </c>
      <c r="H628">
        <v>4419</v>
      </c>
      <c r="I628">
        <v>4419</v>
      </c>
      <c r="J628">
        <v>4419</v>
      </c>
      <c r="L628" s="3">
        <v>0</v>
      </c>
      <c r="M628" s="3">
        <v>0</v>
      </c>
      <c r="N628" s="3">
        <v>0</v>
      </c>
      <c r="O628" s="3">
        <v>9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f>+Tabla3[[#This Row],[V GRAVADAS]]</f>
        <v>9</v>
      </c>
      <c r="V628">
        <v>2</v>
      </c>
    </row>
    <row r="629" spans="1:22" x14ac:dyDescent="0.25">
      <c r="A629" t="s">
        <v>86</v>
      </c>
      <c r="B629" s="1" t="s">
        <v>538</v>
      </c>
      <c r="C629" t="s">
        <v>1</v>
      </c>
      <c r="D629" t="s">
        <v>82</v>
      </c>
      <c r="E629" t="s">
        <v>323</v>
      </c>
      <c r="F629" t="s">
        <v>324</v>
      </c>
      <c r="G629">
        <v>4420</v>
      </c>
      <c r="H629">
        <v>4420</v>
      </c>
      <c r="I629">
        <v>4420</v>
      </c>
      <c r="J629">
        <v>4420</v>
      </c>
      <c r="L629" s="3">
        <v>0</v>
      </c>
      <c r="M629" s="3">
        <v>0</v>
      </c>
      <c r="N629" s="3">
        <v>0</v>
      </c>
      <c r="O629" s="3">
        <v>103.5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f>+Tabla3[[#This Row],[V GRAVADAS]]</f>
        <v>103.5</v>
      </c>
      <c r="V629">
        <v>2</v>
      </c>
    </row>
    <row r="630" spans="1:22" x14ac:dyDescent="0.25">
      <c r="A630" t="s">
        <v>86</v>
      </c>
      <c r="B630" s="1" t="s">
        <v>538</v>
      </c>
      <c r="C630" t="s">
        <v>1</v>
      </c>
      <c r="D630" t="s">
        <v>82</v>
      </c>
      <c r="E630" t="s">
        <v>323</v>
      </c>
      <c r="F630" t="s">
        <v>324</v>
      </c>
      <c r="G630">
        <v>4421</v>
      </c>
      <c r="H630">
        <v>4421</v>
      </c>
      <c r="I630">
        <v>4421</v>
      </c>
      <c r="J630">
        <v>4421</v>
      </c>
      <c r="L630" s="3">
        <v>0</v>
      </c>
      <c r="M630" s="3">
        <v>0</v>
      </c>
      <c r="N630" s="3">
        <v>0</v>
      </c>
      <c r="O630" s="3">
        <v>360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f>+Tabla3[[#This Row],[V GRAVADAS]]</f>
        <v>360</v>
      </c>
      <c r="V630">
        <v>2</v>
      </c>
    </row>
    <row r="631" spans="1:22" x14ac:dyDescent="0.25">
      <c r="A631" t="s">
        <v>86</v>
      </c>
      <c r="B631" s="1" t="s">
        <v>538</v>
      </c>
      <c r="C631" t="s">
        <v>1</v>
      </c>
      <c r="D631" t="s">
        <v>82</v>
      </c>
      <c r="E631" t="s">
        <v>323</v>
      </c>
      <c r="F631" t="s">
        <v>324</v>
      </c>
      <c r="G631">
        <v>4422</v>
      </c>
      <c r="H631">
        <v>4422</v>
      </c>
      <c r="I631">
        <v>4422</v>
      </c>
      <c r="J631">
        <v>4422</v>
      </c>
      <c r="L631" s="3">
        <v>0</v>
      </c>
      <c r="M631" s="3">
        <v>0</v>
      </c>
      <c r="N631" s="3">
        <v>0</v>
      </c>
      <c r="O631" s="3">
        <v>32.4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f>+Tabla3[[#This Row],[V GRAVADAS]]</f>
        <v>32.4</v>
      </c>
      <c r="V631">
        <v>2</v>
      </c>
    </row>
    <row r="632" spans="1:22" x14ac:dyDescent="0.25">
      <c r="A632" t="s">
        <v>86</v>
      </c>
      <c r="B632" s="1" t="s">
        <v>538</v>
      </c>
      <c r="C632" t="s">
        <v>1</v>
      </c>
      <c r="D632" t="s">
        <v>82</v>
      </c>
      <c r="E632" t="s">
        <v>323</v>
      </c>
      <c r="F632" t="s">
        <v>324</v>
      </c>
      <c r="G632">
        <v>4423</v>
      </c>
      <c r="H632">
        <v>4423</v>
      </c>
      <c r="I632">
        <v>4423</v>
      </c>
      <c r="J632">
        <v>4423</v>
      </c>
      <c r="L632" s="3">
        <v>0</v>
      </c>
      <c r="M632" s="3">
        <v>0</v>
      </c>
      <c r="N632" s="3">
        <v>0</v>
      </c>
      <c r="O632" s="3">
        <v>351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f>+Tabla3[[#This Row],[V GRAVADAS]]</f>
        <v>351</v>
      </c>
      <c r="V632">
        <v>2</v>
      </c>
    </row>
    <row r="633" spans="1:22" x14ac:dyDescent="0.25">
      <c r="A633" t="s">
        <v>86</v>
      </c>
      <c r="B633" s="1" t="s">
        <v>538</v>
      </c>
      <c r="C633" t="s">
        <v>1</v>
      </c>
      <c r="D633" t="s">
        <v>82</v>
      </c>
      <c r="E633" t="s">
        <v>323</v>
      </c>
      <c r="F633" t="s">
        <v>324</v>
      </c>
      <c r="G633">
        <v>4424</v>
      </c>
      <c r="H633">
        <v>4424</v>
      </c>
      <c r="I633">
        <v>4424</v>
      </c>
      <c r="J633">
        <v>4424</v>
      </c>
      <c r="L633" s="3">
        <v>0</v>
      </c>
      <c r="M633" s="3">
        <v>0</v>
      </c>
      <c r="N633" s="3">
        <v>0</v>
      </c>
      <c r="O633" s="3">
        <v>54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f>+Tabla3[[#This Row],[V GRAVADAS]]</f>
        <v>54</v>
      </c>
      <c r="V633">
        <v>2</v>
      </c>
    </row>
    <row r="634" spans="1:22" x14ac:dyDescent="0.25">
      <c r="A634" t="s">
        <v>86</v>
      </c>
      <c r="B634" s="1" t="s">
        <v>538</v>
      </c>
      <c r="C634" t="s">
        <v>1</v>
      </c>
      <c r="D634" t="s">
        <v>82</v>
      </c>
      <c r="E634" t="s">
        <v>323</v>
      </c>
      <c r="F634" t="s">
        <v>324</v>
      </c>
      <c r="G634">
        <v>4425</v>
      </c>
      <c r="H634">
        <v>4425</v>
      </c>
      <c r="I634">
        <v>4425</v>
      </c>
      <c r="J634">
        <v>4425</v>
      </c>
      <c r="L634" s="3">
        <v>0</v>
      </c>
      <c r="M634" s="3">
        <v>0</v>
      </c>
      <c r="N634" s="3">
        <v>0</v>
      </c>
      <c r="O634" s="3">
        <v>161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f>+Tabla3[[#This Row],[V GRAVADAS]]</f>
        <v>161</v>
      </c>
      <c r="V634">
        <v>2</v>
      </c>
    </row>
    <row r="635" spans="1:22" x14ac:dyDescent="0.25">
      <c r="A635" t="s">
        <v>86</v>
      </c>
      <c r="B635" s="1" t="s">
        <v>538</v>
      </c>
      <c r="C635" t="s">
        <v>1</v>
      </c>
      <c r="D635" t="s">
        <v>82</v>
      </c>
      <c r="E635" t="s">
        <v>323</v>
      </c>
      <c r="F635" t="s">
        <v>324</v>
      </c>
      <c r="G635">
        <v>4426</v>
      </c>
      <c r="H635">
        <v>4426</v>
      </c>
      <c r="I635">
        <v>4426</v>
      </c>
      <c r="J635">
        <v>4426</v>
      </c>
      <c r="L635" s="3">
        <v>0</v>
      </c>
      <c r="M635" s="3">
        <v>0</v>
      </c>
      <c r="N635" s="3">
        <v>0</v>
      </c>
      <c r="O635" s="3">
        <v>59.3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f>+Tabla3[[#This Row],[V GRAVADAS]]</f>
        <v>59.3</v>
      </c>
      <c r="V635">
        <v>2</v>
      </c>
    </row>
    <row r="636" spans="1:22" x14ac:dyDescent="0.25">
      <c r="A636" t="s">
        <v>86</v>
      </c>
      <c r="B636" s="1" t="s">
        <v>538</v>
      </c>
      <c r="C636" t="s">
        <v>1</v>
      </c>
      <c r="D636" t="s">
        <v>82</v>
      </c>
      <c r="E636" t="s">
        <v>323</v>
      </c>
      <c r="F636" t="s">
        <v>324</v>
      </c>
      <c r="G636">
        <v>4427</v>
      </c>
      <c r="H636">
        <v>4427</v>
      </c>
      <c r="I636">
        <v>4427</v>
      </c>
      <c r="J636">
        <v>4427</v>
      </c>
      <c r="L636" s="3">
        <v>0</v>
      </c>
      <c r="M636" s="3">
        <v>0</v>
      </c>
      <c r="N636" s="3">
        <v>0</v>
      </c>
      <c r="O636" s="3">
        <v>25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f>+Tabla3[[#This Row],[V GRAVADAS]]</f>
        <v>25</v>
      </c>
      <c r="V636">
        <v>2</v>
      </c>
    </row>
    <row r="637" spans="1:22" x14ac:dyDescent="0.25">
      <c r="A637" t="s">
        <v>86</v>
      </c>
      <c r="B637" s="1" t="s">
        <v>538</v>
      </c>
      <c r="C637" t="s">
        <v>1</v>
      </c>
      <c r="D637" t="s">
        <v>82</v>
      </c>
      <c r="E637" t="s">
        <v>323</v>
      </c>
      <c r="F637" t="s">
        <v>324</v>
      </c>
      <c r="G637">
        <v>4428</v>
      </c>
      <c r="H637">
        <v>4428</v>
      </c>
      <c r="I637">
        <v>4428</v>
      </c>
      <c r="J637">
        <v>4428</v>
      </c>
      <c r="L637" s="3">
        <v>0</v>
      </c>
      <c r="M637" s="3">
        <v>0</v>
      </c>
      <c r="N637" s="3">
        <v>0</v>
      </c>
      <c r="O637" s="3">
        <v>55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f>+Tabla3[[#This Row],[V GRAVADAS]]</f>
        <v>55</v>
      </c>
      <c r="V637">
        <v>2</v>
      </c>
    </row>
    <row r="638" spans="1:22" x14ac:dyDescent="0.25">
      <c r="A638" t="s">
        <v>86</v>
      </c>
      <c r="B638" s="1" t="s">
        <v>538</v>
      </c>
      <c r="C638" t="s">
        <v>1</v>
      </c>
      <c r="D638" t="s">
        <v>82</v>
      </c>
      <c r="E638" t="s">
        <v>323</v>
      </c>
      <c r="F638" t="s">
        <v>324</v>
      </c>
      <c r="G638">
        <v>4429</v>
      </c>
      <c r="H638">
        <v>4429</v>
      </c>
      <c r="I638">
        <v>4429</v>
      </c>
      <c r="J638">
        <v>4429</v>
      </c>
      <c r="L638" s="3">
        <v>0</v>
      </c>
      <c r="M638" s="3">
        <v>0</v>
      </c>
      <c r="N638" s="3">
        <v>0</v>
      </c>
      <c r="O638" s="3">
        <v>420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f>+Tabla3[[#This Row],[V GRAVADAS]]</f>
        <v>420</v>
      </c>
      <c r="V638">
        <v>2</v>
      </c>
    </row>
    <row r="639" spans="1:22" x14ac:dyDescent="0.25">
      <c r="A639" t="s">
        <v>86</v>
      </c>
      <c r="B639" s="1" t="s">
        <v>538</v>
      </c>
      <c r="C639" t="s">
        <v>1</v>
      </c>
      <c r="D639" t="s">
        <v>82</v>
      </c>
      <c r="E639" t="s">
        <v>323</v>
      </c>
      <c r="F639" t="s">
        <v>324</v>
      </c>
      <c r="G639">
        <v>4430</v>
      </c>
      <c r="H639">
        <v>4430</v>
      </c>
      <c r="I639">
        <v>4430</v>
      </c>
      <c r="J639">
        <v>4430</v>
      </c>
      <c r="L639" s="3">
        <v>0</v>
      </c>
      <c r="M639" s="3">
        <v>0</v>
      </c>
      <c r="N639" s="3">
        <v>0</v>
      </c>
      <c r="O639" s="3">
        <v>423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f>+Tabla3[[#This Row],[V GRAVADAS]]</f>
        <v>423</v>
      </c>
      <c r="V639">
        <v>2</v>
      </c>
    </row>
    <row r="640" spans="1:22" x14ac:dyDescent="0.25">
      <c r="A640" t="s">
        <v>86</v>
      </c>
      <c r="B640" s="1" t="s">
        <v>538</v>
      </c>
      <c r="C640" t="s">
        <v>1</v>
      </c>
      <c r="D640" t="s">
        <v>82</v>
      </c>
      <c r="E640" t="s">
        <v>323</v>
      </c>
      <c r="F640" t="s">
        <v>324</v>
      </c>
      <c r="G640">
        <v>4431</v>
      </c>
      <c r="H640">
        <v>4431</v>
      </c>
      <c r="I640">
        <v>4431</v>
      </c>
      <c r="J640">
        <v>4431</v>
      </c>
      <c r="L640" s="3">
        <v>0</v>
      </c>
      <c r="M640" s="3">
        <v>0</v>
      </c>
      <c r="N640" s="3">
        <v>0</v>
      </c>
      <c r="O640" s="3">
        <v>12.5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f>+Tabla3[[#This Row],[V GRAVADAS]]</f>
        <v>12.5</v>
      </c>
      <c r="V640">
        <v>2</v>
      </c>
    </row>
    <row r="641" spans="1:22" x14ac:dyDescent="0.25">
      <c r="A641" t="s">
        <v>86</v>
      </c>
      <c r="B641" s="1" t="s">
        <v>538</v>
      </c>
      <c r="C641" t="s">
        <v>1</v>
      </c>
      <c r="D641" t="s">
        <v>82</v>
      </c>
      <c r="E641" t="s">
        <v>323</v>
      </c>
      <c r="F641" t="s">
        <v>324</v>
      </c>
      <c r="G641">
        <v>4432</v>
      </c>
      <c r="H641">
        <v>4432</v>
      </c>
      <c r="I641">
        <v>4432</v>
      </c>
      <c r="J641">
        <v>4432</v>
      </c>
      <c r="L641" s="3">
        <v>0</v>
      </c>
      <c r="M641" s="3">
        <v>0</v>
      </c>
      <c r="N641" s="3">
        <v>0</v>
      </c>
      <c r="O641" s="3">
        <v>9.3000000000000007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f>+Tabla3[[#This Row],[V GRAVADAS]]</f>
        <v>9.3000000000000007</v>
      </c>
      <c r="V641">
        <v>2</v>
      </c>
    </row>
    <row r="642" spans="1:22" x14ac:dyDescent="0.25">
      <c r="A642" t="s">
        <v>86</v>
      </c>
      <c r="B642" s="1" t="s">
        <v>538</v>
      </c>
      <c r="C642" t="s">
        <v>1</v>
      </c>
      <c r="D642" t="s">
        <v>82</v>
      </c>
      <c r="E642" t="s">
        <v>323</v>
      </c>
      <c r="F642" t="s">
        <v>324</v>
      </c>
      <c r="G642">
        <v>4433</v>
      </c>
      <c r="H642">
        <v>4433</v>
      </c>
      <c r="I642">
        <v>4433</v>
      </c>
      <c r="J642">
        <v>4433</v>
      </c>
      <c r="L642" s="3">
        <v>0</v>
      </c>
      <c r="M642" s="3">
        <v>0</v>
      </c>
      <c r="N642" s="3">
        <v>0</v>
      </c>
      <c r="O642" s="3">
        <v>157.5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f>+Tabla3[[#This Row],[V GRAVADAS]]</f>
        <v>157.5</v>
      </c>
      <c r="V642">
        <v>2</v>
      </c>
    </row>
    <row r="643" spans="1:22" x14ac:dyDescent="0.25">
      <c r="A643" t="s">
        <v>86</v>
      </c>
      <c r="B643" s="1" t="s">
        <v>538</v>
      </c>
      <c r="C643" t="s">
        <v>1</v>
      </c>
      <c r="D643" t="s">
        <v>82</v>
      </c>
      <c r="E643" t="s">
        <v>323</v>
      </c>
      <c r="F643" t="s">
        <v>324</v>
      </c>
      <c r="G643">
        <v>4434</v>
      </c>
      <c r="H643">
        <v>4434</v>
      </c>
      <c r="I643">
        <v>4434</v>
      </c>
      <c r="J643">
        <v>4434</v>
      </c>
      <c r="L643" s="3">
        <v>0</v>
      </c>
      <c r="M643" s="3">
        <v>0</v>
      </c>
      <c r="N643" s="3">
        <v>0</v>
      </c>
      <c r="O643" s="3">
        <v>150.30000000000001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f>+Tabla3[[#This Row],[V GRAVADAS]]</f>
        <v>150.30000000000001</v>
      </c>
      <c r="V643">
        <v>2</v>
      </c>
    </row>
    <row r="644" spans="1:22" x14ac:dyDescent="0.25">
      <c r="A644" t="s">
        <v>86</v>
      </c>
      <c r="B644" s="1" t="s">
        <v>538</v>
      </c>
      <c r="C644" t="s">
        <v>1</v>
      </c>
      <c r="D644" t="s">
        <v>82</v>
      </c>
      <c r="E644" t="s">
        <v>323</v>
      </c>
      <c r="F644" t="s">
        <v>324</v>
      </c>
      <c r="G644">
        <v>4435</v>
      </c>
      <c r="H644">
        <v>4435</v>
      </c>
      <c r="I644">
        <v>4435</v>
      </c>
      <c r="J644">
        <v>4435</v>
      </c>
      <c r="L644" s="3">
        <v>0</v>
      </c>
      <c r="M644" s="3">
        <v>0</v>
      </c>
      <c r="N644" s="3">
        <v>0</v>
      </c>
      <c r="O644" s="3">
        <v>100.7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f>+Tabla3[[#This Row],[V GRAVADAS]]</f>
        <v>100.7</v>
      </c>
      <c r="V644">
        <v>2</v>
      </c>
    </row>
    <row r="645" spans="1:22" x14ac:dyDescent="0.25">
      <c r="A645" t="s">
        <v>86</v>
      </c>
      <c r="B645" s="1" t="s">
        <v>538</v>
      </c>
      <c r="C645" t="s">
        <v>1</v>
      </c>
      <c r="D645" t="s">
        <v>82</v>
      </c>
      <c r="E645" t="s">
        <v>323</v>
      </c>
      <c r="F645" t="s">
        <v>324</v>
      </c>
      <c r="G645">
        <v>4436</v>
      </c>
      <c r="H645">
        <v>4436</v>
      </c>
      <c r="I645">
        <v>4436</v>
      </c>
      <c r="J645">
        <v>4436</v>
      </c>
      <c r="L645" s="3">
        <v>0</v>
      </c>
      <c r="M645" s="3">
        <v>0</v>
      </c>
      <c r="N645" s="3">
        <v>0</v>
      </c>
      <c r="O645" s="3">
        <v>160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f>+Tabla3[[#This Row],[V GRAVADAS]]</f>
        <v>160</v>
      </c>
      <c r="V645">
        <v>2</v>
      </c>
    </row>
    <row r="646" spans="1:22" x14ac:dyDescent="0.25">
      <c r="A646" t="s">
        <v>86</v>
      </c>
      <c r="B646" s="1" t="s">
        <v>538</v>
      </c>
      <c r="C646" t="s">
        <v>1</v>
      </c>
      <c r="D646" t="s">
        <v>82</v>
      </c>
      <c r="E646" t="s">
        <v>323</v>
      </c>
      <c r="F646" t="s">
        <v>324</v>
      </c>
      <c r="G646">
        <v>4437</v>
      </c>
      <c r="H646">
        <v>4437</v>
      </c>
      <c r="I646">
        <v>4437</v>
      </c>
      <c r="J646">
        <v>4437</v>
      </c>
      <c r="L646" s="3">
        <v>0</v>
      </c>
      <c r="M646" s="3">
        <v>0</v>
      </c>
      <c r="N646" s="3">
        <v>0</v>
      </c>
      <c r="O646" s="3">
        <v>35.44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f>+Tabla3[[#This Row],[V GRAVADAS]]</f>
        <v>35.44</v>
      </c>
      <c r="V646">
        <v>2</v>
      </c>
    </row>
    <row r="647" spans="1:22" x14ac:dyDescent="0.25">
      <c r="A647" t="s">
        <v>86</v>
      </c>
      <c r="B647" s="1" t="s">
        <v>538</v>
      </c>
      <c r="C647" t="s">
        <v>1</v>
      </c>
      <c r="D647" t="s">
        <v>82</v>
      </c>
      <c r="E647" t="s">
        <v>323</v>
      </c>
      <c r="F647" t="s">
        <v>324</v>
      </c>
      <c r="G647">
        <v>4438</v>
      </c>
      <c r="H647">
        <v>4438</v>
      </c>
      <c r="I647">
        <v>4438</v>
      </c>
      <c r="J647">
        <v>4438</v>
      </c>
      <c r="L647" s="3">
        <v>0</v>
      </c>
      <c r="M647" s="3">
        <v>0</v>
      </c>
      <c r="N647" s="3">
        <v>0</v>
      </c>
      <c r="O647" s="3">
        <v>43.17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f>+Tabla3[[#This Row],[V GRAVADAS]]</f>
        <v>43.17</v>
      </c>
      <c r="V647">
        <v>2</v>
      </c>
    </row>
    <row r="648" spans="1:22" x14ac:dyDescent="0.25">
      <c r="A648" t="s">
        <v>86</v>
      </c>
      <c r="B648" s="1" t="s">
        <v>538</v>
      </c>
      <c r="C648" t="s">
        <v>1</v>
      </c>
      <c r="D648" t="s">
        <v>82</v>
      </c>
      <c r="E648" t="s">
        <v>323</v>
      </c>
      <c r="F648" t="s">
        <v>324</v>
      </c>
      <c r="G648">
        <v>4439</v>
      </c>
      <c r="H648">
        <v>4439</v>
      </c>
      <c r="I648">
        <v>4439</v>
      </c>
      <c r="J648">
        <v>4439</v>
      </c>
      <c r="L648" s="3">
        <v>0</v>
      </c>
      <c r="M648" s="3">
        <v>0</v>
      </c>
      <c r="N648" s="3">
        <v>0</v>
      </c>
      <c r="O648" s="3">
        <v>33.75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f>+Tabla3[[#This Row],[V GRAVADAS]]</f>
        <v>33.75</v>
      </c>
      <c r="V648">
        <v>2</v>
      </c>
    </row>
    <row r="649" spans="1:22" x14ac:dyDescent="0.25">
      <c r="A649" t="s">
        <v>595</v>
      </c>
      <c r="B649" s="1" t="s">
        <v>596</v>
      </c>
      <c r="C649" t="s">
        <v>1</v>
      </c>
      <c r="D649" t="s">
        <v>82</v>
      </c>
      <c r="E649" t="s">
        <v>323</v>
      </c>
      <c r="F649" t="s">
        <v>324</v>
      </c>
      <c r="G649">
        <v>4440</v>
      </c>
      <c r="H649">
        <v>4440</v>
      </c>
      <c r="I649">
        <v>4440</v>
      </c>
      <c r="J649">
        <v>4440</v>
      </c>
      <c r="L649" s="3">
        <v>0</v>
      </c>
      <c r="M649" s="3">
        <v>0</v>
      </c>
      <c r="N649" s="3">
        <v>0</v>
      </c>
      <c r="O649" s="3">
        <v>232.5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f>+Tabla3[[#This Row],[V GRAVADAS]]</f>
        <v>232.5</v>
      </c>
      <c r="V649">
        <v>2</v>
      </c>
    </row>
    <row r="650" spans="1:22" x14ac:dyDescent="0.25">
      <c r="A650" t="s">
        <v>595</v>
      </c>
      <c r="B650" s="1" t="s">
        <v>596</v>
      </c>
      <c r="C650" t="s">
        <v>1</v>
      </c>
      <c r="D650" t="s">
        <v>82</v>
      </c>
      <c r="E650" t="s">
        <v>323</v>
      </c>
      <c r="F650" t="s">
        <v>324</v>
      </c>
      <c r="G650">
        <v>4441</v>
      </c>
      <c r="H650">
        <v>4441</v>
      </c>
      <c r="I650">
        <v>4441</v>
      </c>
      <c r="J650">
        <v>4441</v>
      </c>
      <c r="L650" s="3">
        <v>0</v>
      </c>
      <c r="M650" s="3">
        <v>0</v>
      </c>
      <c r="N650" s="3">
        <v>0</v>
      </c>
      <c r="O650" s="3">
        <v>204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f>+Tabla3[[#This Row],[V GRAVADAS]]</f>
        <v>204</v>
      </c>
      <c r="V650">
        <v>2</v>
      </c>
    </row>
    <row r="651" spans="1:22" x14ac:dyDescent="0.25">
      <c r="A651" t="s">
        <v>595</v>
      </c>
      <c r="B651" s="1" t="s">
        <v>596</v>
      </c>
      <c r="C651" t="s">
        <v>1</v>
      </c>
      <c r="D651" t="s">
        <v>82</v>
      </c>
      <c r="E651" t="s">
        <v>323</v>
      </c>
      <c r="F651" t="s">
        <v>324</v>
      </c>
      <c r="G651">
        <v>4442</v>
      </c>
      <c r="H651">
        <v>4442</v>
      </c>
      <c r="I651">
        <v>4442</v>
      </c>
      <c r="J651">
        <v>4442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f>+Tabla3[[#This Row],[V GRAVADAS]]</f>
        <v>0</v>
      </c>
      <c r="V651">
        <v>2</v>
      </c>
    </row>
    <row r="652" spans="1:22" x14ac:dyDescent="0.25">
      <c r="A652" t="s">
        <v>595</v>
      </c>
      <c r="B652" s="1" t="s">
        <v>596</v>
      </c>
      <c r="C652" t="s">
        <v>1</v>
      </c>
      <c r="D652" t="s">
        <v>82</v>
      </c>
      <c r="E652" t="s">
        <v>323</v>
      </c>
      <c r="F652" t="s">
        <v>324</v>
      </c>
      <c r="G652">
        <v>4443</v>
      </c>
      <c r="H652">
        <v>4443</v>
      </c>
      <c r="I652">
        <v>4443</v>
      </c>
      <c r="J652">
        <v>4443</v>
      </c>
      <c r="L652" s="3">
        <v>0</v>
      </c>
      <c r="M652" s="3">
        <v>0</v>
      </c>
      <c r="N652" s="3">
        <v>0</v>
      </c>
      <c r="O652" s="62">
        <v>122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f>+Tabla3[[#This Row],[V GRAVADAS]]</f>
        <v>122</v>
      </c>
      <c r="V652">
        <v>2</v>
      </c>
    </row>
    <row r="653" spans="1:22" x14ac:dyDescent="0.25">
      <c r="A653" t="s">
        <v>595</v>
      </c>
      <c r="B653" s="1" t="s">
        <v>596</v>
      </c>
      <c r="C653" t="s">
        <v>1</v>
      </c>
      <c r="D653" t="s">
        <v>82</v>
      </c>
      <c r="E653" t="s">
        <v>323</v>
      </c>
      <c r="F653" t="s">
        <v>324</v>
      </c>
      <c r="G653">
        <v>4444</v>
      </c>
      <c r="H653">
        <v>4444</v>
      </c>
      <c r="I653">
        <v>4444</v>
      </c>
      <c r="J653">
        <v>4444</v>
      </c>
      <c r="L653" s="3">
        <v>0</v>
      </c>
      <c r="M653" s="3">
        <v>0</v>
      </c>
      <c r="N653" s="3">
        <v>0</v>
      </c>
      <c r="O653" s="62">
        <v>392.5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f>+Tabla3[[#This Row],[V GRAVADAS]]</f>
        <v>392.5</v>
      </c>
      <c r="V653">
        <v>2</v>
      </c>
    </row>
    <row r="654" spans="1:22" x14ac:dyDescent="0.25">
      <c r="A654" t="s">
        <v>595</v>
      </c>
      <c r="B654" s="1" t="s">
        <v>596</v>
      </c>
      <c r="C654" t="s">
        <v>1</v>
      </c>
      <c r="D654" t="s">
        <v>82</v>
      </c>
      <c r="E654" t="s">
        <v>323</v>
      </c>
      <c r="F654" t="s">
        <v>324</v>
      </c>
      <c r="G654">
        <v>4445</v>
      </c>
      <c r="H654">
        <v>4445</v>
      </c>
      <c r="I654">
        <v>4445</v>
      </c>
      <c r="J654">
        <v>4445</v>
      </c>
      <c r="L654" s="3">
        <v>0</v>
      </c>
      <c r="M654" s="3">
        <v>0</v>
      </c>
      <c r="N654" s="3">
        <v>0</v>
      </c>
      <c r="O654" s="62">
        <v>190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f>+Tabla3[[#This Row],[V GRAVADAS]]</f>
        <v>190</v>
      </c>
      <c r="V654">
        <v>2</v>
      </c>
    </row>
    <row r="655" spans="1:22" x14ac:dyDescent="0.25">
      <c r="A655" t="s">
        <v>595</v>
      </c>
      <c r="B655" s="1" t="s">
        <v>596</v>
      </c>
      <c r="C655" t="s">
        <v>1</v>
      </c>
      <c r="D655" t="s">
        <v>82</v>
      </c>
      <c r="E655" t="s">
        <v>323</v>
      </c>
      <c r="F655" t="s">
        <v>324</v>
      </c>
      <c r="G655">
        <v>4446</v>
      </c>
      <c r="H655">
        <v>4446</v>
      </c>
      <c r="I655">
        <v>4446</v>
      </c>
      <c r="J655">
        <v>4446</v>
      </c>
      <c r="L655" s="3">
        <v>0</v>
      </c>
      <c r="M655" s="3">
        <v>0</v>
      </c>
      <c r="N655" s="3">
        <v>0</v>
      </c>
      <c r="O655" s="62">
        <v>293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f>+Tabla3[[#This Row],[V GRAVADAS]]</f>
        <v>293</v>
      </c>
      <c r="V655">
        <v>2</v>
      </c>
    </row>
    <row r="656" spans="1:22" x14ac:dyDescent="0.25">
      <c r="A656" t="s">
        <v>595</v>
      </c>
      <c r="B656" s="1" t="s">
        <v>596</v>
      </c>
      <c r="C656" t="s">
        <v>1</v>
      </c>
      <c r="D656" t="s">
        <v>82</v>
      </c>
      <c r="E656" t="s">
        <v>323</v>
      </c>
      <c r="F656" t="s">
        <v>324</v>
      </c>
      <c r="G656">
        <v>4447</v>
      </c>
      <c r="H656">
        <v>4447</v>
      </c>
      <c r="I656">
        <v>4447</v>
      </c>
      <c r="J656">
        <v>4447</v>
      </c>
      <c r="L656" s="3">
        <v>0</v>
      </c>
      <c r="M656" s="3">
        <v>0</v>
      </c>
      <c r="N656" s="3">
        <v>0</v>
      </c>
      <c r="O656" s="62">
        <v>972.65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f>+Tabla3[[#This Row],[V GRAVADAS]]</f>
        <v>972.65</v>
      </c>
      <c r="V656">
        <v>2</v>
      </c>
    </row>
    <row r="657" spans="1:22" x14ac:dyDescent="0.25">
      <c r="A657" t="s">
        <v>595</v>
      </c>
      <c r="B657" s="1" t="s">
        <v>596</v>
      </c>
      <c r="C657" t="s">
        <v>1</v>
      </c>
      <c r="D657" t="s">
        <v>82</v>
      </c>
      <c r="E657" t="s">
        <v>323</v>
      </c>
      <c r="F657" t="s">
        <v>324</v>
      </c>
      <c r="G657">
        <v>4448</v>
      </c>
      <c r="H657">
        <v>4448</v>
      </c>
      <c r="I657">
        <v>4448</v>
      </c>
      <c r="J657">
        <v>4448</v>
      </c>
      <c r="L657" s="3">
        <v>0</v>
      </c>
      <c r="M657" s="3">
        <v>0</v>
      </c>
      <c r="N657" s="3">
        <v>0</v>
      </c>
      <c r="O657" s="62">
        <v>635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f>+Tabla3[[#This Row],[V GRAVADAS]]</f>
        <v>635</v>
      </c>
      <c r="V657">
        <v>2</v>
      </c>
    </row>
    <row r="658" spans="1:22" x14ac:dyDescent="0.25">
      <c r="A658" t="s">
        <v>595</v>
      </c>
      <c r="B658" s="1" t="s">
        <v>596</v>
      </c>
      <c r="C658" t="s">
        <v>1</v>
      </c>
      <c r="D658" t="s">
        <v>82</v>
      </c>
      <c r="E658" t="s">
        <v>323</v>
      </c>
      <c r="F658" t="s">
        <v>324</v>
      </c>
      <c r="G658">
        <v>4449</v>
      </c>
      <c r="H658">
        <v>4449</v>
      </c>
      <c r="I658">
        <v>4449</v>
      </c>
      <c r="J658">
        <v>4449</v>
      </c>
      <c r="L658" s="3">
        <v>0</v>
      </c>
      <c r="M658" s="3">
        <v>0</v>
      </c>
      <c r="N658" s="3">
        <v>0</v>
      </c>
      <c r="O658" s="62">
        <v>540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f>+Tabla3[[#This Row],[V GRAVADAS]]</f>
        <v>540</v>
      </c>
      <c r="V658">
        <v>2</v>
      </c>
    </row>
    <row r="659" spans="1:22" x14ac:dyDescent="0.25">
      <c r="A659" t="s">
        <v>595</v>
      </c>
      <c r="B659" s="1" t="s">
        <v>596</v>
      </c>
      <c r="C659" t="s">
        <v>1</v>
      </c>
      <c r="D659" t="s">
        <v>82</v>
      </c>
      <c r="E659" t="s">
        <v>323</v>
      </c>
      <c r="F659" t="s">
        <v>324</v>
      </c>
      <c r="G659">
        <v>4450</v>
      </c>
      <c r="H659">
        <v>4450</v>
      </c>
      <c r="I659">
        <v>4450</v>
      </c>
      <c r="J659">
        <v>4450</v>
      </c>
      <c r="L659" s="3">
        <v>0</v>
      </c>
      <c r="M659" s="3">
        <v>0</v>
      </c>
      <c r="N659" s="3">
        <v>0</v>
      </c>
      <c r="O659" s="62">
        <v>40.5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f>+Tabla3[[#This Row],[V GRAVADAS]]</f>
        <v>40.5</v>
      </c>
      <c r="V659">
        <v>2</v>
      </c>
    </row>
    <row r="660" spans="1:22" x14ac:dyDescent="0.25">
      <c r="A660" t="s">
        <v>595</v>
      </c>
      <c r="B660" s="1" t="s">
        <v>596</v>
      </c>
      <c r="C660" t="s">
        <v>1</v>
      </c>
      <c r="D660" t="s">
        <v>82</v>
      </c>
      <c r="E660" t="s">
        <v>323</v>
      </c>
      <c r="F660" t="s">
        <v>324</v>
      </c>
      <c r="G660">
        <v>4451</v>
      </c>
      <c r="H660">
        <v>4451</v>
      </c>
      <c r="I660">
        <v>4451</v>
      </c>
      <c r="J660">
        <v>4451</v>
      </c>
      <c r="L660" s="3">
        <v>0</v>
      </c>
      <c r="M660" s="3">
        <v>0</v>
      </c>
      <c r="N660" s="3">
        <v>0</v>
      </c>
      <c r="O660" s="62">
        <v>505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f>+Tabla3[[#This Row],[V GRAVADAS]]</f>
        <v>505</v>
      </c>
      <c r="V660">
        <v>2</v>
      </c>
    </row>
    <row r="661" spans="1:22" x14ac:dyDescent="0.25">
      <c r="A661" t="s">
        <v>595</v>
      </c>
      <c r="B661" s="1" t="s">
        <v>596</v>
      </c>
      <c r="C661" t="s">
        <v>1</v>
      </c>
      <c r="D661" t="s">
        <v>82</v>
      </c>
      <c r="E661" t="s">
        <v>323</v>
      </c>
      <c r="F661" t="s">
        <v>324</v>
      </c>
      <c r="G661">
        <v>4452</v>
      </c>
      <c r="H661">
        <v>4452</v>
      </c>
      <c r="I661">
        <v>4452</v>
      </c>
      <c r="J661">
        <v>4452</v>
      </c>
      <c r="L661" s="3">
        <v>0</v>
      </c>
      <c r="M661" s="3">
        <v>0</v>
      </c>
      <c r="N661" s="3">
        <v>0</v>
      </c>
      <c r="O661" s="62">
        <v>166.21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f>+Tabla3[[#This Row],[V GRAVADAS]]</f>
        <v>166.21</v>
      </c>
      <c r="V661">
        <v>2</v>
      </c>
    </row>
    <row r="662" spans="1:22" x14ac:dyDescent="0.25">
      <c r="A662" t="s">
        <v>595</v>
      </c>
      <c r="B662" s="1" t="s">
        <v>596</v>
      </c>
      <c r="C662" t="s">
        <v>1</v>
      </c>
      <c r="D662" t="s">
        <v>82</v>
      </c>
      <c r="E662" t="s">
        <v>323</v>
      </c>
      <c r="F662" t="s">
        <v>324</v>
      </c>
      <c r="G662">
        <v>4453</v>
      </c>
      <c r="H662">
        <v>4453</v>
      </c>
      <c r="I662">
        <v>4453</v>
      </c>
      <c r="J662">
        <v>4453</v>
      </c>
      <c r="L662" s="3">
        <v>0</v>
      </c>
      <c r="M662" s="3">
        <v>0</v>
      </c>
      <c r="N662" s="3">
        <v>0</v>
      </c>
      <c r="O662" s="62">
        <v>112.5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f>+Tabla3[[#This Row],[V GRAVADAS]]</f>
        <v>112.5</v>
      </c>
      <c r="V662">
        <v>2</v>
      </c>
    </row>
    <row r="663" spans="1:22" x14ac:dyDescent="0.25">
      <c r="A663" t="s">
        <v>595</v>
      </c>
      <c r="B663" s="1" t="s">
        <v>596</v>
      </c>
      <c r="C663" t="s">
        <v>1</v>
      </c>
      <c r="D663" t="s">
        <v>82</v>
      </c>
      <c r="E663" t="s">
        <v>323</v>
      </c>
      <c r="F663" t="s">
        <v>324</v>
      </c>
      <c r="G663">
        <v>4454</v>
      </c>
      <c r="H663">
        <v>4454</v>
      </c>
      <c r="I663">
        <v>4454</v>
      </c>
      <c r="J663">
        <v>4454</v>
      </c>
      <c r="L663" s="3">
        <v>0</v>
      </c>
      <c r="M663" s="3">
        <v>0</v>
      </c>
      <c r="N663" s="3">
        <v>0</v>
      </c>
      <c r="O663" s="62">
        <v>50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f>+Tabla3[[#This Row],[V GRAVADAS]]</f>
        <v>50</v>
      </c>
      <c r="V663">
        <v>2</v>
      </c>
    </row>
    <row r="664" spans="1:22" x14ac:dyDescent="0.25">
      <c r="A664" t="s">
        <v>595</v>
      </c>
      <c r="B664" s="1" t="s">
        <v>596</v>
      </c>
      <c r="C664" t="s">
        <v>1</v>
      </c>
      <c r="D664" t="s">
        <v>82</v>
      </c>
      <c r="E664" t="s">
        <v>323</v>
      </c>
      <c r="F664" t="s">
        <v>324</v>
      </c>
      <c r="G664">
        <v>4455</v>
      </c>
      <c r="H664">
        <v>4455</v>
      </c>
      <c r="I664">
        <v>4455</v>
      </c>
      <c r="J664">
        <v>4455</v>
      </c>
      <c r="L664" s="3">
        <v>0</v>
      </c>
      <c r="M664" s="3">
        <v>0</v>
      </c>
      <c r="N664" s="3">
        <v>0</v>
      </c>
      <c r="O664" s="62">
        <v>527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f>+Tabla3[[#This Row],[V GRAVADAS]]</f>
        <v>527</v>
      </c>
      <c r="V664">
        <v>2</v>
      </c>
    </row>
    <row r="665" spans="1:22" x14ac:dyDescent="0.25">
      <c r="A665" t="s">
        <v>595</v>
      </c>
      <c r="B665" s="1" t="s">
        <v>596</v>
      </c>
      <c r="C665" t="s">
        <v>1</v>
      </c>
      <c r="D665" t="s">
        <v>82</v>
      </c>
      <c r="E665" t="s">
        <v>323</v>
      </c>
      <c r="F665" t="s">
        <v>324</v>
      </c>
      <c r="G665">
        <v>4456</v>
      </c>
      <c r="H665">
        <v>4456</v>
      </c>
      <c r="I665">
        <v>4456</v>
      </c>
      <c r="J665">
        <v>4456</v>
      </c>
      <c r="L665" s="3">
        <v>0</v>
      </c>
      <c r="M665" s="3">
        <v>0</v>
      </c>
      <c r="N665" s="3">
        <v>0</v>
      </c>
      <c r="O665" s="62">
        <v>62.5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f>+Tabla3[[#This Row],[V GRAVADAS]]</f>
        <v>62.5</v>
      </c>
      <c r="V665">
        <v>2</v>
      </c>
    </row>
    <row r="666" spans="1:22" x14ac:dyDescent="0.25">
      <c r="A666" t="s">
        <v>595</v>
      </c>
      <c r="B666" s="1" t="s">
        <v>596</v>
      </c>
      <c r="C666" t="s">
        <v>1</v>
      </c>
      <c r="D666" t="s">
        <v>82</v>
      </c>
      <c r="E666" t="s">
        <v>323</v>
      </c>
      <c r="F666" t="s">
        <v>324</v>
      </c>
      <c r="G666">
        <v>4457</v>
      </c>
      <c r="H666">
        <v>4457</v>
      </c>
      <c r="I666">
        <v>4457</v>
      </c>
      <c r="J666">
        <v>4457</v>
      </c>
      <c r="L666" s="3">
        <v>0</v>
      </c>
      <c r="M666" s="3">
        <v>0</v>
      </c>
      <c r="N666" s="3">
        <v>0</v>
      </c>
      <c r="O666" s="62">
        <v>671.62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f>+Tabla3[[#This Row],[V GRAVADAS]]</f>
        <v>671.62</v>
      </c>
      <c r="V666">
        <v>2</v>
      </c>
    </row>
    <row r="667" spans="1:22" x14ac:dyDescent="0.25">
      <c r="A667" t="s">
        <v>595</v>
      </c>
      <c r="B667" s="1" t="s">
        <v>596</v>
      </c>
      <c r="C667" t="s">
        <v>1</v>
      </c>
      <c r="D667" t="s">
        <v>82</v>
      </c>
      <c r="E667" t="s">
        <v>323</v>
      </c>
      <c r="F667" t="s">
        <v>324</v>
      </c>
      <c r="G667">
        <v>4458</v>
      </c>
      <c r="H667">
        <v>4458</v>
      </c>
      <c r="I667">
        <v>4458</v>
      </c>
      <c r="J667">
        <v>4458</v>
      </c>
      <c r="L667" s="3">
        <v>0</v>
      </c>
      <c r="M667" s="3">
        <v>0</v>
      </c>
      <c r="N667" s="3">
        <v>0</v>
      </c>
      <c r="O667" s="62">
        <v>491.32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f>+Tabla3[[#This Row],[V GRAVADAS]]</f>
        <v>491.32</v>
      </c>
      <c r="V667">
        <v>2</v>
      </c>
    </row>
    <row r="668" spans="1:22" x14ac:dyDescent="0.25">
      <c r="A668" t="s">
        <v>595</v>
      </c>
      <c r="B668" s="1" t="s">
        <v>596</v>
      </c>
      <c r="C668" t="s">
        <v>1</v>
      </c>
      <c r="D668" t="s">
        <v>82</v>
      </c>
      <c r="E668" t="s">
        <v>323</v>
      </c>
      <c r="F668" t="s">
        <v>324</v>
      </c>
      <c r="G668">
        <v>4459</v>
      </c>
      <c r="H668">
        <v>4459</v>
      </c>
      <c r="I668">
        <v>4459</v>
      </c>
      <c r="J668">
        <v>4459</v>
      </c>
      <c r="L668" s="3">
        <v>0</v>
      </c>
      <c r="M668" s="3">
        <v>0</v>
      </c>
      <c r="N668" s="3">
        <v>0</v>
      </c>
      <c r="O668" s="62">
        <v>549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f>+Tabla3[[#This Row],[V GRAVADAS]]</f>
        <v>549</v>
      </c>
      <c r="V668">
        <v>2</v>
      </c>
    </row>
    <row r="669" spans="1:22" x14ac:dyDescent="0.25">
      <c r="A669" t="s">
        <v>595</v>
      </c>
      <c r="B669" s="1" t="s">
        <v>596</v>
      </c>
      <c r="C669" t="s">
        <v>1</v>
      </c>
      <c r="D669" t="s">
        <v>82</v>
      </c>
      <c r="E669" t="s">
        <v>323</v>
      </c>
      <c r="F669" t="s">
        <v>324</v>
      </c>
      <c r="G669">
        <v>4460</v>
      </c>
      <c r="H669">
        <v>4460</v>
      </c>
      <c r="I669">
        <v>4460</v>
      </c>
      <c r="J669">
        <v>4460</v>
      </c>
      <c r="L669" s="3">
        <v>0</v>
      </c>
      <c r="M669" s="3">
        <v>0</v>
      </c>
      <c r="N669" s="3">
        <v>0</v>
      </c>
      <c r="O669" s="62">
        <v>141.1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f>+Tabla3[[#This Row],[V GRAVADAS]]</f>
        <v>141.1</v>
      </c>
      <c r="V669">
        <v>2</v>
      </c>
    </row>
    <row r="670" spans="1:22" x14ac:dyDescent="0.25">
      <c r="A670" t="s">
        <v>595</v>
      </c>
      <c r="B670" s="1" t="s">
        <v>596</v>
      </c>
      <c r="C670" t="s">
        <v>1</v>
      </c>
      <c r="D670" t="s">
        <v>82</v>
      </c>
      <c r="E670" t="s">
        <v>323</v>
      </c>
      <c r="F670" t="s">
        <v>324</v>
      </c>
      <c r="G670">
        <v>4461</v>
      </c>
      <c r="H670">
        <v>4461</v>
      </c>
      <c r="I670">
        <v>4461</v>
      </c>
      <c r="J670">
        <v>4461</v>
      </c>
      <c r="L670" s="3">
        <v>0</v>
      </c>
      <c r="M670" s="3">
        <v>0</v>
      </c>
      <c r="N670" s="3">
        <v>0</v>
      </c>
      <c r="O670" s="62">
        <v>96.4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f>+Tabla3[[#This Row],[V GRAVADAS]]</f>
        <v>96.4</v>
      </c>
      <c r="V670">
        <v>2</v>
      </c>
    </row>
    <row r="671" spans="1:22" x14ac:dyDescent="0.25">
      <c r="A671" t="s">
        <v>595</v>
      </c>
      <c r="B671" s="1" t="s">
        <v>596</v>
      </c>
      <c r="C671" t="s">
        <v>1</v>
      </c>
      <c r="D671" t="s">
        <v>82</v>
      </c>
      <c r="E671" t="s">
        <v>323</v>
      </c>
      <c r="F671" t="s">
        <v>324</v>
      </c>
      <c r="G671">
        <v>4462</v>
      </c>
      <c r="H671">
        <v>4462</v>
      </c>
      <c r="I671">
        <v>4462</v>
      </c>
      <c r="J671">
        <v>4462</v>
      </c>
      <c r="L671" s="3">
        <v>0</v>
      </c>
      <c r="M671" s="3">
        <v>0</v>
      </c>
      <c r="N671" s="3">
        <v>0</v>
      </c>
      <c r="O671" s="62">
        <v>508.25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f>+Tabla3[[#This Row],[V GRAVADAS]]</f>
        <v>508.25</v>
      </c>
      <c r="V671">
        <v>2</v>
      </c>
    </row>
    <row r="672" spans="1:22" x14ac:dyDescent="0.25">
      <c r="A672" t="s">
        <v>595</v>
      </c>
      <c r="B672" s="1" t="s">
        <v>596</v>
      </c>
      <c r="C672" t="s">
        <v>1</v>
      </c>
      <c r="D672" t="s">
        <v>82</v>
      </c>
      <c r="E672" t="s">
        <v>323</v>
      </c>
      <c r="F672" t="s">
        <v>324</v>
      </c>
      <c r="G672">
        <v>4463</v>
      </c>
      <c r="H672">
        <v>4463</v>
      </c>
      <c r="I672">
        <v>4463</v>
      </c>
      <c r="J672">
        <v>4463</v>
      </c>
      <c r="L672" s="3">
        <v>0</v>
      </c>
      <c r="M672" s="3">
        <v>0</v>
      </c>
      <c r="N672" s="3">
        <v>0</v>
      </c>
      <c r="O672" s="62">
        <v>189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f>+Tabla3[[#This Row],[V GRAVADAS]]</f>
        <v>189</v>
      </c>
      <c r="V672">
        <v>2</v>
      </c>
    </row>
    <row r="673" spans="1:22" x14ac:dyDescent="0.25">
      <c r="A673" t="s">
        <v>595</v>
      </c>
      <c r="B673" s="1" t="s">
        <v>596</v>
      </c>
      <c r="C673" t="s">
        <v>1</v>
      </c>
      <c r="D673" t="s">
        <v>82</v>
      </c>
      <c r="E673" t="s">
        <v>323</v>
      </c>
      <c r="F673" t="s">
        <v>324</v>
      </c>
      <c r="G673">
        <v>4464</v>
      </c>
      <c r="H673">
        <v>4464</v>
      </c>
      <c r="I673">
        <v>4464</v>
      </c>
      <c r="J673">
        <v>4464</v>
      </c>
      <c r="L673" s="3">
        <v>0</v>
      </c>
      <c r="M673" s="3">
        <v>0</v>
      </c>
      <c r="N673" s="3">
        <v>0</v>
      </c>
      <c r="O673" s="62">
        <v>230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f>+Tabla3[[#This Row],[V GRAVADAS]]</f>
        <v>230</v>
      </c>
      <c r="V673">
        <v>2</v>
      </c>
    </row>
    <row r="674" spans="1:22" x14ac:dyDescent="0.25">
      <c r="A674" t="s">
        <v>595</v>
      </c>
      <c r="B674" s="1" t="s">
        <v>596</v>
      </c>
      <c r="C674" t="s">
        <v>1</v>
      </c>
      <c r="D674" t="s">
        <v>82</v>
      </c>
      <c r="E674" t="s">
        <v>323</v>
      </c>
      <c r="F674" t="s">
        <v>324</v>
      </c>
      <c r="G674">
        <v>4465</v>
      </c>
      <c r="H674">
        <v>4465</v>
      </c>
      <c r="I674">
        <v>4465</v>
      </c>
      <c r="J674">
        <v>4465</v>
      </c>
      <c r="L674" s="3">
        <v>0</v>
      </c>
      <c r="M674" s="3">
        <v>0</v>
      </c>
      <c r="N674" s="3">
        <v>0</v>
      </c>
      <c r="O674" s="62">
        <v>129.85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f>+Tabla3[[#This Row],[V GRAVADAS]]</f>
        <v>129.85</v>
      </c>
      <c r="V674">
        <v>2</v>
      </c>
    </row>
    <row r="675" spans="1:22" x14ac:dyDescent="0.25">
      <c r="A675" t="s">
        <v>595</v>
      </c>
      <c r="B675" s="1" t="s">
        <v>596</v>
      </c>
      <c r="C675" t="s">
        <v>1</v>
      </c>
      <c r="D675" t="s">
        <v>82</v>
      </c>
      <c r="E675" t="s">
        <v>323</v>
      </c>
      <c r="F675" t="s">
        <v>324</v>
      </c>
      <c r="G675">
        <v>4466</v>
      </c>
      <c r="H675">
        <v>4466</v>
      </c>
      <c r="I675">
        <v>4466</v>
      </c>
      <c r="J675">
        <v>4466</v>
      </c>
      <c r="L675" s="3">
        <v>0</v>
      </c>
      <c r="M675" s="3">
        <v>0</v>
      </c>
      <c r="N675" s="3">
        <v>0</v>
      </c>
      <c r="O675" s="62">
        <v>187.5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f>+Tabla3[[#This Row],[V GRAVADAS]]</f>
        <v>187.5</v>
      </c>
      <c r="V675">
        <v>2</v>
      </c>
    </row>
    <row r="676" spans="1:22" x14ac:dyDescent="0.25">
      <c r="A676" t="s">
        <v>595</v>
      </c>
      <c r="B676" s="1" t="s">
        <v>596</v>
      </c>
      <c r="C676" t="s">
        <v>1</v>
      </c>
      <c r="D676" t="s">
        <v>82</v>
      </c>
      <c r="E676" t="s">
        <v>323</v>
      </c>
      <c r="F676" t="s">
        <v>324</v>
      </c>
      <c r="G676">
        <v>4467</v>
      </c>
      <c r="H676">
        <v>4467</v>
      </c>
      <c r="I676">
        <v>4467</v>
      </c>
      <c r="J676">
        <v>4467</v>
      </c>
      <c r="L676" s="3">
        <v>0</v>
      </c>
      <c r="M676" s="3">
        <v>0</v>
      </c>
      <c r="N676" s="3">
        <v>0</v>
      </c>
      <c r="O676" s="62">
        <v>440.5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f>+Tabla3[[#This Row],[V GRAVADAS]]</f>
        <v>440.5</v>
      </c>
      <c r="V676">
        <v>2</v>
      </c>
    </row>
    <row r="677" spans="1:22" x14ac:dyDescent="0.25">
      <c r="A677" t="s">
        <v>595</v>
      </c>
      <c r="B677" s="1" t="s">
        <v>596</v>
      </c>
      <c r="C677" t="s">
        <v>1</v>
      </c>
      <c r="D677" t="s">
        <v>82</v>
      </c>
      <c r="E677" t="s">
        <v>323</v>
      </c>
      <c r="F677" t="s">
        <v>324</v>
      </c>
      <c r="G677">
        <v>4468</v>
      </c>
      <c r="H677">
        <v>4468</v>
      </c>
      <c r="I677">
        <v>4468</v>
      </c>
      <c r="J677">
        <v>4468</v>
      </c>
      <c r="L677" s="3">
        <v>0</v>
      </c>
      <c r="M677" s="3">
        <v>0</v>
      </c>
      <c r="N677" s="3">
        <v>0</v>
      </c>
      <c r="O677" s="62">
        <v>112.5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f>+Tabla3[[#This Row],[V GRAVADAS]]</f>
        <v>112.5</v>
      </c>
      <c r="V677">
        <v>2</v>
      </c>
    </row>
    <row r="678" spans="1:22" x14ac:dyDescent="0.25">
      <c r="A678" t="s">
        <v>595</v>
      </c>
      <c r="B678" s="1" t="s">
        <v>596</v>
      </c>
      <c r="C678" t="s">
        <v>1</v>
      </c>
      <c r="D678" t="s">
        <v>82</v>
      </c>
      <c r="E678" t="s">
        <v>323</v>
      </c>
      <c r="F678" t="s">
        <v>324</v>
      </c>
      <c r="G678">
        <v>4469</v>
      </c>
      <c r="H678">
        <v>4469</v>
      </c>
      <c r="I678">
        <v>4469</v>
      </c>
      <c r="J678">
        <v>4469</v>
      </c>
      <c r="L678" s="3">
        <v>0</v>
      </c>
      <c r="M678" s="3">
        <v>0</v>
      </c>
      <c r="N678" s="3">
        <v>0</v>
      </c>
      <c r="O678" s="62">
        <v>25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f>+Tabla3[[#This Row],[V GRAVADAS]]</f>
        <v>25</v>
      </c>
      <c r="V678">
        <v>2</v>
      </c>
    </row>
    <row r="679" spans="1:22" x14ac:dyDescent="0.25">
      <c r="A679" t="s">
        <v>595</v>
      </c>
      <c r="B679" s="1" t="s">
        <v>599</v>
      </c>
      <c r="C679" t="s">
        <v>1</v>
      </c>
      <c r="D679" t="s">
        <v>82</v>
      </c>
      <c r="E679" t="s">
        <v>323</v>
      </c>
      <c r="F679" t="s">
        <v>324</v>
      </c>
      <c r="G679">
        <v>4470</v>
      </c>
      <c r="H679">
        <v>4470</v>
      </c>
      <c r="I679">
        <v>4470</v>
      </c>
      <c r="J679">
        <v>4470</v>
      </c>
      <c r="L679" s="3">
        <v>0</v>
      </c>
      <c r="M679" s="3">
        <v>0</v>
      </c>
      <c r="N679" s="3">
        <v>0</v>
      </c>
      <c r="O679" s="62">
        <v>198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f>+Tabla3[[#This Row],[V GRAVADAS]]</f>
        <v>198</v>
      </c>
      <c r="V679">
        <v>2</v>
      </c>
    </row>
    <row r="680" spans="1:22" x14ac:dyDescent="0.25">
      <c r="A680" t="s">
        <v>595</v>
      </c>
      <c r="B680" s="1" t="s">
        <v>599</v>
      </c>
      <c r="C680" t="s">
        <v>1</v>
      </c>
      <c r="D680" t="s">
        <v>82</v>
      </c>
      <c r="E680" t="s">
        <v>323</v>
      </c>
      <c r="F680" t="s">
        <v>324</v>
      </c>
      <c r="G680">
        <v>4471</v>
      </c>
      <c r="H680">
        <v>4471</v>
      </c>
      <c r="I680">
        <v>4471</v>
      </c>
      <c r="J680">
        <v>4471</v>
      </c>
      <c r="L680" s="3">
        <v>0</v>
      </c>
      <c r="M680" s="3">
        <v>0</v>
      </c>
      <c r="N680" s="3">
        <v>0</v>
      </c>
      <c r="O680" s="62">
        <v>104.9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f>+Tabla3[[#This Row],[V GRAVADAS]]</f>
        <v>104.9</v>
      </c>
      <c r="V680">
        <v>2</v>
      </c>
    </row>
    <row r="681" spans="1:22" x14ac:dyDescent="0.25">
      <c r="A681" t="s">
        <v>595</v>
      </c>
      <c r="B681" s="1" t="s">
        <v>599</v>
      </c>
      <c r="C681" t="s">
        <v>1</v>
      </c>
      <c r="D681" t="s">
        <v>82</v>
      </c>
      <c r="E681" t="s">
        <v>323</v>
      </c>
      <c r="F681" t="s">
        <v>324</v>
      </c>
      <c r="G681">
        <v>4472</v>
      </c>
      <c r="H681">
        <v>4472</v>
      </c>
      <c r="I681">
        <v>4472</v>
      </c>
      <c r="J681">
        <v>4472</v>
      </c>
      <c r="L681" s="3">
        <v>0</v>
      </c>
      <c r="M681" s="3">
        <v>0</v>
      </c>
      <c r="N681" s="3">
        <v>0</v>
      </c>
      <c r="O681" s="62">
        <v>129.75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f>+Tabla3[[#This Row],[V GRAVADAS]]</f>
        <v>129.75</v>
      </c>
      <c r="V681">
        <v>2</v>
      </c>
    </row>
    <row r="682" spans="1:22" x14ac:dyDescent="0.25">
      <c r="A682" t="s">
        <v>595</v>
      </c>
      <c r="B682" s="1" t="s">
        <v>599</v>
      </c>
      <c r="C682" t="s">
        <v>1</v>
      </c>
      <c r="D682" t="s">
        <v>82</v>
      </c>
      <c r="E682" t="s">
        <v>323</v>
      </c>
      <c r="F682" t="s">
        <v>324</v>
      </c>
      <c r="G682">
        <v>4473</v>
      </c>
      <c r="H682">
        <v>4473</v>
      </c>
      <c r="I682">
        <v>4473</v>
      </c>
      <c r="J682">
        <v>4473</v>
      </c>
      <c r="L682" s="3">
        <v>0</v>
      </c>
      <c r="M682" s="3">
        <v>0</v>
      </c>
      <c r="N682" s="3">
        <v>0</v>
      </c>
      <c r="O682" s="62">
        <v>45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f>+Tabla3[[#This Row],[V GRAVADAS]]</f>
        <v>45</v>
      </c>
      <c r="V682">
        <v>2</v>
      </c>
    </row>
    <row r="683" spans="1:22" x14ac:dyDescent="0.25">
      <c r="A683" t="s">
        <v>595</v>
      </c>
      <c r="B683" s="1" t="s">
        <v>599</v>
      </c>
      <c r="C683" t="s">
        <v>1</v>
      </c>
      <c r="D683" t="s">
        <v>82</v>
      </c>
      <c r="E683" t="s">
        <v>323</v>
      </c>
      <c r="F683" t="s">
        <v>324</v>
      </c>
      <c r="G683">
        <v>4474</v>
      </c>
      <c r="H683">
        <v>4474</v>
      </c>
      <c r="I683">
        <v>4474</v>
      </c>
      <c r="J683">
        <v>4474</v>
      </c>
      <c r="L683" s="3">
        <v>0</v>
      </c>
      <c r="M683" s="3">
        <v>0</v>
      </c>
      <c r="N683" s="3">
        <v>0</v>
      </c>
      <c r="O683" s="62">
        <v>510.75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f>+Tabla3[[#This Row],[V GRAVADAS]]</f>
        <v>510.75</v>
      </c>
      <c r="V683">
        <v>2</v>
      </c>
    </row>
    <row r="684" spans="1:22" x14ac:dyDescent="0.25">
      <c r="A684" t="s">
        <v>595</v>
      </c>
      <c r="B684" s="1" t="s">
        <v>599</v>
      </c>
      <c r="C684" t="s">
        <v>1</v>
      </c>
      <c r="D684" t="s">
        <v>82</v>
      </c>
      <c r="E684" t="s">
        <v>323</v>
      </c>
      <c r="F684" t="s">
        <v>324</v>
      </c>
      <c r="G684">
        <v>4475</v>
      </c>
      <c r="H684">
        <v>4475</v>
      </c>
      <c r="I684">
        <v>4475</v>
      </c>
      <c r="J684">
        <v>4475</v>
      </c>
      <c r="L684" s="3">
        <v>0</v>
      </c>
      <c r="M684" s="3">
        <v>0</v>
      </c>
      <c r="N684" s="3">
        <v>0</v>
      </c>
      <c r="O684" s="62">
        <v>138.30000000000001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f>+Tabla3[[#This Row],[V GRAVADAS]]</f>
        <v>138.30000000000001</v>
      </c>
      <c r="V684">
        <v>2</v>
      </c>
    </row>
    <row r="685" spans="1:22" x14ac:dyDescent="0.25">
      <c r="A685" t="s">
        <v>595</v>
      </c>
      <c r="B685" s="1" t="s">
        <v>599</v>
      </c>
      <c r="C685" t="s">
        <v>1</v>
      </c>
      <c r="D685" t="s">
        <v>82</v>
      </c>
      <c r="E685" t="s">
        <v>323</v>
      </c>
      <c r="F685" t="s">
        <v>324</v>
      </c>
      <c r="G685">
        <v>4476</v>
      </c>
      <c r="H685">
        <v>4476</v>
      </c>
      <c r="I685">
        <v>4476</v>
      </c>
      <c r="J685">
        <v>4476</v>
      </c>
      <c r="L685" s="3">
        <v>0</v>
      </c>
      <c r="M685" s="3">
        <v>0</v>
      </c>
      <c r="N685" s="3">
        <v>0</v>
      </c>
      <c r="O685" s="62">
        <v>63.75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f>+Tabla3[[#This Row],[V GRAVADAS]]</f>
        <v>63.75</v>
      </c>
      <c r="V685">
        <v>2</v>
      </c>
    </row>
    <row r="686" spans="1:22" x14ac:dyDescent="0.25">
      <c r="A686" t="s">
        <v>595</v>
      </c>
      <c r="B686" s="1" t="s">
        <v>599</v>
      </c>
      <c r="C686" t="s">
        <v>1</v>
      </c>
      <c r="D686" t="s">
        <v>82</v>
      </c>
      <c r="E686" t="s">
        <v>323</v>
      </c>
      <c r="F686" t="s">
        <v>324</v>
      </c>
      <c r="G686">
        <v>4477</v>
      </c>
      <c r="H686">
        <v>4477</v>
      </c>
      <c r="I686">
        <v>4477</v>
      </c>
      <c r="J686">
        <v>4477</v>
      </c>
      <c r="L686" s="3">
        <v>0</v>
      </c>
      <c r="M686" s="3">
        <v>0</v>
      </c>
      <c r="N686" s="3">
        <v>0</v>
      </c>
      <c r="O686" s="62">
        <v>241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f>+Tabla3[[#This Row],[V GRAVADAS]]</f>
        <v>241</v>
      </c>
      <c r="V686">
        <v>2</v>
      </c>
    </row>
    <row r="687" spans="1:22" x14ac:dyDescent="0.25">
      <c r="A687" t="s">
        <v>595</v>
      </c>
      <c r="B687" s="1" t="s">
        <v>599</v>
      </c>
      <c r="C687" t="s">
        <v>1</v>
      </c>
      <c r="D687" t="s">
        <v>82</v>
      </c>
      <c r="E687" t="s">
        <v>323</v>
      </c>
      <c r="F687" t="s">
        <v>324</v>
      </c>
      <c r="G687">
        <v>4478</v>
      </c>
      <c r="H687">
        <v>4478</v>
      </c>
      <c r="I687">
        <v>4478</v>
      </c>
      <c r="J687">
        <v>4478</v>
      </c>
      <c r="L687" s="3">
        <v>0</v>
      </c>
      <c r="M687" s="3">
        <v>0</v>
      </c>
      <c r="N687" s="3">
        <v>0</v>
      </c>
      <c r="O687" s="62">
        <v>606.6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f>+Tabla3[[#This Row],[V GRAVADAS]]</f>
        <v>606.6</v>
      </c>
      <c r="V687">
        <v>2</v>
      </c>
    </row>
    <row r="688" spans="1:22" x14ac:dyDescent="0.25">
      <c r="A688" t="s">
        <v>595</v>
      </c>
      <c r="B688" s="1" t="s">
        <v>599</v>
      </c>
      <c r="C688" t="s">
        <v>1</v>
      </c>
      <c r="D688" t="s">
        <v>82</v>
      </c>
      <c r="E688" t="s">
        <v>323</v>
      </c>
      <c r="F688" t="s">
        <v>324</v>
      </c>
      <c r="G688">
        <v>4479</v>
      </c>
      <c r="H688">
        <v>4479</v>
      </c>
      <c r="I688">
        <v>4479</v>
      </c>
      <c r="J688">
        <v>4479</v>
      </c>
      <c r="L688" s="3">
        <v>0</v>
      </c>
      <c r="M688" s="3">
        <v>0</v>
      </c>
      <c r="N688" s="3">
        <v>0</v>
      </c>
      <c r="O688" s="62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f>+Tabla3[[#This Row],[V GRAVADAS]]</f>
        <v>0</v>
      </c>
      <c r="V688">
        <v>2</v>
      </c>
    </row>
    <row r="689" spans="1:22" x14ac:dyDescent="0.25">
      <c r="A689" t="s">
        <v>595</v>
      </c>
      <c r="B689" s="1" t="s">
        <v>599</v>
      </c>
      <c r="C689" t="s">
        <v>1</v>
      </c>
      <c r="D689" t="s">
        <v>82</v>
      </c>
      <c r="E689" t="s">
        <v>323</v>
      </c>
      <c r="F689" t="s">
        <v>324</v>
      </c>
      <c r="G689">
        <v>4480</v>
      </c>
      <c r="H689">
        <v>4480</v>
      </c>
      <c r="I689">
        <v>4480</v>
      </c>
      <c r="J689">
        <v>4480</v>
      </c>
      <c r="L689" s="3">
        <v>0</v>
      </c>
      <c r="M689" s="3">
        <v>0</v>
      </c>
      <c r="N689" s="3">
        <v>0</v>
      </c>
      <c r="O689" s="62">
        <v>15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f>+Tabla3[[#This Row],[V GRAVADAS]]</f>
        <v>15</v>
      </c>
      <c r="V689">
        <v>2</v>
      </c>
    </row>
    <row r="690" spans="1:22" x14ac:dyDescent="0.25">
      <c r="A690" t="s">
        <v>595</v>
      </c>
      <c r="B690" s="1" t="s">
        <v>599</v>
      </c>
      <c r="C690" t="s">
        <v>1</v>
      </c>
      <c r="D690" t="s">
        <v>82</v>
      </c>
      <c r="E690" t="s">
        <v>323</v>
      </c>
      <c r="F690" t="s">
        <v>324</v>
      </c>
      <c r="G690">
        <v>4481</v>
      </c>
      <c r="H690">
        <v>4481</v>
      </c>
      <c r="I690">
        <v>4481</v>
      </c>
      <c r="J690">
        <v>4481</v>
      </c>
      <c r="L690" s="3">
        <v>0</v>
      </c>
      <c r="M690" s="3">
        <v>0</v>
      </c>
      <c r="N690" s="3">
        <v>0</v>
      </c>
      <c r="O690" s="62">
        <v>234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f>+Tabla3[[#This Row],[V GRAVADAS]]</f>
        <v>234</v>
      </c>
      <c r="V690">
        <v>2</v>
      </c>
    </row>
    <row r="691" spans="1:22" x14ac:dyDescent="0.25">
      <c r="A691" t="s">
        <v>595</v>
      </c>
      <c r="B691" s="1" t="s">
        <v>599</v>
      </c>
      <c r="C691" t="s">
        <v>1</v>
      </c>
      <c r="D691" t="s">
        <v>82</v>
      </c>
      <c r="E691" t="s">
        <v>323</v>
      </c>
      <c r="F691" t="s">
        <v>324</v>
      </c>
      <c r="G691">
        <v>4482</v>
      </c>
      <c r="H691">
        <v>4482</v>
      </c>
      <c r="I691">
        <v>4482</v>
      </c>
      <c r="J691">
        <v>4482</v>
      </c>
      <c r="L691" s="3">
        <v>0</v>
      </c>
      <c r="M691" s="3">
        <v>0</v>
      </c>
      <c r="N691" s="3">
        <v>0</v>
      </c>
      <c r="O691" s="62">
        <v>54.05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f>+Tabla3[[#This Row],[V GRAVADAS]]</f>
        <v>54.05</v>
      </c>
      <c r="V691">
        <v>2</v>
      </c>
    </row>
    <row r="692" spans="1:22" x14ac:dyDescent="0.25">
      <c r="A692" t="s">
        <v>595</v>
      </c>
      <c r="B692" s="1" t="s">
        <v>599</v>
      </c>
      <c r="C692" t="s">
        <v>1</v>
      </c>
      <c r="D692" t="s">
        <v>82</v>
      </c>
      <c r="E692" t="s">
        <v>323</v>
      </c>
      <c r="F692" t="s">
        <v>324</v>
      </c>
      <c r="G692">
        <v>4483</v>
      </c>
      <c r="H692">
        <v>4483</v>
      </c>
      <c r="I692">
        <v>4483</v>
      </c>
      <c r="J692">
        <v>4483</v>
      </c>
      <c r="L692" s="3">
        <v>0</v>
      </c>
      <c r="M692" s="3">
        <v>0</v>
      </c>
      <c r="N692" s="3">
        <v>0</v>
      </c>
      <c r="O692" s="62">
        <v>42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f>+Tabla3[[#This Row],[V GRAVADAS]]</f>
        <v>42</v>
      </c>
      <c r="V692">
        <v>2</v>
      </c>
    </row>
    <row r="693" spans="1:22" x14ac:dyDescent="0.25">
      <c r="A693" t="s">
        <v>595</v>
      </c>
      <c r="B693" s="1" t="s">
        <v>599</v>
      </c>
      <c r="C693" t="s">
        <v>1</v>
      </c>
      <c r="D693" t="s">
        <v>82</v>
      </c>
      <c r="E693" t="s">
        <v>323</v>
      </c>
      <c r="F693" t="s">
        <v>324</v>
      </c>
      <c r="G693">
        <v>4484</v>
      </c>
      <c r="H693">
        <v>4484</v>
      </c>
      <c r="I693">
        <v>4484</v>
      </c>
      <c r="J693">
        <v>4484</v>
      </c>
      <c r="L693" s="3">
        <v>0</v>
      </c>
      <c r="M693" s="3">
        <v>0</v>
      </c>
      <c r="N693" s="3">
        <v>0</v>
      </c>
      <c r="O693" s="62">
        <v>155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f>+Tabla3[[#This Row],[V GRAVADAS]]</f>
        <v>155</v>
      </c>
      <c r="V693">
        <v>2</v>
      </c>
    </row>
    <row r="694" spans="1:22" x14ac:dyDescent="0.25">
      <c r="A694" t="s">
        <v>595</v>
      </c>
      <c r="B694" s="1" t="s">
        <v>599</v>
      </c>
      <c r="C694" t="s">
        <v>1</v>
      </c>
      <c r="D694" t="s">
        <v>82</v>
      </c>
      <c r="E694" t="s">
        <v>323</v>
      </c>
      <c r="F694" t="s">
        <v>324</v>
      </c>
      <c r="G694">
        <v>4485</v>
      </c>
      <c r="H694">
        <v>4485</v>
      </c>
      <c r="I694">
        <v>4485</v>
      </c>
      <c r="J694">
        <v>4485</v>
      </c>
      <c r="L694" s="3">
        <v>0</v>
      </c>
      <c r="M694" s="3">
        <v>0</v>
      </c>
      <c r="N694" s="3">
        <v>0</v>
      </c>
      <c r="O694" s="62">
        <v>40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f>+Tabla3[[#This Row],[V GRAVADAS]]</f>
        <v>40</v>
      </c>
      <c r="V694">
        <v>2</v>
      </c>
    </row>
    <row r="695" spans="1:22" x14ac:dyDescent="0.25">
      <c r="A695" t="s">
        <v>595</v>
      </c>
      <c r="B695" s="1" t="s">
        <v>599</v>
      </c>
      <c r="C695" t="s">
        <v>1</v>
      </c>
      <c r="D695" t="s">
        <v>82</v>
      </c>
      <c r="E695" t="s">
        <v>323</v>
      </c>
      <c r="F695" t="s">
        <v>324</v>
      </c>
      <c r="G695">
        <v>4486</v>
      </c>
      <c r="H695">
        <v>4486</v>
      </c>
      <c r="I695">
        <v>4486</v>
      </c>
      <c r="J695">
        <v>4486</v>
      </c>
      <c r="L695" s="3">
        <v>0</v>
      </c>
      <c r="M695" s="3">
        <v>0</v>
      </c>
      <c r="N695" s="3">
        <v>0</v>
      </c>
      <c r="O695" s="62">
        <v>5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f>+Tabla3[[#This Row],[V GRAVADAS]]</f>
        <v>5</v>
      </c>
      <c r="V695">
        <v>2</v>
      </c>
    </row>
    <row r="696" spans="1:22" x14ac:dyDescent="0.25">
      <c r="A696" t="s">
        <v>595</v>
      </c>
      <c r="B696" s="1" t="s">
        <v>599</v>
      </c>
      <c r="C696" t="s">
        <v>1</v>
      </c>
      <c r="D696" t="s">
        <v>82</v>
      </c>
      <c r="E696" t="s">
        <v>323</v>
      </c>
      <c r="F696" t="s">
        <v>324</v>
      </c>
      <c r="G696">
        <v>4487</v>
      </c>
      <c r="H696">
        <v>4487</v>
      </c>
      <c r="I696">
        <v>4487</v>
      </c>
      <c r="J696">
        <v>4487</v>
      </c>
      <c r="L696" s="3">
        <v>0</v>
      </c>
      <c r="M696" s="3">
        <v>0</v>
      </c>
      <c r="N696" s="3">
        <v>0</v>
      </c>
      <c r="O696" s="62">
        <v>95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f>+Tabla3[[#This Row],[V GRAVADAS]]</f>
        <v>95</v>
      </c>
      <c r="V696">
        <v>2</v>
      </c>
    </row>
    <row r="697" spans="1:22" x14ac:dyDescent="0.25">
      <c r="A697" t="s">
        <v>595</v>
      </c>
      <c r="B697" s="1" t="s">
        <v>599</v>
      </c>
      <c r="C697" t="s">
        <v>1</v>
      </c>
      <c r="D697" t="s">
        <v>82</v>
      </c>
      <c r="E697" t="s">
        <v>323</v>
      </c>
      <c r="F697" t="s">
        <v>324</v>
      </c>
      <c r="G697">
        <v>4488</v>
      </c>
      <c r="H697">
        <v>4488</v>
      </c>
      <c r="I697">
        <v>4488</v>
      </c>
      <c r="J697">
        <v>4488</v>
      </c>
      <c r="L697" s="3">
        <v>0</v>
      </c>
      <c r="M697" s="3">
        <v>0</v>
      </c>
      <c r="N697" s="3">
        <v>0</v>
      </c>
      <c r="O697" s="62">
        <v>135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f>+Tabla3[[#This Row],[V GRAVADAS]]</f>
        <v>135</v>
      </c>
      <c r="V697">
        <v>2</v>
      </c>
    </row>
    <row r="698" spans="1:22" x14ac:dyDescent="0.25">
      <c r="A698" t="s">
        <v>595</v>
      </c>
      <c r="B698" s="1" t="s">
        <v>599</v>
      </c>
      <c r="C698" t="s">
        <v>1</v>
      </c>
      <c r="D698" t="s">
        <v>82</v>
      </c>
      <c r="E698" t="s">
        <v>323</v>
      </c>
      <c r="F698" t="s">
        <v>324</v>
      </c>
      <c r="G698">
        <v>4489</v>
      </c>
      <c r="H698">
        <v>4489</v>
      </c>
      <c r="I698">
        <v>4489</v>
      </c>
      <c r="J698">
        <v>4489</v>
      </c>
      <c r="L698" s="3">
        <v>0</v>
      </c>
      <c r="M698" s="3">
        <v>0</v>
      </c>
      <c r="N698" s="3">
        <v>0</v>
      </c>
      <c r="O698" s="62">
        <v>106.9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f>+Tabla3[[#This Row],[V GRAVADAS]]</f>
        <v>106.9</v>
      </c>
      <c r="V698">
        <v>2</v>
      </c>
    </row>
    <row r="699" spans="1:22" x14ac:dyDescent="0.25">
      <c r="A699" t="s">
        <v>595</v>
      </c>
      <c r="B699" s="1" t="s">
        <v>599</v>
      </c>
      <c r="C699" t="s">
        <v>1</v>
      </c>
      <c r="D699" t="s">
        <v>82</v>
      </c>
      <c r="E699" t="s">
        <v>323</v>
      </c>
      <c r="F699" t="s">
        <v>324</v>
      </c>
      <c r="G699">
        <v>4490</v>
      </c>
      <c r="H699">
        <v>4490</v>
      </c>
      <c r="I699">
        <v>4490</v>
      </c>
      <c r="J699">
        <v>4490</v>
      </c>
      <c r="L699" s="3">
        <v>0</v>
      </c>
      <c r="M699" s="3">
        <v>0</v>
      </c>
      <c r="N699" s="3">
        <v>0</v>
      </c>
      <c r="O699" s="62">
        <v>94.8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f>+Tabla3[[#This Row],[V GRAVADAS]]</f>
        <v>94.8</v>
      </c>
      <c r="V699">
        <v>2</v>
      </c>
    </row>
    <row r="700" spans="1:22" x14ac:dyDescent="0.25">
      <c r="A700" t="s">
        <v>595</v>
      </c>
      <c r="B700" s="1" t="s">
        <v>599</v>
      </c>
      <c r="C700" t="s">
        <v>1</v>
      </c>
      <c r="D700" t="s">
        <v>82</v>
      </c>
      <c r="E700" t="s">
        <v>323</v>
      </c>
      <c r="F700" t="s">
        <v>324</v>
      </c>
      <c r="G700">
        <v>4491</v>
      </c>
      <c r="H700">
        <v>4491</v>
      </c>
      <c r="I700">
        <v>4491</v>
      </c>
      <c r="J700">
        <v>4491</v>
      </c>
      <c r="L700" s="3">
        <v>0</v>
      </c>
      <c r="M700" s="3">
        <v>0</v>
      </c>
      <c r="N700" s="3">
        <v>0</v>
      </c>
      <c r="O700" s="62">
        <v>66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f>+Tabla3[[#This Row],[V GRAVADAS]]</f>
        <v>66</v>
      </c>
      <c r="V700">
        <v>2</v>
      </c>
    </row>
    <row r="701" spans="1:22" x14ac:dyDescent="0.25">
      <c r="A701" t="s">
        <v>595</v>
      </c>
      <c r="B701" s="1" t="s">
        <v>599</v>
      </c>
      <c r="C701" t="s">
        <v>1</v>
      </c>
      <c r="D701" t="s">
        <v>82</v>
      </c>
      <c r="E701" t="s">
        <v>323</v>
      </c>
      <c r="F701" t="s">
        <v>324</v>
      </c>
      <c r="G701">
        <v>4492</v>
      </c>
      <c r="H701">
        <v>4492</v>
      </c>
      <c r="I701">
        <v>4492</v>
      </c>
      <c r="J701">
        <v>4492</v>
      </c>
      <c r="L701" s="3">
        <v>0</v>
      </c>
      <c r="M701" s="3">
        <v>0</v>
      </c>
      <c r="N701" s="3">
        <v>0</v>
      </c>
      <c r="O701" s="62">
        <v>96.25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f>+Tabla3[[#This Row],[V GRAVADAS]]</f>
        <v>96.25</v>
      </c>
      <c r="V701">
        <v>2</v>
      </c>
    </row>
    <row r="702" spans="1:22" x14ac:dyDescent="0.25">
      <c r="A702" t="s">
        <v>595</v>
      </c>
      <c r="B702" s="1" t="s">
        <v>602</v>
      </c>
      <c r="C702" t="s">
        <v>1</v>
      </c>
      <c r="D702" t="s">
        <v>82</v>
      </c>
      <c r="E702" t="s">
        <v>323</v>
      </c>
      <c r="F702" t="s">
        <v>324</v>
      </c>
      <c r="G702">
        <v>4493</v>
      </c>
      <c r="H702">
        <v>4493</v>
      </c>
      <c r="I702">
        <v>4493</v>
      </c>
      <c r="J702">
        <v>4493</v>
      </c>
      <c r="L702" s="3">
        <v>0</v>
      </c>
      <c r="M702" s="3">
        <v>0</v>
      </c>
      <c r="N702" s="3">
        <v>0</v>
      </c>
      <c r="O702" s="62">
        <v>536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f>+Tabla3[[#This Row],[V GRAVADAS]]</f>
        <v>536</v>
      </c>
      <c r="V702">
        <v>2</v>
      </c>
    </row>
    <row r="703" spans="1:22" x14ac:dyDescent="0.25">
      <c r="A703" t="s">
        <v>595</v>
      </c>
      <c r="B703" s="1" t="s">
        <v>602</v>
      </c>
      <c r="C703" t="s">
        <v>1</v>
      </c>
      <c r="D703" t="s">
        <v>82</v>
      </c>
      <c r="E703" t="s">
        <v>323</v>
      </c>
      <c r="F703" t="s">
        <v>324</v>
      </c>
      <c r="G703">
        <v>4494</v>
      </c>
      <c r="H703">
        <v>4494</v>
      </c>
      <c r="I703">
        <v>4494</v>
      </c>
      <c r="J703">
        <v>4494</v>
      </c>
      <c r="L703" s="3">
        <v>0</v>
      </c>
      <c r="M703" s="3">
        <v>0</v>
      </c>
      <c r="N703" s="3">
        <v>0</v>
      </c>
      <c r="O703" s="62">
        <v>153.5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f>+Tabla3[[#This Row],[V GRAVADAS]]</f>
        <v>153.5</v>
      </c>
      <c r="V703">
        <v>2</v>
      </c>
    </row>
    <row r="704" spans="1:22" x14ac:dyDescent="0.25">
      <c r="A704" t="s">
        <v>595</v>
      </c>
      <c r="B704" s="1" t="s">
        <v>602</v>
      </c>
      <c r="C704" t="s">
        <v>1</v>
      </c>
      <c r="D704" t="s">
        <v>82</v>
      </c>
      <c r="E704" t="s">
        <v>323</v>
      </c>
      <c r="F704" t="s">
        <v>324</v>
      </c>
      <c r="G704">
        <v>4495</v>
      </c>
      <c r="H704">
        <v>4495</v>
      </c>
      <c r="I704">
        <v>4495</v>
      </c>
      <c r="J704">
        <v>4495</v>
      </c>
      <c r="L704" s="3">
        <v>0</v>
      </c>
      <c r="M704" s="3">
        <v>0</v>
      </c>
      <c r="N704" s="3">
        <v>0</v>
      </c>
      <c r="O704" s="62">
        <v>530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f>+Tabla3[[#This Row],[V GRAVADAS]]</f>
        <v>530</v>
      </c>
      <c r="V704">
        <v>2</v>
      </c>
    </row>
    <row r="705" spans="1:22" x14ac:dyDescent="0.25">
      <c r="A705" t="s">
        <v>595</v>
      </c>
      <c r="B705" s="1" t="s">
        <v>602</v>
      </c>
      <c r="C705" t="s">
        <v>1</v>
      </c>
      <c r="D705" t="s">
        <v>82</v>
      </c>
      <c r="E705" t="s">
        <v>323</v>
      </c>
      <c r="F705" t="s">
        <v>324</v>
      </c>
      <c r="G705">
        <v>4496</v>
      </c>
      <c r="H705">
        <v>4496</v>
      </c>
      <c r="I705">
        <v>4496</v>
      </c>
      <c r="J705">
        <v>4496</v>
      </c>
      <c r="L705" s="3">
        <v>0</v>
      </c>
      <c r="M705" s="3">
        <v>0</v>
      </c>
      <c r="N705" s="3">
        <v>0</v>
      </c>
      <c r="O705" s="62">
        <v>225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f>+Tabla3[[#This Row],[V GRAVADAS]]</f>
        <v>225</v>
      </c>
      <c r="V705">
        <v>2</v>
      </c>
    </row>
    <row r="706" spans="1:22" x14ac:dyDescent="0.25">
      <c r="A706" t="s">
        <v>595</v>
      </c>
      <c r="B706" s="1" t="s">
        <v>602</v>
      </c>
      <c r="C706" t="s">
        <v>1</v>
      </c>
      <c r="D706" t="s">
        <v>82</v>
      </c>
      <c r="E706" t="s">
        <v>323</v>
      </c>
      <c r="F706" t="s">
        <v>324</v>
      </c>
      <c r="G706">
        <v>4497</v>
      </c>
      <c r="H706">
        <v>4497</v>
      </c>
      <c r="I706">
        <v>4497</v>
      </c>
      <c r="J706">
        <v>4497</v>
      </c>
      <c r="L706" s="3">
        <v>0</v>
      </c>
      <c r="M706" s="3">
        <v>0</v>
      </c>
      <c r="N706" s="3">
        <v>0</v>
      </c>
      <c r="O706" s="62">
        <v>462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f>+Tabla3[[#This Row],[V GRAVADAS]]</f>
        <v>462</v>
      </c>
      <c r="V706">
        <v>2</v>
      </c>
    </row>
    <row r="707" spans="1:22" x14ac:dyDescent="0.25">
      <c r="A707" t="s">
        <v>595</v>
      </c>
      <c r="B707" s="1" t="s">
        <v>602</v>
      </c>
      <c r="C707" t="s">
        <v>1</v>
      </c>
      <c r="D707" t="s">
        <v>82</v>
      </c>
      <c r="E707" t="s">
        <v>323</v>
      </c>
      <c r="F707" t="s">
        <v>324</v>
      </c>
      <c r="G707">
        <v>4498</v>
      </c>
      <c r="H707">
        <v>4498</v>
      </c>
      <c r="I707">
        <v>4498</v>
      </c>
      <c r="J707">
        <v>4498</v>
      </c>
      <c r="L707" s="3">
        <v>0</v>
      </c>
      <c r="M707" s="3">
        <v>0</v>
      </c>
      <c r="N707" s="3">
        <v>0</v>
      </c>
      <c r="O707" s="62">
        <v>482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f>+Tabla3[[#This Row],[V GRAVADAS]]</f>
        <v>482</v>
      </c>
      <c r="V707">
        <v>2</v>
      </c>
    </row>
    <row r="708" spans="1:22" x14ac:dyDescent="0.25">
      <c r="A708" t="s">
        <v>595</v>
      </c>
      <c r="B708" s="1" t="s">
        <v>602</v>
      </c>
      <c r="C708" t="s">
        <v>1</v>
      </c>
      <c r="D708" t="s">
        <v>82</v>
      </c>
      <c r="E708" t="s">
        <v>323</v>
      </c>
      <c r="F708" t="s">
        <v>324</v>
      </c>
      <c r="G708">
        <v>4499</v>
      </c>
      <c r="H708">
        <v>4499</v>
      </c>
      <c r="I708">
        <v>4499</v>
      </c>
      <c r="J708">
        <v>4499</v>
      </c>
      <c r="L708" s="3">
        <v>0</v>
      </c>
      <c r="M708" s="3">
        <v>0</v>
      </c>
      <c r="N708" s="3">
        <v>0</v>
      </c>
      <c r="O708" s="62">
        <v>200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f>+Tabla3[[#This Row],[V GRAVADAS]]</f>
        <v>200</v>
      </c>
      <c r="V708">
        <v>2</v>
      </c>
    </row>
    <row r="709" spans="1:22" x14ac:dyDescent="0.25">
      <c r="A709" t="s">
        <v>595</v>
      </c>
      <c r="B709" s="1" t="s">
        <v>602</v>
      </c>
      <c r="C709" t="s">
        <v>1</v>
      </c>
      <c r="D709" t="s">
        <v>82</v>
      </c>
      <c r="E709" t="s">
        <v>323</v>
      </c>
      <c r="F709" t="s">
        <v>324</v>
      </c>
      <c r="G709">
        <v>4500</v>
      </c>
      <c r="H709">
        <v>4500</v>
      </c>
      <c r="I709">
        <v>4500</v>
      </c>
      <c r="J709">
        <v>4500</v>
      </c>
      <c r="L709" s="3">
        <v>0</v>
      </c>
      <c r="M709" s="3">
        <v>0</v>
      </c>
      <c r="N709" s="3">
        <v>0</v>
      </c>
      <c r="O709" s="62">
        <v>312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f>+Tabla3[[#This Row],[V GRAVADAS]]</f>
        <v>312</v>
      </c>
      <c r="V709">
        <v>2</v>
      </c>
    </row>
    <row r="710" spans="1:22" x14ac:dyDescent="0.25">
      <c r="A710" t="s">
        <v>595</v>
      </c>
      <c r="B710" s="1" t="s">
        <v>602</v>
      </c>
      <c r="C710" t="s">
        <v>1</v>
      </c>
      <c r="D710" t="s">
        <v>82</v>
      </c>
      <c r="E710" t="s">
        <v>323</v>
      </c>
      <c r="F710" t="s">
        <v>324</v>
      </c>
      <c r="G710">
        <v>4501</v>
      </c>
      <c r="H710">
        <v>4501</v>
      </c>
      <c r="I710">
        <v>4501</v>
      </c>
      <c r="J710">
        <v>4501</v>
      </c>
      <c r="L710" s="3">
        <v>0</v>
      </c>
      <c r="M710" s="3">
        <v>0</v>
      </c>
      <c r="N710" s="3">
        <v>0</v>
      </c>
      <c r="O710" s="62">
        <v>434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f>+Tabla3[[#This Row],[V GRAVADAS]]</f>
        <v>434</v>
      </c>
      <c r="V710">
        <v>2</v>
      </c>
    </row>
    <row r="711" spans="1:22" x14ac:dyDescent="0.25">
      <c r="A711" t="s">
        <v>595</v>
      </c>
      <c r="B711" s="1" t="s">
        <v>602</v>
      </c>
      <c r="C711" t="s">
        <v>1</v>
      </c>
      <c r="D711" t="s">
        <v>82</v>
      </c>
      <c r="E711" t="s">
        <v>323</v>
      </c>
      <c r="F711" t="s">
        <v>324</v>
      </c>
      <c r="G711">
        <v>4502</v>
      </c>
      <c r="H711">
        <v>4502</v>
      </c>
      <c r="I711">
        <v>4502</v>
      </c>
      <c r="J711">
        <v>4502</v>
      </c>
      <c r="L711" s="3">
        <v>0</v>
      </c>
      <c r="M711" s="3">
        <v>0</v>
      </c>
      <c r="N711" s="3">
        <v>0</v>
      </c>
      <c r="O711" s="62">
        <v>1.8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f>+Tabla3[[#This Row],[V GRAVADAS]]</f>
        <v>1.8</v>
      </c>
      <c r="V711">
        <v>2</v>
      </c>
    </row>
    <row r="712" spans="1:22" x14ac:dyDescent="0.25">
      <c r="A712" t="s">
        <v>595</v>
      </c>
      <c r="B712" s="1" t="s">
        <v>602</v>
      </c>
      <c r="C712" t="s">
        <v>1</v>
      </c>
      <c r="D712" t="s">
        <v>82</v>
      </c>
      <c r="E712" t="s">
        <v>323</v>
      </c>
      <c r="F712" t="s">
        <v>324</v>
      </c>
      <c r="G712">
        <v>4503</v>
      </c>
      <c r="H712">
        <v>4503</v>
      </c>
      <c r="I712">
        <v>4503</v>
      </c>
      <c r="J712">
        <v>4503</v>
      </c>
      <c r="L712" s="3">
        <v>0</v>
      </c>
      <c r="M712" s="3">
        <v>0</v>
      </c>
      <c r="N712" s="3">
        <v>0</v>
      </c>
      <c r="O712" s="62">
        <v>327.2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f>+Tabla3[[#This Row],[V GRAVADAS]]</f>
        <v>327.2</v>
      </c>
      <c r="V712">
        <v>2</v>
      </c>
    </row>
    <row r="713" spans="1:22" x14ac:dyDescent="0.25">
      <c r="A713" t="s">
        <v>595</v>
      </c>
      <c r="B713" s="1" t="s">
        <v>602</v>
      </c>
      <c r="C713" t="s">
        <v>1</v>
      </c>
      <c r="D713" t="s">
        <v>82</v>
      </c>
      <c r="E713" t="s">
        <v>323</v>
      </c>
      <c r="F713" t="s">
        <v>324</v>
      </c>
      <c r="G713">
        <v>4504</v>
      </c>
      <c r="H713">
        <v>4504</v>
      </c>
      <c r="I713">
        <v>4504</v>
      </c>
      <c r="J713">
        <v>4504</v>
      </c>
      <c r="L713" s="3">
        <v>0</v>
      </c>
      <c r="M713" s="3">
        <v>0</v>
      </c>
      <c r="N713" s="3">
        <v>0</v>
      </c>
      <c r="O713" s="62">
        <v>572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f>+Tabla3[[#This Row],[V GRAVADAS]]</f>
        <v>572</v>
      </c>
      <c r="V713">
        <v>2</v>
      </c>
    </row>
    <row r="714" spans="1:22" x14ac:dyDescent="0.25">
      <c r="A714" t="s">
        <v>595</v>
      </c>
      <c r="B714" s="1" t="s">
        <v>602</v>
      </c>
      <c r="C714" t="s">
        <v>1</v>
      </c>
      <c r="D714" t="s">
        <v>82</v>
      </c>
      <c r="E714" t="s">
        <v>323</v>
      </c>
      <c r="F714" t="s">
        <v>324</v>
      </c>
      <c r="G714">
        <v>4505</v>
      </c>
      <c r="H714">
        <v>4505</v>
      </c>
      <c r="I714">
        <v>4505</v>
      </c>
      <c r="J714">
        <v>4505</v>
      </c>
      <c r="L714" s="3">
        <v>0</v>
      </c>
      <c r="M714" s="3">
        <v>0</v>
      </c>
      <c r="N714" s="3">
        <v>0</v>
      </c>
      <c r="O714" s="62">
        <v>590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f>+Tabla3[[#This Row],[V GRAVADAS]]</f>
        <v>590</v>
      </c>
      <c r="V714">
        <v>2</v>
      </c>
    </row>
    <row r="715" spans="1:22" x14ac:dyDescent="0.25">
      <c r="A715" t="s">
        <v>595</v>
      </c>
      <c r="B715" s="1" t="s">
        <v>602</v>
      </c>
      <c r="C715" t="s">
        <v>1</v>
      </c>
      <c r="D715" t="s">
        <v>82</v>
      </c>
      <c r="E715" t="s">
        <v>323</v>
      </c>
      <c r="F715" t="s">
        <v>324</v>
      </c>
      <c r="G715">
        <v>4506</v>
      </c>
      <c r="H715">
        <v>4506</v>
      </c>
      <c r="I715">
        <v>4506</v>
      </c>
      <c r="J715">
        <v>4506</v>
      </c>
      <c r="L715" s="3">
        <v>0</v>
      </c>
      <c r="M715" s="3">
        <v>0</v>
      </c>
      <c r="N715" s="3">
        <v>0</v>
      </c>
      <c r="O715" s="62">
        <v>84.7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f>+Tabla3[[#This Row],[V GRAVADAS]]</f>
        <v>84.7</v>
      </c>
      <c r="V715">
        <v>2</v>
      </c>
    </row>
    <row r="716" spans="1:22" x14ac:dyDescent="0.25">
      <c r="A716" t="s">
        <v>595</v>
      </c>
      <c r="B716" s="1" t="s">
        <v>602</v>
      </c>
      <c r="C716" t="s">
        <v>1</v>
      </c>
      <c r="D716" t="s">
        <v>82</v>
      </c>
      <c r="E716" t="s">
        <v>323</v>
      </c>
      <c r="F716" t="s">
        <v>324</v>
      </c>
      <c r="G716">
        <v>4507</v>
      </c>
      <c r="H716">
        <v>4507</v>
      </c>
      <c r="I716">
        <v>4507</v>
      </c>
      <c r="J716">
        <v>4507</v>
      </c>
      <c r="L716" s="3">
        <v>0</v>
      </c>
      <c r="M716" s="3">
        <v>0</v>
      </c>
      <c r="N716" s="3">
        <v>0</v>
      </c>
      <c r="O716" s="62">
        <v>75.61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f>+Tabla3[[#This Row],[V GRAVADAS]]</f>
        <v>75.61</v>
      </c>
      <c r="V716">
        <v>2</v>
      </c>
    </row>
    <row r="717" spans="1:22" x14ac:dyDescent="0.25">
      <c r="A717" t="s">
        <v>595</v>
      </c>
      <c r="B717" s="1" t="s">
        <v>602</v>
      </c>
      <c r="C717" t="s">
        <v>1</v>
      </c>
      <c r="D717" t="s">
        <v>82</v>
      </c>
      <c r="E717" t="s">
        <v>323</v>
      </c>
      <c r="F717" t="s">
        <v>324</v>
      </c>
      <c r="G717">
        <v>4508</v>
      </c>
      <c r="H717">
        <v>4508</v>
      </c>
      <c r="I717">
        <v>4508</v>
      </c>
      <c r="J717">
        <v>4508</v>
      </c>
      <c r="L717" s="3">
        <v>0</v>
      </c>
      <c r="M717" s="3">
        <v>0</v>
      </c>
      <c r="N717" s="3">
        <v>0</v>
      </c>
      <c r="O717" s="62">
        <v>54.65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f>+Tabla3[[#This Row],[V GRAVADAS]]</f>
        <v>54.65</v>
      </c>
      <c r="V717">
        <v>2</v>
      </c>
    </row>
    <row r="718" spans="1:22" x14ac:dyDescent="0.25">
      <c r="A718" t="s">
        <v>595</v>
      </c>
      <c r="B718" s="1" t="s">
        <v>602</v>
      </c>
      <c r="C718" t="s">
        <v>1</v>
      </c>
      <c r="D718" t="s">
        <v>82</v>
      </c>
      <c r="E718" t="s">
        <v>323</v>
      </c>
      <c r="F718" t="s">
        <v>324</v>
      </c>
      <c r="G718">
        <v>4509</v>
      </c>
      <c r="H718">
        <v>4509</v>
      </c>
      <c r="I718">
        <v>4509</v>
      </c>
      <c r="J718">
        <v>4509</v>
      </c>
      <c r="L718" s="3">
        <v>0</v>
      </c>
      <c r="M718" s="3">
        <v>0</v>
      </c>
      <c r="N718" s="3">
        <v>0</v>
      </c>
      <c r="O718" s="62">
        <v>625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f>+Tabla3[[#This Row],[V GRAVADAS]]</f>
        <v>625</v>
      </c>
      <c r="V718">
        <v>2</v>
      </c>
    </row>
    <row r="719" spans="1:22" x14ac:dyDescent="0.25">
      <c r="A719" t="s">
        <v>595</v>
      </c>
      <c r="B719" s="1" t="s">
        <v>602</v>
      </c>
      <c r="C719" t="s">
        <v>1</v>
      </c>
      <c r="D719" t="s">
        <v>82</v>
      </c>
      <c r="E719" t="s">
        <v>323</v>
      </c>
      <c r="F719" t="s">
        <v>324</v>
      </c>
      <c r="G719">
        <v>4510</v>
      </c>
      <c r="H719">
        <v>4510</v>
      </c>
      <c r="I719">
        <v>4510</v>
      </c>
      <c r="J719">
        <v>4510</v>
      </c>
      <c r="L719" s="3">
        <v>0</v>
      </c>
      <c r="M719" s="3">
        <v>0</v>
      </c>
      <c r="N719" s="3">
        <v>0</v>
      </c>
      <c r="O719" s="62">
        <v>3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f>+Tabla3[[#This Row],[V GRAVADAS]]</f>
        <v>3</v>
      </c>
      <c r="V719">
        <v>2</v>
      </c>
    </row>
    <row r="720" spans="1:22" x14ac:dyDescent="0.25">
      <c r="A720" t="s">
        <v>595</v>
      </c>
      <c r="B720" s="1" t="s">
        <v>602</v>
      </c>
      <c r="C720" t="s">
        <v>1</v>
      </c>
      <c r="D720" t="s">
        <v>82</v>
      </c>
      <c r="E720" t="s">
        <v>323</v>
      </c>
      <c r="F720" t="s">
        <v>324</v>
      </c>
      <c r="G720">
        <v>4511</v>
      </c>
      <c r="H720">
        <v>4511</v>
      </c>
      <c r="I720">
        <v>4511</v>
      </c>
      <c r="J720">
        <v>4511</v>
      </c>
      <c r="L720" s="3">
        <v>0</v>
      </c>
      <c r="M720" s="3">
        <v>0</v>
      </c>
      <c r="N720" s="3">
        <v>0</v>
      </c>
      <c r="O720" s="62">
        <v>190.72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f>+Tabla3[[#This Row],[V GRAVADAS]]</f>
        <v>190.72</v>
      </c>
      <c r="V720">
        <v>2</v>
      </c>
    </row>
    <row r="721" spans="1:22" x14ac:dyDescent="0.25">
      <c r="A721" t="s">
        <v>595</v>
      </c>
      <c r="B721" s="1" t="s">
        <v>602</v>
      </c>
      <c r="C721" t="s">
        <v>1</v>
      </c>
      <c r="D721" t="s">
        <v>82</v>
      </c>
      <c r="E721" t="s">
        <v>323</v>
      </c>
      <c r="F721" t="s">
        <v>324</v>
      </c>
      <c r="G721">
        <v>4512</v>
      </c>
      <c r="H721">
        <v>4512</v>
      </c>
      <c r="I721">
        <v>4512</v>
      </c>
      <c r="J721">
        <v>4512</v>
      </c>
      <c r="L721" s="3">
        <v>0</v>
      </c>
      <c r="M721" s="3">
        <v>0</v>
      </c>
      <c r="N721" s="3">
        <v>0</v>
      </c>
      <c r="O721" s="62">
        <v>280.10000000000002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f>+Tabla3[[#This Row],[V GRAVADAS]]</f>
        <v>280.10000000000002</v>
      </c>
      <c r="V721">
        <v>2</v>
      </c>
    </row>
    <row r="722" spans="1:22" x14ac:dyDescent="0.25">
      <c r="A722" t="s">
        <v>595</v>
      </c>
      <c r="B722" s="1" t="s">
        <v>602</v>
      </c>
      <c r="C722" t="s">
        <v>1</v>
      </c>
      <c r="D722" t="s">
        <v>82</v>
      </c>
      <c r="E722" t="s">
        <v>323</v>
      </c>
      <c r="F722" t="s">
        <v>324</v>
      </c>
      <c r="G722">
        <v>4513</v>
      </c>
      <c r="H722">
        <v>4513</v>
      </c>
      <c r="I722">
        <v>4513</v>
      </c>
      <c r="J722">
        <v>4513</v>
      </c>
      <c r="L722" s="3">
        <v>0</v>
      </c>
      <c r="M722" s="3">
        <v>0</v>
      </c>
      <c r="N722" s="3">
        <v>0</v>
      </c>
      <c r="O722" s="62">
        <v>45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f>+Tabla3[[#This Row],[V GRAVADAS]]</f>
        <v>45</v>
      </c>
      <c r="V722">
        <v>2</v>
      </c>
    </row>
    <row r="723" spans="1:22" x14ac:dyDescent="0.25">
      <c r="A723" t="s">
        <v>595</v>
      </c>
      <c r="B723" s="1" t="s">
        <v>602</v>
      </c>
      <c r="C723" t="s">
        <v>1</v>
      </c>
      <c r="D723" t="s">
        <v>82</v>
      </c>
      <c r="E723" t="s">
        <v>323</v>
      </c>
      <c r="F723" t="s">
        <v>324</v>
      </c>
      <c r="G723">
        <v>4514</v>
      </c>
      <c r="H723">
        <v>4514</v>
      </c>
      <c r="I723">
        <v>4514</v>
      </c>
      <c r="J723">
        <v>4514</v>
      </c>
      <c r="L723" s="3">
        <v>0</v>
      </c>
      <c r="M723" s="3">
        <v>0</v>
      </c>
      <c r="N723" s="3">
        <v>0</v>
      </c>
      <c r="O723" s="62">
        <v>194.8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f>+Tabla3[[#This Row],[V GRAVADAS]]</f>
        <v>194.8</v>
      </c>
      <c r="V723">
        <v>2</v>
      </c>
    </row>
    <row r="724" spans="1:22" x14ac:dyDescent="0.25">
      <c r="A724" t="s">
        <v>595</v>
      </c>
      <c r="B724" s="1" t="s">
        <v>602</v>
      </c>
      <c r="C724" t="s">
        <v>1</v>
      </c>
      <c r="D724" t="s">
        <v>82</v>
      </c>
      <c r="E724" t="s">
        <v>323</v>
      </c>
      <c r="F724" t="s">
        <v>324</v>
      </c>
      <c r="G724">
        <v>4515</v>
      </c>
      <c r="H724">
        <v>4515</v>
      </c>
      <c r="I724">
        <v>4515</v>
      </c>
      <c r="J724">
        <v>4515</v>
      </c>
      <c r="L724" s="3">
        <v>0</v>
      </c>
      <c r="M724" s="3">
        <v>0</v>
      </c>
      <c r="N724" s="3">
        <v>0</v>
      </c>
      <c r="O724" s="62">
        <v>183.25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f>+Tabla3[[#This Row],[V GRAVADAS]]</f>
        <v>183.25</v>
      </c>
      <c r="V724">
        <v>2</v>
      </c>
    </row>
    <row r="725" spans="1:22" x14ac:dyDescent="0.25">
      <c r="A725" t="s">
        <v>595</v>
      </c>
      <c r="B725" s="1" t="s">
        <v>602</v>
      </c>
      <c r="C725" t="s">
        <v>1</v>
      </c>
      <c r="D725" t="s">
        <v>82</v>
      </c>
      <c r="E725" t="s">
        <v>323</v>
      </c>
      <c r="F725" t="s">
        <v>324</v>
      </c>
      <c r="G725">
        <v>4516</v>
      </c>
      <c r="H725">
        <v>4516</v>
      </c>
      <c r="I725">
        <v>4516</v>
      </c>
      <c r="J725">
        <v>4516</v>
      </c>
      <c r="L725" s="3">
        <v>0</v>
      </c>
      <c r="M725" s="3">
        <v>0</v>
      </c>
      <c r="N725" s="3">
        <v>0</v>
      </c>
      <c r="O725" s="62">
        <v>14.6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f>+Tabla3[[#This Row],[V GRAVADAS]]</f>
        <v>14.6</v>
      </c>
      <c r="V725">
        <v>2</v>
      </c>
    </row>
    <row r="726" spans="1:22" x14ac:dyDescent="0.25">
      <c r="A726" t="s">
        <v>595</v>
      </c>
      <c r="B726" s="1" t="s">
        <v>602</v>
      </c>
      <c r="C726" t="s">
        <v>1</v>
      </c>
      <c r="D726" t="s">
        <v>82</v>
      </c>
      <c r="E726" t="s">
        <v>323</v>
      </c>
      <c r="F726" t="s">
        <v>324</v>
      </c>
      <c r="G726">
        <v>4517</v>
      </c>
      <c r="H726">
        <v>4517</v>
      </c>
      <c r="I726">
        <v>4517</v>
      </c>
      <c r="J726">
        <v>4517</v>
      </c>
      <c r="L726" s="3">
        <v>0</v>
      </c>
      <c r="M726" s="3">
        <v>0</v>
      </c>
      <c r="N726" s="3">
        <v>0</v>
      </c>
      <c r="O726" s="62">
        <v>88.25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f>+Tabla3[[#This Row],[V GRAVADAS]]</f>
        <v>88.25</v>
      </c>
      <c r="V726">
        <v>2</v>
      </c>
    </row>
    <row r="727" spans="1:22" x14ac:dyDescent="0.25">
      <c r="A727" t="s">
        <v>595</v>
      </c>
      <c r="B727" s="1" t="s">
        <v>602</v>
      </c>
      <c r="C727" t="s">
        <v>1</v>
      </c>
      <c r="D727" t="s">
        <v>82</v>
      </c>
      <c r="E727" t="s">
        <v>323</v>
      </c>
      <c r="F727" t="s">
        <v>324</v>
      </c>
      <c r="G727">
        <v>4518</v>
      </c>
      <c r="H727">
        <v>4518</v>
      </c>
      <c r="I727">
        <v>4518</v>
      </c>
      <c r="J727">
        <v>4518</v>
      </c>
      <c r="L727" s="3">
        <v>0</v>
      </c>
      <c r="M727" s="3">
        <v>0</v>
      </c>
      <c r="N727" s="3">
        <v>0</v>
      </c>
      <c r="O727" s="62">
        <v>56.25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f>+Tabla3[[#This Row],[V GRAVADAS]]</f>
        <v>56.25</v>
      </c>
      <c r="V727">
        <v>2</v>
      </c>
    </row>
    <row r="728" spans="1:22" x14ac:dyDescent="0.25">
      <c r="A728" t="s">
        <v>595</v>
      </c>
      <c r="B728" s="1" t="s">
        <v>602</v>
      </c>
      <c r="C728" t="s">
        <v>1</v>
      </c>
      <c r="D728" t="s">
        <v>82</v>
      </c>
      <c r="E728" t="s">
        <v>323</v>
      </c>
      <c r="F728" t="s">
        <v>324</v>
      </c>
      <c r="G728">
        <v>4519</v>
      </c>
      <c r="H728">
        <v>4519</v>
      </c>
      <c r="I728">
        <v>4519</v>
      </c>
      <c r="J728">
        <v>4519</v>
      </c>
      <c r="L728" s="3">
        <v>0</v>
      </c>
      <c r="M728" s="3">
        <v>0</v>
      </c>
      <c r="N728" s="3">
        <v>0</v>
      </c>
      <c r="O728" s="62">
        <v>91.2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f>+Tabla3[[#This Row],[V GRAVADAS]]</f>
        <v>91.2</v>
      </c>
      <c r="V728">
        <v>2</v>
      </c>
    </row>
    <row r="729" spans="1:22" x14ac:dyDescent="0.25">
      <c r="A729" t="s">
        <v>595</v>
      </c>
      <c r="B729" s="1" t="s">
        <v>602</v>
      </c>
      <c r="C729" t="s">
        <v>1</v>
      </c>
      <c r="D729" t="s">
        <v>82</v>
      </c>
      <c r="E729" t="s">
        <v>323</v>
      </c>
      <c r="F729" t="s">
        <v>324</v>
      </c>
      <c r="G729">
        <v>4520</v>
      </c>
      <c r="H729">
        <v>4520</v>
      </c>
      <c r="I729">
        <v>4520</v>
      </c>
      <c r="J729">
        <v>4520</v>
      </c>
      <c r="L729" s="3">
        <v>0</v>
      </c>
      <c r="M729" s="3">
        <v>0</v>
      </c>
      <c r="N729" s="3">
        <v>0</v>
      </c>
      <c r="O729" s="62">
        <v>59.85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f>+Tabla3[[#This Row],[V GRAVADAS]]</f>
        <v>59.85</v>
      </c>
      <c r="V729">
        <v>2</v>
      </c>
    </row>
    <row r="730" spans="1:22" x14ac:dyDescent="0.25">
      <c r="A730" t="s">
        <v>595</v>
      </c>
      <c r="B730" s="1" t="s">
        <v>602</v>
      </c>
      <c r="C730" t="s">
        <v>1</v>
      </c>
      <c r="D730" t="s">
        <v>82</v>
      </c>
      <c r="E730" t="s">
        <v>323</v>
      </c>
      <c r="F730" t="s">
        <v>324</v>
      </c>
      <c r="G730">
        <v>4521</v>
      </c>
      <c r="H730">
        <v>4521</v>
      </c>
      <c r="I730">
        <v>4521</v>
      </c>
      <c r="J730">
        <v>4521</v>
      </c>
      <c r="L730" s="3">
        <v>0</v>
      </c>
      <c r="M730" s="3">
        <v>0</v>
      </c>
      <c r="N730" s="3">
        <v>0</v>
      </c>
      <c r="O730" s="62">
        <v>48.65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f>+Tabla3[[#This Row],[V GRAVADAS]]</f>
        <v>48.65</v>
      </c>
      <c r="V730">
        <v>2</v>
      </c>
    </row>
    <row r="731" spans="1:22" x14ac:dyDescent="0.25">
      <c r="A731" t="s">
        <v>595</v>
      </c>
      <c r="B731" s="1" t="s">
        <v>602</v>
      </c>
      <c r="C731" t="s">
        <v>1</v>
      </c>
      <c r="D731" t="s">
        <v>82</v>
      </c>
      <c r="E731" t="s">
        <v>323</v>
      </c>
      <c r="F731" t="s">
        <v>324</v>
      </c>
      <c r="G731">
        <v>4522</v>
      </c>
      <c r="H731">
        <v>4522</v>
      </c>
      <c r="I731">
        <v>4522</v>
      </c>
      <c r="J731">
        <v>4522</v>
      </c>
      <c r="L731" s="3">
        <v>0</v>
      </c>
      <c r="M731" s="3">
        <v>0</v>
      </c>
      <c r="N731" s="3">
        <v>0</v>
      </c>
      <c r="O731" s="62">
        <v>525.75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f>+Tabla3[[#This Row],[V GRAVADAS]]</f>
        <v>525.75</v>
      </c>
      <c r="V731">
        <v>2</v>
      </c>
    </row>
    <row r="732" spans="1:22" x14ac:dyDescent="0.25">
      <c r="A732" t="s">
        <v>595</v>
      </c>
      <c r="B732" s="1" t="s">
        <v>602</v>
      </c>
      <c r="C732" t="s">
        <v>1</v>
      </c>
      <c r="D732" t="s">
        <v>82</v>
      </c>
      <c r="E732" t="s">
        <v>323</v>
      </c>
      <c r="F732" t="s">
        <v>324</v>
      </c>
      <c r="G732">
        <v>4523</v>
      </c>
      <c r="H732">
        <v>4523</v>
      </c>
      <c r="I732">
        <v>4523</v>
      </c>
      <c r="J732">
        <v>4523</v>
      </c>
      <c r="L732" s="3">
        <v>0</v>
      </c>
      <c r="M732" s="3">
        <v>0</v>
      </c>
      <c r="N732" s="3">
        <v>0</v>
      </c>
      <c r="O732" s="62">
        <v>90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f>+Tabla3[[#This Row],[V GRAVADAS]]</f>
        <v>90</v>
      </c>
      <c r="V732">
        <v>2</v>
      </c>
    </row>
    <row r="733" spans="1:22" x14ac:dyDescent="0.25">
      <c r="A733" t="s">
        <v>595</v>
      </c>
      <c r="B733" s="1" t="s">
        <v>602</v>
      </c>
      <c r="C733" t="s">
        <v>1</v>
      </c>
      <c r="D733" t="s">
        <v>82</v>
      </c>
      <c r="E733" t="s">
        <v>323</v>
      </c>
      <c r="F733" t="s">
        <v>324</v>
      </c>
      <c r="G733">
        <v>4524</v>
      </c>
      <c r="H733">
        <v>4524</v>
      </c>
      <c r="I733">
        <v>4524</v>
      </c>
      <c r="J733">
        <v>4524</v>
      </c>
      <c r="L733" s="3">
        <v>0</v>
      </c>
      <c r="M733" s="3">
        <v>0</v>
      </c>
      <c r="N733" s="3">
        <v>0</v>
      </c>
      <c r="O733" s="62">
        <v>129.78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f>+Tabla3[[#This Row],[V GRAVADAS]]</f>
        <v>129.78</v>
      </c>
      <c r="V733">
        <v>2</v>
      </c>
    </row>
    <row r="734" spans="1:22" x14ac:dyDescent="0.25">
      <c r="A734" t="s">
        <v>595</v>
      </c>
      <c r="B734" s="1" t="s">
        <v>602</v>
      </c>
      <c r="C734" t="s">
        <v>1</v>
      </c>
      <c r="D734" t="s">
        <v>82</v>
      </c>
      <c r="E734" t="s">
        <v>323</v>
      </c>
      <c r="F734" t="s">
        <v>324</v>
      </c>
      <c r="G734">
        <v>4525</v>
      </c>
      <c r="H734">
        <v>4525</v>
      </c>
      <c r="I734">
        <v>4525</v>
      </c>
      <c r="J734">
        <v>4525</v>
      </c>
      <c r="L734" s="3">
        <v>0</v>
      </c>
      <c r="M734" s="3">
        <v>0</v>
      </c>
      <c r="N734" s="3">
        <v>0</v>
      </c>
      <c r="O734" s="62">
        <v>478.6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f>+Tabla3[[#This Row],[V GRAVADAS]]</f>
        <v>478.6</v>
      </c>
      <c r="V734">
        <v>2</v>
      </c>
    </row>
    <row r="735" spans="1:22" x14ac:dyDescent="0.25">
      <c r="A735" t="s">
        <v>595</v>
      </c>
      <c r="B735" s="1" t="s">
        <v>602</v>
      </c>
      <c r="C735" t="s">
        <v>1</v>
      </c>
      <c r="D735" t="s">
        <v>82</v>
      </c>
      <c r="E735" t="s">
        <v>323</v>
      </c>
      <c r="F735" t="s">
        <v>324</v>
      </c>
      <c r="G735">
        <v>4526</v>
      </c>
      <c r="H735">
        <v>4526</v>
      </c>
      <c r="I735">
        <v>4526</v>
      </c>
      <c r="J735">
        <v>4526</v>
      </c>
      <c r="L735" s="3">
        <v>0</v>
      </c>
      <c r="M735" s="3">
        <v>0</v>
      </c>
      <c r="N735" s="3">
        <v>0</v>
      </c>
      <c r="O735" s="62">
        <v>110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f>+Tabla3[[#This Row],[V GRAVADAS]]</f>
        <v>110</v>
      </c>
      <c r="V735">
        <v>2</v>
      </c>
    </row>
    <row r="736" spans="1:22" x14ac:dyDescent="0.25">
      <c r="A736" t="s">
        <v>595</v>
      </c>
      <c r="B736" s="1" t="s">
        <v>602</v>
      </c>
      <c r="C736" t="s">
        <v>1</v>
      </c>
      <c r="D736" t="s">
        <v>82</v>
      </c>
      <c r="E736" t="s">
        <v>323</v>
      </c>
      <c r="F736" t="s">
        <v>324</v>
      </c>
      <c r="G736">
        <v>4527</v>
      </c>
      <c r="H736">
        <v>4527</v>
      </c>
      <c r="I736">
        <v>4527</v>
      </c>
      <c r="J736">
        <v>4527</v>
      </c>
      <c r="L736" s="3">
        <v>0</v>
      </c>
      <c r="M736" s="3">
        <v>0</v>
      </c>
      <c r="N736" s="3">
        <v>0</v>
      </c>
      <c r="O736" s="62">
        <v>204.4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f>+Tabla3[[#This Row],[V GRAVADAS]]</f>
        <v>204.4</v>
      </c>
      <c r="V736">
        <v>2</v>
      </c>
    </row>
    <row r="737" spans="1:22" x14ac:dyDescent="0.25">
      <c r="A737" t="s">
        <v>595</v>
      </c>
      <c r="B737" s="1" t="s">
        <v>654</v>
      </c>
      <c r="C737" t="s">
        <v>1</v>
      </c>
      <c r="D737" t="s">
        <v>82</v>
      </c>
      <c r="E737" t="s">
        <v>323</v>
      </c>
      <c r="F737" t="s">
        <v>324</v>
      </c>
      <c r="G737">
        <v>4528</v>
      </c>
      <c r="H737">
        <v>4528</v>
      </c>
      <c r="I737">
        <v>4528</v>
      </c>
      <c r="J737">
        <v>4528</v>
      </c>
      <c r="L737" s="3">
        <v>0</v>
      </c>
      <c r="M737" s="3">
        <v>0</v>
      </c>
      <c r="N737" s="3">
        <v>0</v>
      </c>
      <c r="O737" s="62">
        <v>575.5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f>+Tabla3[[#This Row],[V GRAVADAS]]</f>
        <v>575.5</v>
      </c>
      <c r="V737">
        <v>2</v>
      </c>
    </row>
    <row r="738" spans="1:22" x14ac:dyDescent="0.25">
      <c r="A738" t="s">
        <v>595</v>
      </c>
      <c r="B738" s="1" t="s">
        <v>654</v>
      </c>
      <c r="C738" t="s">
        <v>1</v>
      </c>
      <c r="D738" t="s">
        <v>82</v>
      </c>
      <c r="E738" t="s">
        <v>323</v>
      </c>
      <c r="F738" t="s">
        <v>324</v>
      </c>
      <c r="G738">
        <v>4529</v>
      </c>
      <c r="H738">
        <v>4529</v>
      </c>
      <c r="I738">
        <v>4529</v>
      </c>
      <c r="J738">
        <v>4529</v>
      </c>
      <c r="L738" s="3">
        <v>0</v>
      </c>
      <c r="M738" s="3">
        <v>0</v>
      </c>
      <c r="N738" s="3">
        <v>0</v>
      </c>
      <c r="O738" s="62">
        <v>110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f>+Tabla3[[#This Row],[V GRAVADAS]]</f>
        <v>110</v>
      </c>
      <c r="V738">
        <v>2</v>
      </c>
    </row>
    <row r="739" spans="1:22" x14ac:dyDescent="0.25">
      <c r="A739" t="s">
        <v>595</v>
      </c>
      <c r="B739" s="1" t="s">
        <v>654</v>
      </c>
      <c r="C739" t="s">
        <v>1</v>
      </c>
      <c r="D739" t="s">
        <v>82</v>
      </c>
      <c r="E739" t="s">
        <v>323</v>
      </c>
      <c r="F739" t="s">
        <v>324</v>
      </c>
      <c r="G739">
        <v>4530</v>
      </c>
      <c r="H739">
        <v>4530</v>
      </c>
      <c r="I739">
        <v>4530</v>
      </c>
      <c r="J739">
        <v>4530</v>
      </c>
      <c r="L739" s="3">
        <v>0</v>
      </c>
      <c r="M739" s="3">
        <v>0</v>
      </c>
      <c r="N739" s="3">
        <v>0</v>
      </c>
      <c r="O739" s="62">
        <v>16.5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f>+Tabla3[[#This Row],[V GRAVADAS]]</f>
        <v>16.5</v>
      </c>
      <c r="V739">
        <v>2</v>
      </c>
    </row>
    <row r="740" spans="1:22" x14ac:dyDescent="0.25">
      <c r="A740" t="s">
        <v>595</v>
      </c>
      <c r="B740" s="1" t="s">
        <v>654</v>
      </c>
      <c r="C740" t="s">
        <v>1</v>
      </c>
      <c r="D740" t="s">
        <v>82</v>
      </c>
      <c r="E740" t="s">
        <v>323</v>
      </c>
      <c r="F740" t="s">
        <v>324</v>
      </c>
      <c r="G740">
        <v>4531</v>
      </c>
      <c r="H740">
        <v>4531</v>
      </c>
      <c r="I740">
        <v>4531</v>
      </c>
      <c r="J740">
        <v>4531</v>
      </c>
      <c r="L740" s="3">
        <v>0</v>
      </c>
      <c r="M740" s="3">
        <v>0</v>
      </c>
      <c r="N740" s="3">
        <v>0</v>
      </c>
      <c r="O740" s="62">
        <v>61.5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f>+Tabla3[[#This Row],[V GRAVADAS]]</f>
        <v>61.5</v>
      </c>
      <c r="V740">
        <v>2</v>
      </c>
    </row>
    <row r="741" spans="1:22" x14ac:dyDescent="0.25">
      <c r="A741" t="s">
        <v>595</v>
      </c>
      <c r="B741" s="1" t="s">
        <v>654</v>
      </c>
      <c r="C741" t="s">
        <v>1</v>
      </c>
      <c r="D741" t="s">
        <v>82</v>
      </c>
      <c r="E741" t="s">
        <v>323</v>
      </c>
      <c r="F741" t="s">
        <v>324</v>
      </c>
      <c r="G741">
        <v>4532</v>
      </c>
      <c r="H741">
        <v>4532</v>
      </c>
      <c r="I741">
        <v>4532</v>
      </c>
      <c r="J741">
        <v>4532</v>
      </c>
      <c r="L741" s="3">
        <v>0</v>
      </c>
      <c r="M741" s="3">
        <v>0</v>
      </c>
      <c r="N741" s="3">
        <v>0</v>
      </c>
      <c r="O741" s="62">
        <v>244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f>+Tabla3[[#This Row],[V GRAVADAS]]</f>
        <v>244</v>
      </c>
      <c r="V741">
        <v>2</v>
      </c>
    </row>
    <row r="742" spans="1:22" x14ac:dyDescent="0.25">
      <c r="A742" t="s">
        <v>595</v>
      </c>
      <c r="B742" s="1" t="s">
        <v>654</v>
      </c>
      <c r="C742" t="s">
        <v>1</v>
      </c>
      <c r="D742" t="s">
        <v>82</v>
      </c>
      <c r="E742" t="s">
        <v>323</v>
      </c>
      <c r="F742" t="s">
        <v>324</v>
      </c>
      <c r="G742">
        <v>4533</v>
      </c>
      <c r="H742">
        <v>4533</v>
      </c>
      <c r="I742">
        <v>4533</v>
      </c>
      <c r="J742">
        <v>4533</v>
      </c>
      <c r="L742" s="3">
        <v>0</v>
      </c>
      <c r="M742" s="3">
        <v>0</v>
      </c>
      <c r="N742" s="3">
        <v>0</v>
      </c>
      <c r="O742" s="62">
        <v>265.5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f>+Tabla3[[#This Row],[V GRAVADAS]]</f>
        <v>265.5</v>
      </c>
      <c r="V742">
        <v>2</v>
      </c>
    </row>
    <row r="743" spans="1:22" x14ac:dyDescent="0.25">
      <c r="A743" t="s">
        <v>595</v>
      </c>
      <c r="B743" s="1" t="s">
        <v>654</v>
      </c>
      <c r="C743" t="s">
        <v>1</v>
      </c>
      <c r="D743" t="s">
        <v>82</v>
      </c>
      <c r="E743" t="s">
        <v>323</v>
      </c>
      <c r="F743" t="s">
        <v>324</v>
      </c>
      <c r="G743">
        <v>4534</v>
      </c>
      <c r="H743">
        <v>4534</v>
      </c>
      <c r="I743">
        <v>4534</v>
      </c>
      <c r="J743">
        <v>4534</v>
      </c>
      <c r="L743" s="3">
        <v>0</v>
      </c>
      <c r="M743" s="3">
        <v>0</v>
      </c>
      <c r="N743" s="3">
        <v>0</v>
      </c>
      <c r="O743" s="62">
        <v>41.45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f>+Tabla3[[#This Row],[V GRAVADAS]]</f>
        <v>41.45</v>
      </c>
      <c r="V743">
        <v>2</v>
      </c>
    </row>
    <row r="744" spans="1:22" x14ac:dyDescent="0.25">
      <c r="A744" t="s">
        <v>595</v>
      </c>
      <c r="B744" s="1" t="s">
        <v>654</v>
      </c>
      <c r="C744" t="s">
        <v>1</v>
      </c>
      <c r="D744" t="s">
        <v>82</v>
      </c>
      <c r="E744" t="s">
        <v>323</v>
      </c>
      <c r="F744" t="s">
        <v>324</v>
      </c>
      <c r="G744">
        <v>4535</v>
      </c>
      <c r="H744">
        <v>4535</v>
      </c>
      <c r="I744">
        <v>4535</v>
      </c>
      <c r="J744">
        <v>4535</v>
      </c>
      <c r="L744" s="3">
        <v>0</v>
      </c>
      <c r="M744" s="3">
        <v>0</v>
      </c>
      <c r="N744" s="3">
        <v>0</v>
      </c>
      <c r="O744" s="62">
        <v>100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f>+Tabla3[[#This Row],[V GRAVADAS]]</f>
        <v>100</v>
      </c>
      <c r="V744">
        <v>2</v>
      </c>
    </row>
    <row r="745" spans="1:22" x14ac:dyDescent="0.25">
      <c r="A745" t="s">
        <v>595</v>
      </c>
      <c r="B745" s="1" t="s">
        <v>654</v>
      </c>
      <c r="C745" t="s">
        <v>1</v>
      </c>
      <c r="D745" t="s">
        <v>82</v>
      </c>
      <c r="E745" t="s">
        <v>323</v>
      </c>
      <c r="F745" t="s">
        <v>324</v>
      </c>
      <c r="G745">
        <v>4536</v>
      </c>
      <c r="H745">
        <v>4536</v>
      </c>
      <c r="I745">
        <v>4536</v>
      </c>
      <c r="J745">
        <v>4536</v>
      </c>
      <c r="L745" s="3">
        <v>0</v>
      </c>
      <c r="M745" s="3">
        <v>0</v>
      </c>
      <c r="N745" s="3">
        <v>0</v>
      </c>
      <c r="O745" s="62">
        <v>486.9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f>+Tabla3[[#This Row],[V GRAVADAS]]</f>
        <v>486.9</v>
      </c>
      <c r="V745">
        <v>2</v>
      </c>
    </row>
    <row r="746" spans="1:22" x14ac:dyDescent="0.25">
      <c r="A746" t="s">
        <v>595</v>
      </c>
      <c r="B746" s="1" t="s">
        <v>654</v>
      </c>
      <c r="C746" t="s">
        <v>1</v>
      </c>
      <c r="D746" t="s">
        <v>82</v>
      </c>
      <c r="E746" t="s">
        <v>323</v>
      </c>
      <c r="F746" t="s">
        <v>324</v>
      </c>
      <c r="G746">
        <v>4537</v>
      </c>
      <c r="H746">
        <v>4537</v>
      </c>
      <c r="I746">
        <v>4537</v>
      </c>
      <c r="J746">
        <v>4537</v>
      </c>
      <c r="L746" s="3">
        <v>0</v>
      </c>
      <c r="M746" s="3">
        <v>0</v>
      </c>
      <c r="N746" s="3">
        <v>0</v>
      </c>
      <c r="O746" s="62">
        <v>96.5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f>+Tabla3[[#This Row],[V GRAVADAS]]</f>
        <v>96.5</v>
      </c>
      <c r="V746">
        <v>2</v>
      </c>
    </row>
    <row r="747" spans="1:22" x14ac:dyDescent="0.25">
      <c r="A747" t="s">
        <v>595</v>
      </c>
      <c r="B747" s="1" t="s">
        <v>654</v>
      </c>
      <c r="C747" t="s">
        <v>1</v>
      </c>
      <c r="D747" t="s">
        <v>82</v>
      </c>
      <c r="E747" t="s">
        <v>323</v>
      </c>
      <c r="F747" t="s">
        <v>324</v>
      </c>
      <c r="G747">
        <v>4538</v>
      </c>
      <c r="H747">
        <v>4538</v>
      </c>
      <c r="I747">
        <v>4538</v>
      </c>
      <c r="J747">
        <v>4538</v>
      </c>
      <c r="L747" s="3">
        <v>0</v>
      </c>
      <c r="M747" s="3">
        <v>0</v>
      </c>
      <c r="N747" s="3">
        <v>0</v>
      </c>
      <c r="O747" s="62">
        <v>30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f>+Tabla3[[#This Row],[V GRAVADAS]]</f>
        <v>30</v>
      </c>
      <c r="V747">
        <v>2</v>
      </c>
    </row>
    <row r="748" spans="1:22" x14ac:dyDescent="0.25">
      <c r="A748" t="s">
        <v>595</v>
      </c>
      <c r="B748" s="1" t="s">
        <v>654</v>
      </c>
      <c r="C748" t="s">
        <v>1</v>
      </c>
      <c r="D748" t="s">
        <v>82</v>
      </c>
      <c r="E748" t="s">
        <v>323</v>
      </c>
      <c r="F748" t="s">
        <v>324</v>
      </c>
      <c r="G748">
        <v>4539</v>
      </c>
      <c r="H748">
        <v>4539</v>
      </c>
      <c r="I748">
        <v>4539</v>
      </c>
      <c r="J748">
        <v>4539</v>
      </c>
      <c r="L748" s="3">
        <v>0</v>
      </c>
      <c r="M748" s="3">
        <v>0</v>
      </c>
      <c r="N748" s="3">
        <v>0</v>
      </c>
      <c r="O748" s="62">
        <v>51.75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f>+Tabla3[[#This Row],[V GRAVADAS]]</f>
        <v>51.75</v>
      </c>
      <c r="V748">
        <v>2</v>
      </c>
    </row>
    <row r="749" spans="1:22" x14ac:dyDescent="0.25">
      <c r="A749" t="s">
        <v>595</v>
      </c>
      <c r="B749" s="1" t="s">
        <v>654</v>
      </c>
      <c r="C749" t="s">
        <v>1</v>
      </c>
      <c r="D749" t="s">
        <v>82</v>
      </c>
      <c r="E749" t="s">
        <v>323</v>
      </c>
      <c r="F749" t="s">
        <v>324</v>
      </c>
      <c r="G749">
        <v>4540</v>
      </c>
      <c r="H749">
        <v>4540</v>
      </c>
      <c r="I749">
        <v>4540</v>
      </c>
      <c r="J749">
        <v>4540</v>
      </c>
      <c r="L749" s="3">
        <v>0</v>
      </c>
      <c r="M749" s="3">
        <v>0</v>
      </c>
      <c r="N749" s="3">
        <v>0</v>
      </c>
      <c r="O749" s="62">
        <v>54.6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f>+Tabla3[[#This Row],[V GRAVADAS]]</f>
        <v>54.6</v>
      </c>
      <c r="V749">
        <v>2</v>
      </c>
    </row>
    <row r="750" spans="1:22" x14ac:dyDescent="0.25">
      <c r="A750" t="s">
        <v>595</v>
      </c>
      <c r="B750" s="1" t="s">
        <v>654</v>
      </c>
      <c r="C750" t="s">
        <v>1</v>
      </c>
      <c r="D750" t="s">
        <v>82</v>
      </c>
      <c r="E750" t="s">
        <v>323</v>
      </c>
      <c r="F750" t="s">
        <v>324</v>
      </c>
      <c r="G750">
        <v>4541</v>
      </c>
      <c r="H750">
        <v>4541</v>
      </c>
      <c r="I750">
        <v>4541</v>
      </c>
      <c r="J750">
        <v>4541</v>
      </c>
      <c r="L750" s="3">
        <v>0</v>
      </c>
      <c r="M750" s="3">
        <v>0</v>
      </c>
      <c r="N750" s="3">
        <v>0</v>
      </c>
      <c r="O750" s="62">
        <v>34.950000000000003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f>+Tabla3[[#This Row],[V GRAVADAS]]</f>
        <v>34.950000000000003</v>
      </c>
      <c r="V750">
        <v>2</v>
      </c>
    </row>
    <row r="751" spans="1:22" x14ac:dyDescent="0.25">
      <c r="A751" t="s">
        <v>595</v>
      </c>
      <c r="B751" s="1" t="s">
        <v>654</v>
      </c>
      <c r="C751" t="s">
        <v>1</v>
      </c>
      <c r="D751" t="s">
        <v>82</v>
      </c>
      <c r="E751" t="s">
        <v>323</v>
      </c>
      <c r="F751" t="s">
        <v>324</v>
      </c>
      <c r="G751">
        <v>4542</v>
      </c>
      <c r="H751">
        <v>4542</v>
      </c>
      <c r="I751">
        <v>4542</v>
      </c>
      <c r="J751">
        <v>4542</v>
      </c>
      <c r="L751" s="3">
        <v>0</v>
      </c>
      <c r="M751" s="3">
        <v>0</v>
      </c>
      <c r="N751" s="3">
        <v>0</v>
      </c>
      <c r="O751" s="62">
        <v>446.8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f>+Tabla3[[#This Row],[V GRAVADAS]]</f>
        <v>446.8</v>
      </c>
      <c r="V751">
        <v>2</v>
      </c>
    </row>
    <row r="752" spans="1:22" x14ac:dyDescent="0.25">
      <c r="A752" t="s">
        <v>595</v>
      </c>
      <c r="B752" s="1" t="s">
        <v>654</v>
      </c>
      <c r="C752" t="s">
        <v>1</v>
      </c>
      <c r="D752" t="s">
        <v>82</v>
      </c>
      <c r="E752" t="s">
        <v>323</v>
      </c>
      <c r="F752" t="s">
        <v>324</v>
      </c>
      <c r="G752">
        <v>4543</v>
      </c>
      <c r="H752">
        <v>4543</v>
      </c>
      <c r="I752">
        <v>4543</v>
      </c>
      <c r="J752">
        <v>4543</v>
      </c>
      <c r="L752" s="3">
        <v>0</v>
      </c>
      <c r="M752" s="3">
        <v>0</v>
      </c>
      <c r="N752" s="3">
        <v>0</v>
      </c>
      <c r="O752" s="62">
        <v>38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f>+Tabla3[[#This Row],[V GRAVADAS]]</f>
        <v>38</v>
      </c>
      <c r="V752">
        <v>2</v>
      </c>
    </row>
    <row r="753" spans="1:22" x14ac:dyDescent="0.25">
      <c r="A753" t="s">
        <v>595</v>
      </c>
      <c r="B753" s="1" t="s">
        <v>654</v>
      </c>
      <c r="C753" t="s">
        <v>1</v>
      </c>
      <c r="D753" t="s">
        <v>82</v>
      </c>
      <c r="E753" t="s">
        <v>323</v>
      </c>
      <c r="F753" t="s">
        <v>324</v>
      </c>
      <c r="G753">
        <v>4544</v>
      </c>
      <c r="H753">
        <v>4544</v>
      </c>
      <c r="I753">
        <v>4544</v>
      </c>
      <c r="J753">
        <v>4544</v>
      </c>
      <c r="L753" s="3">
        <v>0</v>
      </c>
      <c r="M753" s="3">
        <v>0</v>
      </c>
      <c r="N753" s="3">
        <v>0</v>
      </c>
      <c r="O753" s="62">
        <v>225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f>+Tabla3[[#This Row],[V GRAVADAS]]</f>
        <v>225</v>
      </c>
      <c r="V753">
        <v>2</v>
      </c>
    </row>
    <row r="754" spans="1:22" x14ac:dyDescent="0.25">
      <c r="A754" t="s">
        <v>595</v>
      </c>
      <c r="B754" s="1" t="s">
        <v>654</v>
      </c>
      <c r="C754" t="s">
        <v>1</v>
      </c>
      <c r="D754" t="s">
        <v>82</v>
      </c>
      <c r="E754" t="s">
        <v>323</v>
      </c>
      <c r="F754" t="s">
        <v>324</v>
      </c>
      <c r="G754">
        <v>4545</v>
      </c>
      <c r="H754">
        <v>4545</v>
      </c>
      <c r="I754">
        <v>4545</v>
      </c>
      <c r="J754">
        <v>4545</v>
      </c>
      <c r="L754" s="3">
        <v>0</v>
      </c>
      <c r="M754" s="3">
        <v>0</v>
      </c>
      <c r="N754" s="3">
        <v>0</v>
      </c>
      <c r="O754" s="62">
        <v>182.5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f>+Tabla3[[#This Row],[V GRAVADAS]]</f>
        <v>182.5</v>
      </c>
      <c r="V754">
        <v>2</v>
      </c>
    </row>
    <row r="755" spans="1:22" x14ac:dyDescent="0.25">
      <c r="A755" t="s">
        <v>595</v>
      </c>
      <c r="B755" s="1" t="s">
        <v>603</v>
      </c>
      <c r="C755" t="s">
        <v>1</v>
      </c>
      <c r="D755" t="s">
        <v>82</v>
      </c>
      <c r="E755" t="s">
        <v>323</v>
      </c>
      <c r="F755" t="s">
        <v>324</v>
      </c>
      <c r="G755">
        <v>4546</v>
      </c>
      <c r="H755">
        <v>4546</v>
      </c>
      <c r="I755">
        <v>4546</v>
      </c>
      <c r="J755">
        <v>4546</v>
      </c>
      <c r="L755" s="3">
        <v>0</v>
      </c>
      <c r="M755" s="3">
        <v>0</v>
      </c>
      <c r="N755" s="3">
        <v>0</v>
      </c>
      <c r="O755" s="62">
        <v>568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f>+Tabla3[[#This Row],[V GRAVADAS]]</f>
        <v>568</v>
      </c>
      <c r="V755">
        <v>2</v>
      </c>
    </row>
    <row r="756" spans="1:22" x14ac:dyDescent="0.25">
      <c r="A756" t="s">
        <v>595</v>
      </c>
      <c r="B756" s="1" t="s">
        <v>603</v>
      </c>
      <c r="C756" t="s">
        <v>1</v>
      </c>
      <c r="D756" t="s">
        <v>82</v>
      </c>
      <c r="E756" t="s">
        <v>323</v>
      </c>
      <c r="F756" t="s">
        <v>324</v>
      </c>
      <c r="G756">
        <v>4547</v>
      </c>
      <c r="H756">
        <v>4547</v>
      </c>
      <c r="I756">
        <v>4547</v>
      </c>
      <c r="J756">
        <v>4547</v>
      </c>
      <c r="L756" s="3">
        <v>0</v>
      </c>
      <c r="M756" s="3">
        <v>0</v>
      </c>
      <c r="N756" s="3">
        <v>0</v>
      </c>
      <c r="O756" s="62">
        <v>652.5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f>+Tabla3[[#This Row],[V GRAVADAS]]</f>
        <v>652.5</v>
      </c>
      <c r="V756">
        <v>2</v>
      </c>
    </row>
    <row r="757" spans="1:22" x14ac:dyDescent="0.25">
      <c r="A757" t="s">
        <v>595</v>
      </c>
      <c r="B757" s="1" t="s">
        <v>603</v>
      </c>
      <c r="C757" t="s">
        <v>1</v>
      </c>
      <c r="D757" t="s">
        <v>82</v>
      </c>
      <c r="E757" t="s">
        <v>323</v>
      </c>
      <c r="F757" t="s">
        <v>324</v>
      </c>
      <c r="G757">
        <v>4548</v>
      </c>
      <c r="H757">
        <v>4548</v>
      </c>
      <c r="I757">
        <v>4548</v>
      </c>
      <c r="J757">
        <v>4548</v>
      </c>
      <c r="L757" s="3">
        <v>0</v>
      </c>
      <c r="M757" s="3">
        <v>0</v>
      </c>
      <c r="N757" s="3">
        <v>0</v>
      </c>
      <c r="O757" s="62">
        <v>352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f>+Tabla3[[#This Row],[V GRAVADAS]]</f>
        <v>352</v>
      </c>
      <c r="V757">
        <v>2</v>
      </c>
    </row>
    <row r="758" spans="1:22" x14ac:dyDescent="0.25">
      <c r="A758" t="s">
        <v>595</v>
      </c>
      <c r="B758" s="1" t="s">
        <v>603</v>
      </c>
      <c r="C758" t="s">
        <v>1</v>
      </c>
      <c r="D758" t="s">
        <v>82</v>
      </c>
      <c r="E758" t="s">
        <v>323</v>
      </c>
      <c r="F758" t="s">
        <v>324</v>
      </c>
      <c r="G758">
        <v>4549</v>
      </c>
      <c r="H758">
        <v>4549</v>
      </c>
      <c r="I758">
        <v>4549</v>
      </c>
      <c r="J758">
        <v>4549</v>
      </c>
      <c r="L758" s="3">
        <v>0</v>
      </c>
      <c r="M758" s="3">
        <v>0</v>
      </c>
      <c r="N758" s="3">
        <v>0</v>
      </c>
      <c r="O758" s="62">
        <v>344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f>+Tabla3[[#This Row],[V GRAVADAS]]</f>
        <v>344</v>
      </c>
      <c r="V758">
        <v>2</v>
      </c>
    </row>
    <row r="759" spans="1:22" x14ac:dyDescent="0.25">
      <c r="A759" t="s">
        <v>595</v>
      </c>
      <c r="B759" s="1" t="s">
        <v>603</v>
      </c>
      <c r="C759" t="s">
        <v>1</v>
      </c>
      <c r="D759" t="s">
        <v>82</v>
      </c>
      <c r="E759" t="s">
        <v>323</v>
      </c>
      <c r="F759" t="s">
        <v>324</v>
      </c>
      <c r="G759">
        <v>4550</v>
      </c>
      <c r="H759">
        <v>4550</v>
      </c>
      <c r="I759">
        <v>4550</v>
      </c>
      <c r="J759">
        <v>4550</v>
      </c>
      <c r="L759" s="3">
        <v>0</v>
      </c>
      <c r="M759" s="3">
        <v>0</v>
      </c>
      <c r="N759" s="3">
        <v>0</v>
      </c>
      <c r="O759" s="62">
        <v>261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f>+Tabla3[[#This Row],[V GRAVADAS]]</f>
        <v>261</v>
      </c>
      <c r="V759">
        <v>2</v>
      </c>
    </row>
    <row r="760" spans="1:22" x14ac:dyDescent="0.25">
      <c r="A760" t="s">
        <v>595</v>
      </c>
      <c r="B760" s="1" t="s">
        <v>603</v>
      </c>
      <c r="C760" t="s">
        <v>1</v>
      </c>
      <c r="D760" t="s">
        <v>82</v>
      </c>
      <c r="E760" t="s">
        <v>323</v>
      </c>
      <c r="F760" t="s">
        <v>324</v>
      </c>
      <c r="G760">
        <v>4551</v>
      </c>
      <c r="H760">
        <v>4551</v>
      </c>
      <c r="I760">
        <v>4551</v>
      </c>
      <c r="J760">
        <v>4551</v>
      </c>
      <c r="L760" s="3">
        <v>0</v>
      </c>
      <c r="M760" s="3">
        <v>0</v>
      </c>
      <c r="N760" s="3">
        <v>0</v>
      </c>
      <c r="O760" s="62">
        <v>456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f>+Tabla3[[#This Row],[V GRAVADAS]]</f>
        <v>456</v>
      </c>
      <c r="V760">
        <v>2</v>
      </c>
    </row>
    <row r="761" spans="1:22" x14ac:dyDescent="0.25">
      <c r="A761" t="s">
        <v>595</v>
      </c>
      <c r="B761" s="1" t="s">
        <v>603</v>
      </c>
      <c r="C761" t="s">
        <v>1</v>
      </c>
      <c r="D761" t="s">
        <v>82</v>
      </c>
      <c r="E761" t="s">
        <v>323</v>
      </c>
      <c r="F761" t="s">
        <v>324</v>
      </c>
      <c r="G761">
        <v>4552</v>
      </c>
      <c r="H761">
        <v>4552</v>
      </c>
      <c r="I761">
        <v>4552</v>
      </c>
      <c r="J761">
        <v>4552</v>
      </c>
      <c r="L761" s="3">
        <v>0</v>
      </c>
      <c r="M761" s="3">
        <v>0</v>
      </c>
      <c r="N761" s="3">
        <v>0</v>
      </c>
      <c r="O761" s="62">
        <v>170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f>+Tabla3[[#This Row],[V GRAVADAS]]</f>
        <v>170</v>
      </c>
      <c r="V761">
        <v>2</v>
      </c>
    </row>
    <row r="762" spans="1:22" x14ac:dyDescent="0.25">
      <c r="A762" t="s">
        <v>595</v>
      </c>
      <c r="B762" s="1" t="s">
        <v>603</v>
      </c>
      <c r="C762" t="s">
        <v>1</v>
      </c>
      <c r="D762" t="s">
        <v>82</v>
      </c>
      <c r="E762" t="s">
        <v>323</v>
      </c>
      <c r="F762" t="s">
        <v>324</v>
      </c>
      <c r="G762">
        <v>4553</v>
      </c>
      <c r="H762">
        <v>4553</v>
      </c>
      <c r="I762">
        <v>4553</v>
      </c>
      <c r="J762">
        <v>4553</v>
      </c>
      <c r="L762" s="3">
        <v>0</v>
      </c>
      <c r="M762" s="3">
        <v>0</v>
      </c>
      <c r="N762" s="3">
        <v>0</v>
      </c>
      <c r="O762" s="62">
        <v>299.25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f>+Tabla3[[#This Row],[V GRAVADAS]]</f>
        <v>299.25</v>
      </c>
      <c r="V762">
        <v>2</v>
      </c>
    </row>
    <row r="763" spans="1:22" x14ac:dyDescent="0.25">
      <c r="A763" t="s">
        <v>595</v>
      </c>
      <c r="B763" s="1" t="s">
        <v>603</v>
      </c>
      <c r="C763" t="s">
        <v>1</v>
      </c>
      <c r="D763" t="s">
        <v>82</v>
      </c>
      <c r="E763" t="s">
        <v>323</v>
      </c>
      <c r="F763" t="s">
        <v>324</v>
      </c>
      <c r="G763">
        <v>4554</v>
      </c>
      <c r="H763">
        <v>4554</v>
      </c>
      <c r="I763">
        <v>4554</v>
      </c>
      <c r="J763">
        <v>4554</v>
      </c>
      <c r="L763" s="3">
        <v>0</v>
      </c>
      <c r="M763" s="3">
        <v>0</v>
      </c>
      <c r="N763" s="3">
        <v>0</v>
      </c>
      <c r="O763" s="62">
        <v>97.5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f>+Tabla3[[#This Row],[V GRAVADAS]]</f>
        <v>97.5</v>
      </c>
      <c r="V763">
        <v>2</v>
      </c>
    </row>
    <row r="764" spans="1:22" x14ac:dyDescent="0.25">
      <c r="A764" t="s">
        <v>595</v>
      </c>
      <c r="B764" s="1" t="s">
        <v>603</v>
      </c>
      <c r="C764" t="s">
        <v>1</v>
      </c>
      <c r="D764" t="s">
        <v>82</v>
      </c>
      <c r="E764" t="s">
        <v>323</v>
      </c>
      <c r="F764" t="s">
        <v>324</v>
      </c>
      <c r="G764">
        <v>4555</v>
      </c>
      <c r="H764">
        <v>4555</v>
      </c>
      <c r="I764">
        <v>4555</v>
      </c>
      <c r="J764">
        <v>4555</v>
      </c>
      <c r="L764" s="3">
        <v>0</v>
      </c>
      <c r="M764" s="3">
        <v>0</v>
      </c>
      <c r="N764" s="3">
        <v>0</v>
      </c>
      <c r="O764" s="62">
        <v>64.55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f>+Tabla3[[#This Row],[V GRAVADAS]]</f>
        <v>64.55</v>
      </c>
      <c r="V764">
        <v>2</v>
      </c>
    </row>
    <row r="765" spans="1:22" x14ac:dyDescent="0.25">
      <c r="A765" t="s">
        <v>595</v>
      </c>
      <c r="B765" s="1" t="s">
        <v>603</v>
      </c>
      <c r="C765" t="s">
        <v>1</v>
      </c>
      <c r="D765" t="s">
        <v>82</v>
      </c>
      <c r="E765" t="s">
        <v>323</v>
      </c>
      <c r="F765" t="s">
        <v>324</v>
      </c>
      <c r="G765">
        <v>4556</v>
      </c>
      <c r="H765">
        <v>4556</v>
      </c>
      <c r="I765">
        <v>4556</v>
      </c>
      <c r="J765">
        <v>4556</v>
      </c>
      <c r="L765" s="3">
        <v>0</v>
      </c>
      <c r="M765" s="3">
        <v>0</v>
      </c>
      <c r="N765" s="3">
        <v>0</v>
      </c>
      <c r="O765" s="62">
        <v>312.5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f>+Tabla3[[#This Row],[V GRAVADAS]]</f>
        <v>312.5</v>
      </c>
      <c r="V765">
        <v>2</v>
      </c>
    </row>
    <row r="766" spans="1:22" x14ac:dyDescent="0.25">
      <c r="A766" t="s">
        <v>595</v>
      </c>
      <c r="B766" s="1" t="s">
        <v>603</v>
      </c>
      <c r="C766" t="s">
        <v>1</v>
      </c>
      <c r="D766" t="s">
        <v>82</v>
      </c>
      <c r="E766" t="s">
        <v>323</v>
      </c>
      <c r="F766" t="s">
        <v>324</v>
      </c>
      <c r="G766">
        <v>4557</v>
      </c>
      <c r="H766">
        <v>4557</v>
      </c>
      <c r="I766">
        <v>4557</v>
      </c>
      <c r="J766">
        <v>4557</v>
      </c>
      <c r="L766" s="3">
        <v>0</v>
      </c>
      <c r="M766" s="3">
        <v>0</v>
      </c>
      <c r="N766" s="3">
        <v>0</v>
      </c>
      <c r="O766" s="62">
        <v>1360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f>+Tabla3[[#This Row],[V GRAVADAS]]</f>
        <v>1360</v>
      </c>
      <c r="V766">
        <v>2</v>
      </c>
    </row>
    <row r="767" spans="1:22" x14ac:dyDescent="0.25">
      <c r="A767" t="s">
        <v>595</v>
      </c>
      <c r="B767" s="1" t="s">
        <v>603</v>
      </c>
      <c r="C767" t="s">
        <v>1</v>
      </c>
      <c r="D767" t="s">
        <v>82</v>
      </c>
      <c r="E767" t="s">
        <v>323</v>
      </c>
      <c r="F767" t="s">
        <v>324</v>
      </c>
      <c r="G767">
        <v>4558</v>
      </c>
      <c r="H767">
        <v>4558</v>
      </c>
      <c r="I767">
        <v>4558</v>
      </c>
      <c r="J767">
        <v>4558</v>
      </c>
      <c r="L767" s="3">
        <v>0</v>
      </c>
      <c r="M767" s="3">
        <v>0</v>
      </c>
      <c r="N767" s="3">
        <v>0</v>
      </c>
      <c r="O767" s="62">
        <v>29.7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f>+Tabla3[[#This Row],[V GRAVADAS]]</f>
        <v>29.7</v>
      </c>
      <c r="V767">
        <v>2</v>
      </c>
    </row>
    <row r="768" spans="1:22" x14ac:dyDescent="0.25">
      <c r="A768" t="s">
        <v>595</v>
      </c>
      <c r="B768" s="1" t="s">
        <v>603</v>
      </c>
      <c r="C768" t="s">
        <v>1</v>
      </c>
      <c r="D768" t="s">
        <v>82</v>
      </c>
      <c r="E768" t="s">
        <v>323</v>
      </c>
      <c r="F768" t="s">
        <v>324</v>
      </c>
      <c r="G768">
        <v>4559</v>
      </c>
      <c r="H768">
        <v>4559</v>
      </c>
      <c r="I768">
        <v>4559</v>
      </c>
      <c r="J768">
        <v>4559</v>
      </c>
      <c r="L768" s="3">
        <v>0</v>
      </c>
      <c r="M768" s="3">
        <v>0</v>
      </c>
      <c r="N768" s="3">
        <v>0</v>
      </c>
      <c r="O768" s="62">
        <v>68.2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f>+Tabla3[[#This Row],[V GRAVADAS]]</f>
        <v>68.2</v>
      </c>
      <c r="V768">
        <v>2</v>
      </c>
    </row>
    <row r="769" spans="1:22" x14ac:dyDescent="0.25">
      <c r="A769" t="s">
        <v>595</v>
      </c>
      <c r="B769" s="1" t="s">
        <v>603</v>
      </c>
      <c r="C769" t="s">
        <v>1</v>
      </c>
      <c r="D769" t="s">
        <v>82</v>
      </c>
      <c r="E769" t="s">
        <v>323</v>
      </c>
      <c r="F769" t="s">
        <v>324</v>
      </c>
      <c r="G769">
        <v>4560</v>
      </c>
      <c r="H769">
        <v>4560</v>
      </c>
      <c r="I769">
        <v>4560</v>
      </c>
      <c r="J769">
        <v>4560</v>
      </c>
      <c r="L769" s="3">
        <v>0</v>
      </c>
      <c r="M769" s="3">
        <v>0</v>
      </c>
      <c r="N769" s="3">
        <v>0</v>
      </c>
      <c r="O769" s="62">
        <v>85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f>+Tabla3[[#This Row],[V GRAVADAS]]</f>
        <v>85</v>
      </c>
      <c r="V769">
        <v>2</v>
      </c>
    </row>
    <row r="770" spans="1:22" x14ac:dyDescent="0.25">
      <c r="A770" t="s">
        <v>595</v>
      </c>
      <c r="B770" s="1" t="s">
        <v>603</v>
      </c>
      <c r="C770" t="s">
        <v>1</v>
      </c>
      <c r="D770" t="s">
        <v>82</v>
      </c>
      <c r="E770" t="s">
        <v>323</v>
      </c>
      <c r="F770" t="s">
        <v>324</v>
      </c>
      <c r="G770">
        <v>4561</v>
      </c>
      <c r="H770">
        <v>4561</v>
      </c>
      <c r="I770">
        <v>4561</v>
      </c>
      <c r="J770">
        <v>4561</v>
      </c>
      <c r="L770" s="3">
        <v>0</v>
      </c>
      <c r="M770" s="3">
        <v>0</v>
      </c>
      <c r="N770" s="3">
        <v>0</v>
      </c>
      <c r="O770" s="62">
        <v>12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f>+Tabla3[[#This Row],[V GRAVADAS]]</f>
        <v>12</v>
      </c>
      <c r="V770">
        <v>2</v>
      </c>
    </row>
    <row r="771" spans="1:22" x14ac:dyDescent="0.25">
      <c r="A771" t="s">
        <v>595</v>
      </c>
      <c r="B771" s="1" t="s">
        <v>603</v>
      </c>
      <c r="C771" t="s">
        <v>1</v>
      </c>
      <c r="D771" t="s">
        <v>82</v>
      </c>
      <c r="E771" t="s">
        <v>323</v>
      </c>
      <c r="F771" t="s">
        <v>324</v>
      </c>
      <c r="G771">
        <v>4562</v>
      </c>
      <c r="H771">
        <v>4562</v>
      </c>
      <c r="I771">
        <v>4562</v>
      </c>
      <c r="J771">
        <v>4562</v>
      </c>
      <c r="L771" s="3">
        <v>0</v>
      </c>
      <c r="M771" s="3">
        <v>0</v>
      </c>
      <c r="N771" s="3">
        <v>0</v>
      </c>
      <c r="O771" s="62">
        <v>110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f>+Tabla3[[#This Row],[V GRAVADAS]]</f>
        <v>110</v>
      </c>
      <c r="V771">
        <v>2</v>
      </c>
    </row>
    <row r="772" spans="1:22" x14ac:dyDescent="0.25">
      <c r="A772" t="s">
        <v>595</v>
      </c>
      <c r="B772" s="1" t="s">
        <v>603</v>
      </c>
      <c r="C772" t="s">
        <v>1</v>
      </c>
      <c r="D772" t="s">
        <v>82</v>
      </c>
      <c r="E772" t="s">
        <v>323</v>
      </c>
      <c r="F772" t="s">
        <v>324</v>
      </c>
      <c r="G772">
        <v>4563</v>
      </c>
      <c r="H772">
        <v>4563</v>
      </c>
      <c r="I772">
        <v>4563</v>
      </c>
      <c r="J772">
        <v>4563</v>
      </c>
      <c r="L772" s="3">
        <v>0</v>
      </c>
      <c r="M772" s="3">
        <v>0</v>
      </c>
      <c r="N772" s="3">
        <v>0</v>
      </c>
      <c r="O772" s="62">
        <v>530.75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f>+Tabla3[[#This Row],[V GRAVADAS]]</f>
        <v>530.75</v>
      </c>
      <c r="V772">
        <v>2</v>
      </c>
    </row>
    <row r="773" spans="1:22" x14ac:dyDescent="0.25">
      <c r="A773" t="s">
        <v>595</v>
      </c>
      <c r="B773" s="1" t="s">
        <v>603</v>
      </c>
      <c r="C773" t="s">
        <v>1</v>
      </c>
      <c r="D773" t="s">
        <v>82</v>
      </c>
      <c r="E773" t="s">
        <v>323</v>
      </c>
      <c r="F773" t="s">
        <v>324</v>
      </c>
      <c r="G773">
        <v>4564</v>
      </c>
      <c r="H773">
        <v>4564</v>
      </c>
      <c r="I773">
        <v>4564</v>
      </c>
      <c r="J773">
        <v>4564</v>
      </c>
      <c r="L773" s="3">
        <v>0</v>
      </c>
      <c r="M773" s="3">
        <v>0</v>
      </c>
      <c r="N773" s="3">
        <v>0</v>
      </c>
      <c r="O773" s="62">
        <v>165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f>+Tabla3[[#This Row],[V GRAVADAS]]</f>
        <v>165</v>
      </c>
      <c r="V773">
        <v>2</v>
      </c>
    </row>
    <row r="774" spans="1:22" x14ac:dyDescent="0.25">
      <c r="A774" t="s">
        <v>595</v>
      </c>
      <c r="B774" s="1" t="s">
        <v>603</v>
      </c>
      <c r="C774" t="s">
        <v>1</v>
      </c>
      <c r="D774" t="s">
        <v>82</v>
      </c>
      <c r="E774" t="s">
        <v>323</v>
      </c>
      <c r="F774" t="s">
        <v>324</v>
      </c>
      <c r="G774">
        <v>4565</v>
      </c>
      <c r="H774">
        <v>4565</v>
      </c>
      <c r="I774">
        <v>4565</v>
      </c>
      <c r="J774">
        <v>4565</v>
      </c>
      <c r="L774" s="3">
        <v>0</v>
      </c>
      <c r="M774" s="3">
        <v>0</v>
      </c>
      <c r="N774" s="3">
        <v>0</v>
      </c>
      <c r="O774" s="62">
        <v>280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f>+Tabla3[[#This Row],[V GRAVADAS]]</f>
        <v>280</v>
      </c>
      <c r="V774">
        <v>2</v>
      </c>
    </row>
    <row r="775" spans="1:22" x14ac:dyDescent="0.25">
      <c r="A775" t="s">
        <v>595</v>
      </c>
      <c r="B775" s="1" t="s">
        <v>603</v>
      </c>
      <c r="C775" t="s">
        <v>1</v>
      </c>
      <c r="D775" t="s">
        <v>82</v>
      </c>
      <c r="E775" t="s">
        <v>323</v>
      </c>
      <c r="F775" t="s">
        <v>324</v>
      </c>
      <c r="G775">
        <v>4566</v>
      </c>
      <c r="H775">
        <v>4566</v>
      </c>
      <c r="I775">
        <v>4566</v>
      </c>
      <c r="J775">
        <v>4566</v>
      </c>
      <c r="L775" s="3">
        <v>0</v>
      </c>
      <c r="M775" s="3">
        <v>0</v>
      </c>
      <c r="N775" s="3">
        <v>0</v>
      </c>
      <c r="O775" s="62">
        <v>91.2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f>+Tabla3[[#This Row],[V GRAVADAS]]</f>
        <v>91.2</v>
      </c>
      <c r="V775">
        <v>2</v>
      </c>
    </row>
    <row r="776" spans="1:22" x14ac:dyDescent="0.25">
      <c r="A776" t="s">
        <v>595</v>
      </c>
      <c r="B776" s="1" t="s">
        <v>603</v>
      </c>
      <c r="C776" t="s">
        <v>1</v>
      </c>
      <c r="D776" t="s">
        <v>82</v>
      </c>
      <c r="E776" t="s">
        <v>323</v>
      </c>
      <c r="F776" t="s">
        <v>324</v>
      </c>
      <c r="G776">
        <v>4567</v>
      </c>
      <c r="H776">
        <v>4567</v>
      </c>
      <c r="I776">
        <v>4567</v>
      </c>
      <c r="J776">
        <v>4567</v>
      </c>
      <c r="L776" s="3">
        <v>0</v>
      </c>
      <c r="M776" s="3">
        <v>0</v>
      </c>
      <c r="N776" s="3">
        <v>0</v>
      </c>
      <c r="O776" s="62">
        <v>162.01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f>+Tabla3[[#This Row],[V GRAVADAS]]</f>
        <v>162.01</v>
      </c>
      <c r="V776">
        <v>2</v>
      </c>
    </row>
    <row r="777" spans="1:22" x14ac:dyDescent="0.25">
      <c r="A777" t="s">
        <v>595</v>
      </c>
      <c r="B777" s="1" t="s">
        <v>603</v>
      </c>
      <c r="C777" t="s">
        <v>1</v>
      </c>
      <c r="D777" t="s">
        <v>82</v>
      </c>
      <c r="E777" t="s">
        <v>323</v>
      </c>
      <c r="F777" t="s">
        <v>324</v>
      </c>
      <c r="G777">
        <v>4568</v>
      </c>
      <c r="H777">
        <v>4568</v>
      </c>
      <c r="I777">
        <v>4568</v>
      </c>
      <c r="J777">
        <v>4568</v>
      </c>
      <c r="L777" s="3">
        <v>0</v>
      </c>
      <c r="M777" s="3">
        <v>0</v>
      </c>
      <c r="N777" s="3">
        <v>0</v>
      </c>
      <c r="O777" s="62">
        <v>458.35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f>+Tabla3[[#This Row],[V GRAVADAS]]</f>
        <v>458.35</v>
      </c>
      <c r="V777">
        <v>2</v>
      </c>
    </row>
    <row r="778" spans="1:22" x14ac:dyDescent="0.25">
      <c r="A778" t="s">
        <v>595</v>
      </c>
      <c r="B778" s="1" t="s">
        <v>603</v>
      </c>
      <c r="C778" t="s">
        <v>1</v>
      </c>
      <c r="D778" t="s">
        <v>82</v>
      </c>
      <c r="E778" t="s">
        <v>323</v>
      </c>
      <c r="F778" t="s">
        <v>324</v>
      </c>
      <c r="G778">
        <v>4569</v>
      </c>
      <c r="H778">
        <v>4569</v>
      </c>
      <c r="I778">
        <v>4569</v>
      </c>
      <c r="J778">
        <v>4569</v>
      </c>
      <c r="L778" s="3">
        <v>0</v>
      </c>
      <c r="M778" s="3">
        <v>0</v>
      </c>
      <c r="N778" s="3">
        <v>0</v>
      </c>
      <c r="O778" s="62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f>+Tabla3[[#This Row],[V GRAVADAS]]</f>
        <v>0</v>
      </c>
      <c r="V778">
        <v>2</v>
      </c>
    </row>
    <row r="779" spans="1:22" x14ac:dyDescent="0.25">
      <c r="A779" t="s">
        <v>595</v>
      </c>
      <c r="B779" s="1" t="s">
        <v>603</v>
      </c>
      <c r="C779" t="s">
        <v>1</v>
      </c>
      <c r="D779" t="s">
        <v>82</v>
      </c>
      <c r="E779" t="s">
        <v>323</v>
      </c>
      <c r="F779" t="s">
        <v>324</v>
      </c>
      <c r="G779">
        <v>4570</v>
      </c>
      <c r="H779">
        <v>4570</v>
      </c>
      <c r="I779">
        <v>4570</v>
      </c>
      <c r="J779">
        <v>4570</v>
      </c>
      <c r="L779" s="3">
        <v>0</v>
      </c>
      <c r="M779" s="3">
        <v>0</v>
      </c>
      <c r="N779" s="3">
        <v>0</v>
      </c>
      <c r="O779" s="62">
        <v>423.45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f>+Tabla3[[#This Row],[V GRAVADAS]]</f>
        <v>423.45</v>
      </c>
      <c r="V779">
        <v>2</v>
      </c>
    </row>
    <row r="780" spans="1:22" x14ac:dyDescent="0.25">
      <c r="A780" t="s">
        <v>595</v>
      </c>
      <c r="B780" s="1" t="s">
        <v>603</v>
      </c>
      <c r="C780" t="s">
        <v>1</v>
      </c>
      <c r="D780" t="s">
        <v>82</v>
      </c>
      <c r="E780" t="s">
        <v>323</v>
      </c>
      <c r="F780" t="s">
        <v>324</v>
      </c>
      <c r="G780">
        <v>4571</v>
      </c>
      <c r="H780">
        <v>4571</v>
      </c>
      <c r="I780">
        <v>4571</v>
      </c>
      <c r="J780">
        <v>4571</v>
      </c>
      <c r="L780" s="3">
        <v>0</v>
      </c>
      <c r="M780" s="3">
        <v>0</v>
      </c>
      <c r="N780" s="3">
        <v>0</v>
      </c>
      <c r="O780" s="62">
        <v>60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f>+Tabla3[[#This Row],[V GRAVADAS]]</f>
        <v>60</v>
      </c>
      <c r="V780">
        <v>2</v>
      </c>
    </row>
    <row r="781" spans="1:22" x14ac:dyDescent="0.25">
      <c r="A781" t="s">
        <v>595</v>
      </c>
      <c r="B781" s="1" t="s">
        <v>603</v>
      </c>
      <c r="C781" t="s">
        <v>1</v>
      </c>
      <c r="D781" t="s">
        <v>82</v>
      </c>
      <c r="E781" t="s">
        <v>323</v>
      </c>
      <c r="F781" t="s">
        <v>324</v>
      </c>
      <c r="G781">
        <v>4572</v>
      </c>
      <c r="H781">
        <v>4572</v>
      </c>
      <c r="I781">
        <v>4572</v>
      </c>
      <c r="J781">
        <v>4572</v>
      </c>
      <c r="L781" s="3">
        <v>0</v>
      </c>
      <c r="M781" s="3">
        <v>0</v>
      </c>
      <c r="N781" s="3">
        <v>0</v>
      </c>
      <c r="O781" s="62">
        <v>259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f>+Tabla3[[#This Row],[V GRAVADAS]]</f>
        <v>259</v>
      </c>
      <c r="V781">
        <v>2</v>
      </c>
    </row>
    <row r="782" spans="1:22" x14ac:dyDescent="0.25">
      <c r="A782" t="s">
        <v>595</v>
      </c>
      <c r="B782" s="1" t="s">
        <v>603</v>
      </c>
      <c r="C782" t="s">
        <v>1</v>
      </c>
      <c r="D782" t="s">
        <v>82</v>
      </c>
      <c r="E782" t="s">
        <v>323</v>
      </c>
      <c r="F782" t="s">
        <v>324</v>
      </c>
      <c r="G782">
        <v>4573</v>
      </c>
      <c r="H782">
        <v>4573</v>
      </c>
      <c r="I782">
        <v>4573</v>
      </c>
      <c r="J782">
        <v>4573</v>
      </c>
      <c r="L782" s="3">
        <v>0</v>
      </c>
      <c r="M782" s="3">
        <v>0</v>
      </c>
      <c r="N782" s="3">
        <v>0</v>
      </c>
      <c r="O782" s="62">
        <v>31.5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f>+Tabla3[[#This Row],[V GRAVADAS]]</f>
        <v>31.5</v>
      </c>
      <c r="V782">
        <v>2</v>
      </c>
    </row>
    <row r="783" spans="1:22" x14ac:dyDescent="0.25">
      <c r="A783" t="s">
        <v>595</v>
      </c>
      <c r="B783" s="1" t="s">
        <v>603</v>
      </c>
      <c r="C783" t="s">
        <v>1</v>
      </c>
      <c r="D783" t="s">
        <v>82</v>
      </c>
      <c r="E783" t="s">
        <v>323</v>
      </c>
      <c r="F783" t="s">
        <v>324</v>
      </c>
      <c r="G783">
        <v>4574</v>
      </c>
      <c r="H783">
        <v>4574</v>
      </c>
      <c r="I783">
        <v>4574</v>
      </c>
      <c r="J783">
        <v>4574</v>
      </c>
      <c r="L783" s="3">
        <v>0</v>
      </c>
      <c r="M783" s="3">
        <v>0</v>
      </c>
      <c r="N783" s="3">
        <v>0</v>
      </c>
      <c r="O783" s="62">
        <v>87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f>+Tabla3[[#This Row],[V GRAVADAS]]</f>
        <v>87</v>
      </c>
      <c r="V783">
        <v>2</v>
      </c>
    </row>
    <row r="784" spans="1:22" x14ac:dyDescent="0.25">
      <c r="A784" t="s">
        <v>595</v>
      </c>
      <c r="B784" s="1" t="s">
        <v>603</v>
      </c>
      <c r="C784" t="s">
        <v>1</v>
      </c>
      <c r="D784" t="s">
        <v>82</v>
      </c>
      <c r="E784" t="s">
        <v>323</v>
      </c>
      <c r="F784" t="s">
        <v>324</v>
      </c>
      <c r="G784">
        <v>4575</v>
      </c>
      <c r="H784">
        <v>4575</v>
      </c>
      <c r="I784">
        <v>4575</v>
      </c>
      <c r="J784">
        <v>4575</v>
      </c>
      <c r="L784" s="3">
        <v>0</v>
      </c>
      <c r="M784" s="3">
        <v>0</v>
      </c>
      <c r="N784" s="3">
        <v>0</v>
      </c>
      <c r="O784" s="62">
        <v>250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f>+Tabla3[[#This Row],[V GRAVADAS]]</f>
        <v>250</v>
      </c>
      <c r="V784">
        <v>2</v>
      </c>
    </row>
    <row r="785" spans="1:22" x14ac:dyDescent="0.25">
      <c r="A785" t="s">
        <v>595</v>
      </c>
      <c r="B785" s="1" t="s">
        <v>603</v>
      </c>
      <c r="C785" t="s">
        <v>1</v>
      </c>
      <c r="D785" t="s">
        <v>82</v>
      </c>
      <c r="E785" t="s">
        <v>323</v>
      </c>
      <c r="F785" t="s">
        <v>324</v>
      </c>
      <c r="G785">
        <v>4576</v>
      </c>
      <c r="H785">
        <v>4576</v>
      </c>
      <c r="I785">
        <v>4576</v>
      </c>
      <c r="J785">
        <v>4576</v>
      </c>
      <c r="L785" s="3">
        <v>0</v>
      </c>
      <c r="M785" s="3">
        <v>0</v>
      </c>
      <c r="N785" s="3">
        <v>0</v>
      </c>
      <c r="O785" s="62">
        <v>25.86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f>+Tabla3[[#This Row],[V GRAVADAS]]</f>
        <v>25.86</v>
      </c>
      <c r="V785">
        <v>2</v>
      </c>
    </row>
    <row r="786" spans="1:22" x14ac:dyDescent="0.25">
      <c r="A786" t="s">
        <v>595</v>
      </c>
      <c r="B786" s="1" t="s">
        <v>603</v>
      </c>
      <c r="C786" t="s">
        <v>1</v>
      </c>
      <c r="D786" t="s">
        <v>82</v>
      </c>
      <c r="E786" t="s">
        <v>323</v>
      </c>
      <c r="F786" t="s">
        <v>324</v>
      </c>
      <c r="G786">
        <v>4577</v>
      </c>
      <c r="H786">
        <v>4577</v>
      </c>
      <c r="I786">
        <v>4577</v>
      </c>
      <c r="J786">
        <v>4577</v>
      </c>
      <c r="L786" s="3">
        <v>0</v>
      </c>
      <c r="M786" s="3">
        <v>0</v>
      </c>
      <c r="N786" s="3">
        <v>0</v>
      </c>
      <c r="O786" s="62">
        <v>121.65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f>+Tabla3[[#This Row],[V GRAVADAS]]</f>
        <v>121.65</v>
      </c>
      <c r="V786">
        <v>2</v>
      </c>
    </row>
    <row r="787" spans="1:22" x14ac:dyDescent="0.25">
      <c r="A787" t="s">
        <v>595</v>
      </c>
      <c r="B787" s="1" t="s">
        <v>603</v>
      </c>
      <c r="C787" t="s">
        <v>1</v>
      </c>
      <c r="D787" t="s">
        <v>82</v>
      </c>
      <c r="E787" t="s">
        <v>323</v>
      </c>
      <c r="F787" t="s">
        <v>324</v>
      </c>
      <c r="G787">
        <v>4578</v>
      </c>
      <c r="H787">
        <v>4578</v>
      </c>
      <c r="I787">
        <v>4578</v>
      </c>
      <c r="J787">
        <v>4578</v>
      </c>
      <c r="L787" s="3">
        <v>0</v>
      </c>
      <c r="M787" s="3">
        <v>0</v>
      </c>
      <c r="N787" s="3">
        <v>0</v>
      </c>
      <c r="O787" s="62">
        <v>251.65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f>+Tabla3[[#This Row],[V GRAVADAS]]</f>
        <v>251.65</v>
      </c>
      <c r="V787">
        <v>2</v>
      </c>
    </row>
    <row r="788" spans="1:22" x14ac:dyDescent="0.25">
      <c r="A788" t="s">
        <v>595</v>
      </c>
      <c r="B788" s="1" t="s">
        <v>603</v>
      </c>
      <c r="C788" t="s">
        <v>1</v>
      </c>
      <c r="D788" t="s">
        <v>82</v>
      </c>
      <c r="E788" t="s">
        <v>323</v>
      </c>
      <c r="F788" t="s">
        <v>324</v>
      </c>
      <c r="G788">
        <v>4579</v>
      </c>
      <c r="H788">
        <v>4579</v>
      </c>
      <c r="I788">
        <v>4579</v>
      </c>
      <c r="J788">
        <v>4579</v>
      </c>
      <c r="L788" s="3">
        <v>0</v>
      </c>
      <c r="M788" s="3">
        <v>0</v>
      </c>
      <c r="N788" s="3">
        <v>0</v>
      </c>
      <c r="O788" s="62">
        <v>140.80000000000001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f>+Tabla3[[#This Row],[V GRAVADAS]]</f>
        <v>140.80000000000001</v>
      </c>
      <c r="V788">
        <v>2</v>
      </c>
    </row>
    <row r="789" spans="1:22" x14ac:dyDescent="0.25">
      <c r="A789" t="s">
        <v>595</v>
      </c>
      <c r="B789" s="1" t="s">
        <v>603</v>
      </c>
      <c r="C789" t="s">
        <v>1</v>
      </c>
      <c r="D789" t="s">
        <v>82</v>
      </c>
      <c r="E789" t="s">
        <v>323</v>
      </c>
      <c r="F789" t="s">
        <v>324</v>
      </c>
      <c r="G789">
        <v>4580</v>
      </c>
      <c r="H789">
        <v>4580</v>
      </c>
      <c r="I789">
        <v>4580</v>
      </c>
      <c r="J789">
        <v>4580</v>
      </c>
      <c r="L789" s="3">
        <v>0</v>
      </c>
      <c r="M789" s="3">
        <v>0</v>
      </c>
      <c r="N789" s="3">
        <v>0</v>
      </c>
      <c r="O789" s="62">
        <v>303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f>+Tabla3[[#This Row],[V GRAVADAS]]</f>
        <v>303</v>
      </c>
      <c r="V789">
        <v>2</v>
      </c>
    </row>
    <row r="790" spans="1:22" x14ac:dyDescent="0.25">
      <c r="A790" t="s">
        <v>595</v>
      </c>
      <c r="B790" s="1" t="s">
        <v>603</v>
      </c>
      <c r="C790" t="s">
        <v>1</v>
      </c>
      <c r="D790" t="s">
        <v>82</v>
      </c>
      <c r="E790" t="s">
        <v>323</v>
      </c>
      <c r="F790" t="s">
        <v>324</v>
      </c>
      <c r="G790">
        <v>4581</v>
      </c>
      <c r="H790">
        <v>4581</v>
      </c>
      <c r="I790">
        <v>4581</v>
      </c>
      <c r="J790">
        <v>4581</v>
      </c>
      <c r="L790" s="3">
        <v>0</v>
      </c>
      <c r="M790" s="3">
        <v>0</v>
      </c>
      <c r="N790" s="3">
        <v>0</v>
      </c>
      <c r="O790" s="62">
        <v>24.3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f>+Tabla3[[#This Row],[V GRAVADAS]]</f>
        <v>24.3</v>
      </c>
      <c r="V790">
        <v>2</v>
      </c>
    </row>
    <row r="791" spans="1:22" x14ac:dyDescent="0.25">
      <c r="A791" t="s">
        <v>595</v>
      </c>
      <c r="B791" s="1" t="s">
        <v>603</v>
      </c>
      <c r="C791" t="s">
        <v>1</v>
      </c>
      <c r="D791" t="s">
        <v>82</v>
      </c>
      <c r="E791" t="s">
        <v>323</v>
      </c>
      <c r="F791" t="s">
        <v>324</v>
      </c>
      <c r="G791">
        <v>4582</v>
      </c>
      <c r="H791">
        <v>4582</v>
      </c>
      <c r="I791">
        <v>4582</v>
      </c>
      <c r="J791">
        <v>4582</v>
      </c>
      <c r="L791" s="3">
        <v>0</v>
      </c>
      <c r="M791" s="3">
        <v>0</v>
      </c>
      <c r="N791" s="3">
        <v>0</v>
      </c>
      <c r="O791" s="62">
        <v>75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f>+Tabla3[[#This Row],[V GRAVADAS]]</f>
        <v>75</v>
      </c>
      <c r="V791">
        <v>2</v>
      </c>
    </row>
    <row r="792" spans="1:22" x14ac:dyDescent="0.25">
      <c r="A792" t="s">
        <v>595</v>
      </c>
      <c r="B792" s="1" t="s">
        <v>603</v>
      </c>
      <c r="C792" t="s">
        <v>1</v>
      </c>
      <c r="D792" t="s">
        <v>82</v>
      </c>
      <c r="E792" t="s">
        <v>323</v>
      </c>
      <c r="F792" t="s">
        <v>324</v>
      </c>
      <c r="G792">
        <v>4583</v>
      </c>
      <c r="H792">
        <v>4583</v>
      </c>
      <c r="I792">
        <v>4583</v>
      </c>
      <c r="J792">
        <v>4583</v>
      </c>
      <c r="L792" s="3">
        <v>0</v>
      </c>
      <c r="M792" s="3">
        <v>0</v>
      </c>
      <c r="N792" s="3">
        <v>0</v>
      </c>
      <c r="O792" s="62">
        <v>355.75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f>+Tabla3[[#This Row],[V GRAVADAS]]</f>
        <v>355.75</v>
      </c>
      <c r="V792">
        <v>2</v>
      </c>
    </row>
    <row r="793" spans="1:22" x14ac:dyDescent="0.25">
      <c r="A793" t="s">
        <v>595</v>
      </c>
      <c r="B793" s="1" t="s">
        <v>604</v>
      </c>
      <c r="C793" t="s">
        <v>1</v>
      </c>
      <c r="D793" t="s">
        <v>82</v>
      </c>
      <c r="E793" t="s">
        <v>323</v>
      </c>
      <c r="F793" t="s">
        <v>324</v>
      </c>
      <c r="G793">
        <v>4584</v>
      </c>
      <c r="H793">
        <v>4584</v>
      </c>
      <c r="I793">
        <v>4584</v>
      </c>
      <c r="J793">
        <v>4584</v>
      </c>
      <c r="L793" s="3">
        <v>0</v>
      </c>
      <c r="M793" s="3">
        <v>0</v>
      </c>
      <c r="N793" s="3">
        <v>0</v>
      </c>
      <c r="O793" s="62">
        <v>495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f>+Tabla3[[#This Row],[V GRAVADAS]]</f>
        <v>495</v>
      </c>
      <c r="V793">
        <v>2</v>
      </c>
    </row>
    <row r="794" spans="1:22" x14ac:dyDescent="0.25">
      <c r="A794" t="s">
        <v>595</v>
      </c>
      <c r="B794" s="1" t="s">
        <v>604</v>
      </c>
      <c r="C794" t="s">
        <v>1</v>
      </c>
      <c r="D794" t="s">
        <v>82</v>
      </c>
      <c r="E794" t="s">
        <v>323</v>
      </c>
      <c r="F794" t="s">
        <v>324</v>
      </c>
      <c r="G794">
        <v>4585</v>
      </c>
      <c r="H794">
        <v>4585</v>
      </c>
      <c r="I794">
        <v>4585</v>
      </c>
      <c r="J794">
        <v>4585</v>
      </c>
      <c r="L794" s="3">
        <v>0</v>
      </c>
      <c r="M794" s="3">
        <v>0</v>
      </c>
      <c r="N794" s="3">
        <v>0</v>
      </c>
      <c r="O794" s="62">
        <v>255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f>+Tabla3[[#This Row],[V GRAVADAS]]</f>
        <v>255</v>
      </c>
      <c r="V794">
        <v>2</v>
      </c>
    </row>
    <row r="795" spans="1:22" x14ac:dyDescent="0.25">
      <c r="A795" t="s">
        <v>595</v>
      </c>
      <c r="B795" s="1" t="s">
        <v>604</v>
      </c>
      <c r="C795" t="s">
        <v>1</v>
      </c>
      <c r="D795" t="s">
        <v>82</v>
      </c>
      <c r="E795" t="s">
        <v>323</v>
      </c>
      <c r="F795" t="s">
        <v>324</v>
      </c>
      <c r="G795">
        <v>4586</v>
      </c>
      <c r="H795">
        <v>4586</v>
      </c>
      <c r="I795">
        <v>4586</v>
      </c>
      <c r="J795">
        <v>4586</v>
      </c>
      <c r="L795" s="3">
        <v>0</v>
      </c>
      <c r="M795" s="3">
        <v>0</v>
      </c>
      <c r="N795" s="3">
        <v>0</v>
      </c>
      <c r="O795" s="62">
        <v>368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f>+Tabla3[[#This Row],[V GRAVADAS]]</f>
        <v>368</v>
      </c>
      <c r="V795">
        <v>2</v>
      </c>
    </row>
    <row r="796" spans="1:22" x14ac:dyDescent="0.25">
      <c r="A796" t="s">
        <v>595</v>
      </c>
      <c r="B796" s="1" t="s">
        <v>604</v>
      </c>
      <c r="C796" t="s">
        <v>1</v>
      </c>
      <c r="D796" t="s">
        <v>82</v>
      </c>
      <c r="E796" t="s">
        <v>323</v>
      </c>
      <c r="F796" t="s">
        <v>324</v>
      </c>
      <c r="G796">
        <v>4587</v>
      </c>
      <c r="H796">
        <v>4587</v>
      </c>
      <c r="I796">
        <v>4587</v>
      </c>
      <c r="J796">
        <v>4587</v>
      </c>
      <c r="L796" s="3">
        <v>0</v>
      </c>
      <c r="M796" s="3">
        <v>0</v>
      </c>
      <c r="N796" s="3">
        <v>0</v>
      </c>
      <c r="O796" s="62">
        <v>437.5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f>+Tabla3[[#This Row],[V GRAVADAS]]</f>
        <v>437.5</v>
      </c>
      <c r="V796">
        <v>2</v>
      </c>
    </row>
    <row r="797" spans="1:22" x14ac:dyDescent="0.25">
      <c r="A797" t="s">
        <v>595</v>
      </c>
      <c r="B797" s="1" t="s">
        <v>604</v>
      </c>
      <c r="C797" t="s">
        <v>1</v>
      </c>
      <c r="D797" t="s">
        <v>82</v>
      </c>
      <c r="E797" t="s">
        <v>323</v>
      </c>
      <c r="F797" t="s">
        <v>324</v>
      </c>
      <c r="G797">
        <v>4588</v>
      </c>
      <c r="H797">
        <v>4588</v>
      </c>
      <c r="I797">
        <v>4588</v>
      </c>
      <c r="J797">
        <v>4588</v>
      </c>
      <c r="L797" s="3">
        <v>0</v>
      </c>
      <c r="M797" s="3">
        <v>0</v>
      </c>
      <c r="N797" s="3">
        <v>0</v>
      </c>
      <c r="O797" s="62">
        <v>10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f>+Tabla3[[#This Row],[V GRAVADAS]]</f>
        <v>10</v>
      </c>
      <c r="V797">
        <v>2</v>
      </c>
    </row>
    <row r="798" spans="1:22" x14ac:dyDescent="0.25">
      <c r="A798" t="s">
        <v>595</v>
      </c>
      <c r="B798" s="1" t="s">
        <v>604</v>
      </c>
      <c r="C798" t="s">
        <v>1</v>
      </c>
      <c r="D798" t="s">
        <v>82</v>
      </c>
      <c r="E798" t="s">
        <v>323</v>
      </c>
      <c r="F798" t="s">
        <v>324</v>
      </c>
      <c r="G798">
        <v>4589</v>
      </c>
      <c r="H798">
        <v>4589</v>
      </c>
      <c r="I798">
        <v>4589</v>
      </c>
      <c r="J798">
        <v>4589</v>
      </c>
      <c r="L798" s="3">
        <v>0</v>
      </c>
      <c r="M798" s="3">
        <v>0</v>
      </c>
      <c r="N798" s="3">
        <v>0</v>
      </c>
      <c r="O798" s="62">
        <v>374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f>+Tabla3[[#This Row],[V GRAVADAS]]</f>
        <v>374</v>
      </c>
      <c r="V798">
        <v>2</v>
      </c>
    </row>
    <row r="799" spans="1:22" x14ac:dyDescent="0.25">
      <c r="A799" t="s">
        <v>595</v>
      </c>
      <c r="B799" s="1" t="s">
        <v>604</v>
      </c>
      <c r="C799" t="s">
        <v>1</v>
      </c>
      <c r="D799" t="s">
        <v>82</v>
      </c>
      <c r="E799" t="s">
        <v>323</v>
      </c>
      <c r="F799" t="s">
        <v>324</v>
      </c>
      <c r="G799">
        <v>4590</v>
      </c>
      <c r="H799">
        <v>4590</v>
      </c>
      <c r="I799">
        <v>4590</v>
      </c>
      <c r="J799">
        <v>4590</v>
      </c>
      <c r="L799" s="3">
        <v>0</v>
      </c>
      <c r="M799" s="3">
        <v>0</v>
      </c>
      <c r="N799" s="3">
        <v>0</v>
      </c>
      <c r="O799" s="62">
        <v>133.4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f>+Tabla3[[#This Row],[V GRAVADAS]]</f>
        <v>133.4</v>
      </c>
      <c r="V799">
        <v>2</v>
      </c>
    </row>
    <row r="800" spans="1:22" x14ac:dyDescent="0.25">
      <c r="A800" t="s">
        <v>595</v>
      </c>
      <c r="B800" s="1" t="s">
        <v>604</v>
      </c>
      <c r="C800" t="s">
        <v>1</v>
      </c>
      <c r="D800" t="s">
        <v>82</v>
      </c>
      <c r="E800" t="s">
        <v>323</v>
      </c>
      <c r="F800" t="s">
        <v>324</v>
      </c>
      <c r="G800">
        <v>4591</v>
      </c>
      <c r="H800">
        <v>4591</v>
      </c>
      <c r="I800">
        <v>4591</v>
      </c>
      <c r="J800">
        <v>4591</v>
      </c>
      <c r="L800" s="3">
        <v>0</v>
      </c>
      <c r="M800" s="3">
        <v>0</v>
      </c>
      <c r="N800" s="3">
        <v>0</v>
      </c>
      <c r="O800" s="62">
        <v>530.5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f>+Tabla3[[#This Row],[V GRAVADAS]]</f>
        <v>530.5</v>
      </c>
      <c r="V800">
        <v>2</v>
      </c>
    </row>
    <row r="801" spans="1:22" x14ac:dyDescent="0.25">
      <c r="A801" t="s">
        <v>595</v>
      </c>
      <c r="B801" s="1" t="s">
        <v>604</v>
      </c>
      <c r="C801" t="s">
        <v>1</v>
      </c>
      <c r="D801" t="s">
        <v>82</v>
      </c>
      <c r="E801" t="s">
        <v>323</v>
      </c>
      <c r="F801" t="s">
        <v>324</v>
      </c>
      <c r="G801">
        <v>4592</v>
      </c>
      <c r="H801">
        <v>4592</v>
      </c>
      <c r="I801">
        <v>4592</v>
      </c>
      <c r="J801">
        <v>4592</v>
      </c>
      <c r="L801" s="3">
        <v>0</v>
      </c>
      <c r="M801" s="3">
        <v>0</v>
      </c>
      <c r="N801" s="3">
        <v>0</v>
      </c>
      <c r="O801" s="62">
        <v>15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f>+Tabla3[[#This Row],[V GRAVADAS]]</f>
        <v>15</v>
      </c>
      <c r="V801">
        <v>2</v>
      </c>
    </row>
    <row r="802" spans="1:22" x14ac:dyDescent="0.25">
      <c r="A802" t="s">
        <v>595</v>
      </c>
      <c r="B802" s="1" t="s">
        <v>604</v>
      </c>
      <c r="C802" t="s">
        <v>1</v>
      </c>
      <c r="D802" t="s">
        <v>82</v>
      </c>
      <c r="E802" t="s">
        <v>323</v>
      </c>
      <c r="F802" t="s">
        <v>324</v>
      </c>
      <c r="G802">
        <v>4593</v>
      </c>
      <c r="H802">
        <v>4593</v>
      </c>
      <c r="I802">
        <v>4593</v>
      </c>
      <c r="J802">
        <v>4593</v>
      </c>
      <c r="L802" s="3">
        <v>0</v>
      </c>
      <c r="M802" s="3">
        <v>0</v>
      </c>
      <c r="N802" s="3">
        <v>0</v>
      </c>
      <c r="O802" s="62">
        <v>42.7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f>+Tabla3[[#This Row],[V GRAVADAS]]</f>
        <v>42.7</v>
      </c>
      <c r="V802">
        <v>2</v>
      </c>
    </row>
    <row r="803" spans="1:22" x14ac:dyDescent="0.25">
      <c r="A803" t="s">
        <v>595</v>
      </c>
      <c r="B803" s="1" t="s">
        <v>604</v>
      </c>
      <c r="C803" t="s">
        <v>1</v>
      </c>
      <c r="D803" t="s">
        <v>82</v>
      </c>
      <c r="E803" t="s">
        <v>323</v>
      </c>
      <c r="F803" t="s">
        <v>324</v>
      </c>
      <c r="G803">
        <v>4594</v>
      </c>
      <c r="H803">
        <v>4594</v>
      </c>
      <c r="I803">
        <v>4594</v>
      </c>
      <c r="J803">
        <v>4594</v>
      </c>
      <c r="L803" s="3">
        <v>0</v>
      </c>
      <c r="M803" s="3">
        <v>0</v>
      </c>
      <c r="N803" s="3">
        <v>0</v>
      </c>
      <c r="O803" s="62">
        <v>62.5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f>+Tabla3[[#This Row],[V GRAVADAS]]</f>
        <v>62.5</v>
      </c>
      <c r="V803">
        <v>2</v>
      </c>
    </row>
    <row r="804" spans="1:22" x14ac:dyDescent="0.25">
      <c r="A804" t="s">
        <v>595</v>
      </c>
      <c r="B804" s="1" t="s">
        <v>604</v>
      </c>
      <c r="C804" t="s">
        <v>1</v>
      </c>
      <c r="D804" t="s">
        <v>82</v>
      </c>
      <c r="E804" t="s">
        <v>323</v>
      </c>
      <c r="F804" t="s">
        <v>324</v>
      </c>
      <c r="G804">
        <v>4595</v>
      </c>
      <c r="H804">
        <v>4595</v>
      </c>
      <c r="I804">
        <v>4595</v>
      </c>
      <c r="J804">
        <v>4595</v>
      </c>
      <c r="L804" s="3">
        <v>0</v>
      </c>
      <c r="M804" s="3">
        <v>0</v>
      </c>
      <c r="N804" s="3">
        <v>0</v>
      </c>
      <c r="O804" s="62">
        <v>511.5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f>+Tabla3[[#This Row],[V GRAVADAS]]</f>
        <v>511.5</v>
      </c>
      <c r="V804">
        <v>2</v>
      </c>
    </row>
    <row r="805" spans="1:22" x14ac:dyDescent="0.25">
      <c r="A805" t="s">
        <v>595</v>
      </c>
      <c r="B805" s="1" t="s">
        <v>604</v>
      </c>
      <c r="C805" t="s">
        <v>1</v>
      </c>
      <c r="D805" t="s">
        <v>82</v>
      </c>
      <c r="E805" t="s">
        <v>323</v>
      </c>
      <c r="F805" t="s">
        <v>324</v>
      </c>
      <c r="G805">
        <v>4596</v>
      </c>
      <c r="H805">
        <v>4596</v>
      </c>
      <c r="I805">
        <v>4596</v>
      </c>
      <c r="J805">
        <v>4596</v>
      </c>
      <c r="L805" s="3">
        <v>0</v>
      </c>
      <c r="M805" s="3">
        <v>0</v>
      </c>
      <c r="N805" s="3">
        <v>0</v>
      </c>
      <c r="O805" s="62">
        <v>328.9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f>+Tabla3[[#This Row],[V GRAVADAS]]</f>
        <v>328.9</v>
      </c>
      <c r="V805">
        <v>2</v>
      </c>
    </row>
    <row r="806" spans="1:22" x14ac:dyDescent="0.25">
      <c r="A806" t="s">
        <v>595</v>
      </c>
      <c r="B806" s="1" t="s">
        <v>604</v>
      </c>
      <c r="C806" t="s">
        <v>1</v>
      </c>
      <c r="D806" t="s">
        <v>82</v>
      </c>
      <c r="E806" t="s">
        <v>323</v>
      </c>
      <c r="F806" t="s">
        <v>324</v>
      </c>
      <c r="G806">
        <v>4597</v>
      </c>
      <c r="H806">
        <v>4597</v>
      </c>
      <c r="I806">
        <v>4597</v>
      </c>
      <c r="J806">
        <v>4597</v>
      </c>
      <c r="L806" s="3">
        <v>0</v>
      </c>
      <c r="M806" s="3">
        <v>0</v>
      </c>
      <c r="N806" s="3">
        <v>0</v>
      </c>
      <c r="O806" s="62">
        <v>137.5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f>+Tabla3[[#This Row],[V GRAVADAS]]</f>
        <v>137.5</v>
      </c>
      <c r="V806">
        <v>2</v>
      </c>
    </row>
    <row r="807" spans="1:22" x14ac:dyDescent="0.25">
      <c r="A807" t="s">
        <v>595</v>
      </c>
      <c r="B807" s="1" t="s">
        <v>604</v>
      </c>
      <c r="C807" t="s">
        <v>1</v>
      </c>
      <c r="D807" t="s">
        <v>82</v>
      </c>
      <c r="E807" t="s">
        <v>323</v>
      </c>
      <c r="F807" t="s">
        <v>324</v>
      </c>
      <c r="G807">
        <v>4598</v>
      </c>
      <c r="H807">
        <v>4598</v>
      </c>
      <c r="I807">
        <v>4598</v>
      </c>
      <c r="J807">
        <v>4598</v>
      </c>
      <c r="L807" s="3">
        <v>0</v>
      </c>
      <c r="M807" s="3">
        <v>0</v>
      </c>
      <c r="N807" s="3">
        <v>0</v>
      </c>
      <c r="O807" s="62">
        <v>624.41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f>+Tabla3[[#This Row],[V GRAVADAS]]</f>
        <v>624.41</v>
      </c>
      <c r="V807">
        <v>2</v>
      </c>
    </row>
    <row r="808" spans="1:22" x14ac:dyDescent="0.25">
      <c r="A808" t="s">
        <v>595</v>
      </c>
      <c r="B808" s="1" t="s">
        <v>604</v>
      </c>
      <c r="C808" t="s">
        <v>1</v>
      </c>
      <c r="D808" t="s">
        <v>82</v>
      </c>
      <c r="E808" t="s">
        <v>323</v>
      </c>
      <c r="F808" t="s">
        <v>324</v>
      </c>
      <c r="G808">
        <v>4599</v>
      </c>
      <c r="H808">
        <v>4599</v>
      </c>
      <c r="I808">
        <v>4599</v>
      </c>
      <c r="J808">
        <v>4599</v>
      </c>
      <c r="L808" s="3">
        <v>0</v>
      </c>
      <c r="M808" s="3">
        <v>0</v>
      </c>
      <c r="N808" s="3">
        <v>0</v>
      </c>
      <c r="O808" s="62">
        <v>32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f>+Tabla3[[#This Row],[V GRAVADAS]]</f>
        <v>32</v>
      </c>
      <c r="V808">
        <v>2</v>
      </c>
    </row>
    <row r="809" spans="1:22" x14ac:dyDescent="0.25">
      <c r="A809" t="s">
        <v>595</v>
      </c>
      <c r="B809" s="1" t="s">
        <v>604</v>
      </c>
      <c r="C809" t="s">
        <v>1</v>
      </c>
      <c r="D809" t="s">
        <v>82</v>
      </c>
      <c r="E809" t="s">
        <v>323</v>
      </c>
      <c r="F809" t="s">
        <v>324</v>
      </c>
      <c r="G809">
        <v>4600</v>
      </c>
      <c r="H809">
        <v>4600</v>
      </c>
      <c r="I809">
        <v>4600</v>
      </c>
      <c r="J809">
        <v>4600</v>
      </c>
      <c r="L809" s="3">
        <v>0</v>
      </c>
      <c r="M809" s="3">
        <v>0</v>
      </c>
      <c r="N809" s="3">
        <v>0</v>
      </c>
      <c r="O809" s="62">
        <v>140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f>+Tabla3[[#This Row],[V GRAVADAS]]</f>
        <v>140</v>
      </c>
      <c r="V809">
        <v>2</v>
      </c>
    </row>
    <row r="810" spans="1:22" x14ac:dyDescent="0.25">
      <c r="A810" t="s">
        <v>595</v>
      </c>
      <c r="B810" s="1" t="s">
        <v>604</v>
      </c>
      <c r="C810" t="s">
        <v>1</v>
      </c>
      <c r="D810" t="s">
        <v>82</v>
      </c>
      <c r="E810" t="s">
        <v>323</v>
      </c>
      <c r="F810" t="s">
        <v>324</v>
      </c>
      <c r="G810">
        <v>4601</v>
      </c>
      <c r="H810">
        <v>4601</v>
      </c>
      <c r="I810">
        <v>4601</v>
      </c>
      <c r="J810">
        <v>4601</v>
      </c>
      <c r="L810" s="3">
        <v>0</v>
      </c>
      <c r="M810" s="3">
        <v>0</v>
      </c>
      <c r="N810" s="3">
        <v>0</v>
      </c>
      <c r="O810" s="62">
        <v>18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f>+Tabla3[[#This Row],[V GRAVADAS]]</f>
        <v>18</v>
      </c>
      <c r="V810">
        <v>2</v>
      </c>
    </row>
    <row r="811" spans="1:22" x14ac:dyDescent="0.25">
      <c r="A811" t="s">
        <v>595</v>
      </c>
      <c r="B811" s="1" t="s">
        <v>604</v>
      </c>
      <c r="C811" t="s">
        <v>1</v>
      </c>
      <c r="D811" t="s">
        <v>82</v>
      </c>
      <c r="E811" t="s">
        <v>323</v>
      </c>
      <c r="F811" t="s">
        <v>324</v>
      </c>
      <c r="G811">
        <v>4602</v>
      </c>
      <c r="H811">
        <v>4602</v>
      </c>
      <c r="I811">
        <v>4602</v>
      </c>
      <c r="J811">
        <v>4602</v>
      </c>
      <c r="L811" s="3">
        <v>0</v>
      </c>
      <c r="M811" s="3">
        <v>0</v>
      </c>
      <c r="N811" s="3">
        <v>0</v>
      </c>
      <c r="O811" s="62">
        <v>281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f>+Tabla3[[#This Row],[V GRAVADAS]]</f>
        <v>281</v>
      </c>
      <c r="V811">
        <v>2</v>
      </c>
    </row>
    <row r="812" spans="1:22" x14ac:dyDescent="0.25">
      <c r="A812" t="s">
        <v>595</v>
      </c>
      <c r="B812" s="1" t="s">
        <v>604</v>
      </c>
      <c r="C812" t="s">
        <v>1</v>
      </c>
      <c r="D812" t="s">
        <v>82</v>
      </c>
      <c r="E812" t="s">
        <v>323</v>
      </c>
      <c r="F812" t="s">
        <v>324</v>
      </c>
      <c r="G812">
        <v>4603</v>
      </c>
      <c r="H812">
        <v>4603</v>
      </c>
      <c r="I812">
        <v>4603</v>
      </c>
      <c r="J812">
        <v>4603</v>
      </c>
      <c r="L812" s="3">
        <v>0</v>
      </c>
      <c r="M812" s="3">
        <v>0</v>
      </c>
      <c r="N812" s="3">
        <v>0</v>
      </c>
      <c r="O812" s="62">
        <v>97.55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f>+Tabla3[[#This Row],[V GRAVADAS]]</f>
        <v>97.55</v>
      </c>
      <c r="V812">
        <v>2</v>
      </c>
    </row>
    <row r="813" spans="1:22" x14ac:dyDescent="0.25">
      <c r="A813" t="s">
        <v>595</v>
      </c>
      <c r="B813" s="1" t="s">
        <v>604</v>
      </c>
      <c r="C813" t="s">
        <v>1</v>
      </c>
      <c r="D813" t="s">
        <v>82</v>
      </c>
      <c r="E813" t="s">
        <v>323</v>
      </c>
      <c r="F813" t="s">
        <v>324</v>
      </c>
      <c r="G813">
        <v>4604</v>
      </c>
      <c r="H813">
        <v>4604</v>
      </c>
      <c r="I813">
        <v>4604</v>
      </c>
      <c r="J813">
        <v>4604</v>
      </c>
      <c r="L813" s="3">
        <v>0</v>
      </c>
      <c r="M813" s="3">
        <v>0</v>
      </c>
      <c r="N813" s="3">
        <v>0</v>
      </c>
      <c r="O813" s="62">
        <v>95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f>+Tabla3[[#This Row],[V GRAVADAS]]</f>
        <v>95</v>
      </c>
      <c r="V813">
        <v>2</v>
      </c>
    </row>
    <row r="814" spans="1:22" x14ac:dyDescent="0.25">
      <c r="A814" t="s">
        <v>595</v>
      </c>
      <c r="B814" s="1" t="s">
        <v>604</v>
      </c>
      <c r="C814" t="s">
        <v>1</v>
      </c>
      <c r="D814" t="s">
        <v>82</v>
      </c>
      <c r="E814" t="s">
        <v>323</v>
      </c>
      <c r="F814" t="s">
        <v>324</v>
      </c>
      <c r="G814">
        <v>4605</v>
      </c>
      <c r="H814">
        <v>4605</v>
      </c>
      <c r="I814">
        <v>4605</v>
      </c>
      <c r="J814">
        <v>4605</v>
      </c>
      <c r="L814" s="3">
        <v>0</v>
      </c>
      <c r="M814" s="3">
        <v>0</v>
      </c>
      <c r="N814" s="3">
        <v>0</v>
      </c>
      <c r="O814" s="62">
        <v>96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f>+Tabla3[[#This Row],[V GRAVADAS]]</f>
        <v>96</v>
      </c>
      <c r="V814">
        <v>2</v>
      </c>
    </row>
    <row r="815" spans="1:22" x14ac:dyDescent="0.25">
      <c r="A815" t="s">
        <v>595</v>
      </c>
      <c r="B815" s="1" t="s">
        <v>604</v>
      </c>
      <c r="C815" t="s">
        <v>1</v>
      </c>
      <c r="D815" t="s">
        <v>82</v>
      </c>
      <c r="E815" t="s">
        <v>323</v>
      </c>
      <c r="F815" t="s">
        <v>324</v>
      </c>
      <c r="G815">
        <v>4606</v>
      </c>
      <c r="H815">
        <v>4606</v>
      </c>
      <c r="I815">
        <v>4606</v>
      </c>
      <c r="J815">
        <v>4606</v>
      </c>
      <c r="L815" s="3">
        <v>0</v>
      </c>
      <c r="M815" s="3">
        <v>0</v>
      </c>
      <c r="N815" s="3">
        <v>0</v>
      </c>
      <c r="O815" s="62">
        <v>220.5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f>+Tabla3[[#This Row],[V GRAVADAS]]</f>
        <v>220.5</v>
      </c>
      <c r="V815">
        <v>2</v>
      </c>
    </row>
    <row r="816" spans="1:22" x14ac:dyDescent="0.25">
      <c r="A816" t="s">
        <v>595</v>
      </c>
      <c r="B816" s="1" t="s">
        <v>604</v>
      </c>
      <c r="C816" t="s">
        <v>1</v>
      </c>
      <c r="D816" t="s">
        <v>82</v>
      </c>
      <c r="E816" t="s">
        <v>323</v>
      </c>
      <c r="F816" t="s">
        <v>324</v>
      </c>
      <c r="G816">
        <v>4607</v>
      </c>
      <c r="H816">
        <v>4607</v>
      </c>
      <c r="I816">
        <v>4607</v>
      </c>
      <c r="J816">
        <v>4607</v>
      </c>
      <c r="L816" s="3">
        <v>0</v>
      </c>
      <c r="M816" s="3">
        <v>0</v>
      </c>
      <c r="N816" s="3">
        <v>0</v>
      </c>
      <c r="O816" s="62">
        <v>546.20000000000005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f>+Tabla3[[#This Row],[V GRAVADAS]]</f>
        <v>546.20000000000005</v>
      </c>
      <c r="V816">
        <v>2</v>
      </c>
    </row>
    <row r="817" spans="1:22" x14ac:dyDescent="0.25">
      <c r="A817" t="s">
        <v>595</v>
      </c>
      <c r="B817" s="1" t="s">
        <v>604</v>
      </c>
      <c r="C817" t="s">
        <v>1</v>
      </c>
      <c r="D817" t="s">
        <v>82</v>
      </c>
      <c r="E817" t="s">
        <v>323</v>
      </c>
      <c r="F817" t="s">
        <v>324</v>
      </c>
      <c r="G817">
        <v>4608</v>
      </c>
      <c r="H817">
        <v>4608</v>
      </c>
      <c r="I817">
        <v>4608</v>
      </c>
      <c r="J817">
        <v>4608</v>
      </c>
      <c r="L817" s="3">
        <v>0</v>
      </c>
      <c r="M817" s="3">
        <v>0</v>
      </c>
      <c r="N817" s="3">
        <v>0</v>
      </c>
      <c r="O817" s="62">
        <v>260.7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f>+Tabla3[[#This Row],[V GRAVADAS]]</f>
        <v>260.7</v>
      </c>
      <c r="V817">
        <v>2</v>
      </c>
    </row>
    <row r="818" spans="1:22" x14ac:dyDescent="0.25">
      <c r="A818" t="s">
        <v>595</v>
      </c>
      <c r="B818" s="1" t="s">
        <v>604</v>
      </c>
      <c r="C818" t="s">
        <v>1</v>
      </c>
      <c r="D818" t="s">
        <v>82</v>
      </c>
      <c r="E818" t="s">
        <v>323</v>
      </c>
      <c r="F818" t="s">
        <v>324</v>
      </c>
      <c r="G818">
        <v>4609</v>
      </c>
      <c r="H818">
        <v>4609</v>
      </c>
      <c r="I818">
        <v>4609</v>
      </c>
      <c r="J818">
        <v>4609</v>
      </c>
      <c r="L818" s="3">
        <v>0</v>
      </c>
      <c r="M818" s="3">
        <v>0</v>
      </c>
      <c r="N818" s="3">
        <v>0</v>
      </c>
      <c r="O818" s="62">
        <v>324.35000000000002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f>+Tabla3[[#This Row],[V GRAVADAS]]</f>
        <v>324.35000000000002</v>
      </c>
      <c r="V818">
        <v>2</v>
      </c>
    </row>
    <row r="819" spans="1:22" x14ac:dyDescent="0.25">
      <c r="A819" t="s">
        <v>595</v>
      </c>
      <c r="B819" s="1" t="s">
        <v>644</v>
      </c>
      <c r="C819" t="s">
        <v>1</v>
      </c>
      <c r="D819" t="s">
        <v>82</v>
      </c>
      <c r="E819" t="s">
        <v>323</v>
      </c>
      <c r="F819" t="s">
        <v>324</v>
      </c>
      <c r="G819">
        <v>4610</v>
      </c>
      <c r="H819">
        <v>4610</v>
      </c>
      <c r="I819">
        <v>4610</v>
      </c>
      <c r="J819">
        <v>4610</v>
      </c>
      <c r="L819" s="3">
        <v>0</v>
      </c>
      <c r="M819" s="3">
        <v>0</v>
      </c>
      <c r="N819" s="3">
        <v>0</v>
      </c>
      <c r="O819" s="62">
        <v>462.5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f>+Tabla3[[#This Row],[V GRAVADAS]]</f>
        <v>462.5</v>
      </c>
      <c r="V819">
        <v>2</v>
      </c>
    </row>
    <row r="820" spans="1:22" x14ac:dyDescent="0.25">
      <c r="A820" t="s">
        <v>595</v>
      </c>
      <c r="B820" s="1" t="s">
        <v>644</v>
      </c>
      <c r="C820" t="s">
        <v>1</v>
      </c>
      <c r="D820" t="s">
        <v>82</v>
      </c>
      <c r="E820" t="s">
        <v>323</v>
      </c>
      <c r="F820" t="s">
        <v>324</v>
      </c>
      <c r="G820">
        <v>4611</v>
      </c>
      <c r="H820">
        <v>4611</v>
      </c>
      <c r="I820">
        <v>4611</v>
      </c>
      <c r="J820">
        <v>4611</v>
      </c>
      <c r="L820" s="3">
        <v>0</v>
      </c>
      <c r="M820" s="3">
        <v>0</v>
      </c>
      <c r="N820" s="3">
        <v>0</v>
      </c>
      <c r="O820" s="62">
        <v>231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f>+Tabla3[[#This Row],[V GRAVADAS]]</f>
        <v>231</v>
      </c>
      <c r="V820">
        <v>2</v>
      </c>
    </row>
    <row r="821" spans="1:22" x14ac:dyDescent="0.25">
      <c r="A821" t="s">
        <v>595</v>
      </c>
      <c r="B821" s="1" t="s">
        <v>644</v>
      </c>
      <c r="C821" t="s">
        <v>1</v>
      </c>
      <c r="D821" t="s">
        <v>82</v>
      </c>
      <c r="E821" t="s">
        <v>323</v>
      </c>
      <c r="F821" t="s">
        <v>324</v>
      </c>
      <c r="G821">
        <v>4612</v>
      </c>
      <c r="H821">
        <v>4612</v>
      </c>
      <c r="I821">
        <v>4612</v>
      </c>
      <c r="J821">
        <v>4612</v>
      </c>
      <c r="L821" s="3">
        <v>0</v>
      </c>
      <c r="M821" s="3">
        <v>0</v>
      </c>
      <c r="N821" s="3">
        <v>0</v>
      </c>
      <c r="O821" s="62">
        <v>472.5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f>+Tabla3[[#This Row],[V GRAVADAS]]</f>
        <v>472.5</v>
      </c>
      <c r="V821">
        <v>2</v>
      </c>
    </row>
    <row r="822" spans="1:22" x14ac:dyDescent="0.25">
      <c r="A822" t="s">
        <v>595</v>
      </c>
      <c r="B822" s="1" t="s">
        <v>644</v>
      </c>
      <c r="C822" t="s">
        <v>1</v>
      </c>
      <c r="D822" t="s">
        <v>82</v>
      </c>
      <c r="E822" t="s">
        <v>323</v>
      </c>
      <c r="F822" t="s">
        <v>324</v>
      </c>
      <c r="G822">
        <v>4613</v>
      </c>
      <c r="H822">
        <v>4613</v>
      </c>
      <c r="I822">
        <v>4613</v>
      </c>
      <c r="J822">
        <v>4613</v>
      </c>
      <c r="L822" s="3">
        <v>0</v>
      </c>
      <c r="M822" s="3">
        <v>0</v>
      </c>
      <c r="N822" s="3">
        <v>0</v>
      </c>
      <c r="O822" s="62">
        <v>463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f>+Tabla3[[#This Row],[V GRAVADAS]]</f>
        <v>463</v>
      </c>
      <c r="V822">
        <v>2</v>
      </c>
    </row>
    <row r="823" spans="1:22" x14ac:dyDescent="0.25">
      <c r="A823" t="s">
        <v>595</v>
      </c>
      <c r="B823" s="1" t="s">
        <v>644</v>
      </c>
      <c r="C823" t="s">
        <v>1</v>
      </c>
      <c r="D823" t="s">
        <v>82</v>
      </c>
      <c r="E823" t="s">
        <v>323</v>
      </c>
      <c r="F823" t="s">
        <v>324</v>
      </c>
      <c r="G823">
        <v>4614</v>
      </c>
      <c r="H823">
        <v>4614</v>
      </c>
      <c r="I823">
        <v>4614</v>
      </c>
      <c r="J823">
        <v>4614</v>
      </c>
      <c r="L823" s="3">
        <v>0</v>
      </c>
      <c r="M823" s="3">
        <v>0</v>
      </c>
      <c r="N823" s="3">
        <v>0</v>
      </c>
      <c r="O823" s="62">
        <v>215.08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f>+Tabla3[[#This Row],[V GRAVADAS]]</f>
        <v>215.08</v>
      </c>
      <c r="V823">
        <v>2</v>
      </c>
    </row>
    <row r="824" spans="1:22" x14ac:dyDescent="0.25">
      <c r="A824" t="s">
        <v>595</v>
      </c>
      <c r="B824" s="1" t="s">
        <v>644</v>
      </c>
      <c r="C824" t="s">
        <v>1</v>
      </c>
      <c r="D824" t="s">
        <v>82</v>
      </c>
      <c r="E824" t="s">
        <v>323</v>
      </c>
      <c r="F824" t="s">
        <v>324</v>
      </c>
      <c r="G824">
        <v>4615</v>
      </c>
      <c r="H824">
        <v>4615</v>
      </c>
      <c r="I824">
        <v>4615</v>
      </c>
      <c r="J824">
        <v>4615</v>
      </c>
      <c r="L824" s="3">
        <v>0</v>
      </c>
      <c r="M824" s="3">
        <v>0</v>
      </c>
      <c r="N824" s="3">
        <v>0</v>
      </c>
      <c r="O824" s="62">
        <v>471.4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f>+Tabla3[[#This Row],[V GRAVADAS]]</f>
        <v>471.4</v>
      </c>
      <c r="V824">
        <v>2</v>
      </c>
    </row>
    <row r="825" spans="1:22" x14ac:dyDescent="0.25">
      <c r="A825" t="s">
        <v>595</v>
      </c>
      <c r="B825" s="1" t="s">
        <v>644</v>
      </c>
      <c r="C825" t="s">
        <v>1</v>
      </c>
      <c r="D825" t="s">
        <v>82</v>
      </c>
      <c r="E825" t="s">
        <v>323</v>
      </c>
      <c r="F825" t="s">
        <v>324</v>
      </c>
      <c r="G825">
        <v>4616</v>
      </c>
      <c r="H825">
        <v>4616</v>
      </c>
      <c r="I825">
        <v>4616</v>
      </c>
      <c r="J825">
        <v>4616</v>
      </c>
      <c r="L825" s="3">
        <v>0</v>
      </c>
      <c r="M825" s="3">
        <v>0</v>
      </c>
      <c r="N825" s="3">
        <v>0</v>
      </c>
      <c r="O825" s="62">
        <v>43.25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f>+Tabla3[[#This Row],[V GRAVADAS]]</f>
        <v>43.25</v>
      </c>
      <c r="V825">
        <v>2</v>
      </c>
    </row>
    <row r="826" spans="1:22" x14ac:dyDescent="0.25">
      <c r="A826" t="s">
        <v>595</v>
      </c>
      <c r="B826" s="1" t="s">
        <v>644</v>
      </c>
      <c r="C826" t="s">
        <v>1</v>
      </c>
      <c r="D826" t="s">
        <v>82</v>
      </c>
      <c r="E826" t="s">
        <v>323</v>
      </c>
      <c r="F826" t="s">
        <v>324</v>
      </c>
      <c r="G826">
        <v>4617</v>
      </c>
      <c r="H826">
        <v>4617</v>
      </c>
      <c r="I826">
        <v>4617</v>
      </c>
      <c r="J826">
        <v>4617</v>
      </c>
      <c r="L826" s="3">
        <v>0</v>
      </c>
      <c r="M826" s="3">
        <v>0</v>
      </c>
      <c r="N826" s="3">
        <v>0</v>
      </c>
      <c r="O826" s="62">
        <v>62.5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f>+Tabla3[[#This Row],[V GRAVADAS]]</f>
        <v>62.5</v>
      </c>
      <c r="V826">
        <v>2</v>
      </c>
    </row>
    <row r="827" spans="1:22" x14ac:dyDescent="0.25">
      <c r="A827" t="s">
        <v>595</v>
      </c>
      <c r="B827" s="1" t="s">
        <v>644</v>
      </c>
      <c r="C827" t="s">
        <v>1</v>
      </c>
      <c r="D827" t="s">
        <v>82</v>
      </c>
      <c r="E827" t="s">
        <v>323</v>
      </c>
      <c r="F827" t="s">
        <v>324</v>
      </c>
      <c r="G827">
        <v>4618</v>
      </c>
      <c r="H827">
        <v>4618</v>
      </c>
      <c r="I827">
        <v>4618</v>
      </c>
      <c r="J827">
        <v>4618</v>
      </c>
      <c r="L827" s="3">
        <v>0</v>
      </c>
      <c r="M827" s="3">
        <v>0</v>
      </c>
      <c r="N827" s="3">
        <v>0</v>
      </c>
      <c r="O827" s="62">
        <v>422.65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f>+Tabla3[[#This Row],[V GRAVADAS]]</f>
        <v>422.65</v>
      </c>
      <c r="V827">
        <v>2</v>
      </c>
    </row>
    <row r="828" spans="1:22" x14ac:dyDescent="0.25">
      <c r="A828" t="s">
        <v>595</v>
      </c>
      <c r="B828" s="1" t="s">
        <v>644</v>
      </c>
      <c r="C828" t="s">
        <v>1</v>
      </c>
      <c r="D828" t="s">
        <v>82</v>
      </c>
      <c r="E828" t="s">
        <v>323</v>
      </c>
      <c r="F828" t="s">
        <v>324</v>
      </c>
      <c r="G828">
        <v>4619</v>
      </c>
      <c r="H828">
        <v>4619</v>
      </c>
      <c r="I828">
        <v>4619</v>
      </c>
      <c r="J828">
        <v>4619</v>
      </c>
      <c r="L828" s="3">
        <v>0</v>
      </c>
      <c r="M828" s="3">
        <v>0</v>
      </c>
      <c r="N828" s="3">
        <v>0</v>
      </c>
      <c r="O828" s="62">
        <v>209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f>+Tabla3[[#This Row],[V GRAVADAS]]</f>
        <v>209</v>
      </c>
      <c r="V828">
        <v>2</v>
      </c>
    </row>
    <row r="829" spans="1:22" x14ac:dyDescent="0.25">
      <c r="A829" t="s">
        <v>595</v>
      </c>
      <c r="B829" s="1" t="s">
        <v>644</v>
      </c>
      <c r="C829" t="s">
        <v>1</v>
      </c>
      <c r="D829" t="s">
        <v>82</v>
      </c>
      <c r="E829" t="s">
        <v>323</v>
      </c>
      <c r="F829" t="s">
        <v>324</v>
      </c>
      <c r="G829">
        <v>4620</v>
      </c>
      <c r="H829">
        <v>4620</v>
      </c>
      <c r="I829">
        <v>4620</v>
      </c>
      <c r="J829">
        <v>4620</v>
      </c>
      <c r="L829" s="3">
        <v>0</v>
      </c>
      <c r="M829" s="3">
        <v>0</v>
      </c>
      <c r="N829" s="3">
        <v>0</v>
      </c>
      <c r="O829" s="62">
        <v>55.74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f>+Tabla3[[#This Row],[V GRAVADAS]]</f>
        <v>55.74</v>
      </c>
      <c r="V829">
        <v>2</v>
      </c>
    </row>
    <row r="830" spans="1:22" x14ac:dyDescent="0.25">
      <c r="A830" t="s">
        <v>595</v>
      </c>
      <c r="B830" s="1" t="s">
        <v>644</v>
      </c>
      <c r="C830" t="s">
        <v>1</v>
      </c>
      <c r="D830" t="s">
        <v>82</v>
      </c>
      <c r="E830" t="s">
        <v>323</v>
      </c>
      <c r="F830" t="s">
        <v>324</v>
      </c>
      <c r="G830">
        <v>4621</v>
      </c>
      <c r="H830">
        <v>4621</v>
      </c>
      <c r="I830">
        <v>4621</v>
      </c>
      <c r="J830">
        <v>4621</v>
      </c>
      <c r="L830" s="3">
        <v>0</v>
      </c>
      <c r="M830" s="3">
        <v>0</v>
      </c>
      <c r="N830" s="3">
        <v>0</v>
      </c>
      <c r="O830" s="62">
        <v>51.6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f>+Tabla3[[#This Row],[V GRAVADAS]]</f>
        <v>51.6</v>
      </c>
      <c r="V830">
        <v>2</v>
      </c>
    </row>
    <row r="831" spans="1:22" x14ac:dyDescent="0.25">
      <c r="A831" t="s">
        <v>595</v>
      </c>
      <c r="B831" s="1" t="s">
        <v>644</v>
      </c>
      <c r="C831" t="s">
        <v>1</v>
      </c>
      <c r="D831" t="s">
        <v>82</v>
      </c>
      <c r="E831" t="s">
        <v>323</v>
      </c>
      <c r="F831" t="s">
        <v>324</v>
      </c>
      <c r="G831">
        <v>4622</v>
      </c>
      <c r="H831">
        <v>4622</v>
      </c>
      <c r="I831">
        <v>4622</v>
      </c>
      <c r="J831">
        <v>4622</v>
      </c>
      <c r="L831" s="3">
        <v>0</v>
      </c>
      <c r="M831" s="3">
        <v>0</v>
      </c>
      <c r="N831" s="3">
        <v>0</v>
      </c>
      <c r="O831" s="62">
        <v>419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f>+Tabla3[[#This Row],[V GRAVADAS]]</f>
        <v>419</v>
      </c>
      <c r="V831">
        <v>2</v>
      </c>
    </row>
    <row r="832" spans="1:22" x14ac:dyDescent="0.25">
      <c r="A832" t="s">
        <v>595</v>
      </c>
      <c r="B832" s="1" t="s">
        <v>644</v>
      </c>
      <c r="C832" t="s">
        <v>1</v>
      </c>
      <c r="D832" t="s">
        <v>82</v>
      </c>
      <c r="E832" t="s">
        <v>323</v>
      </c>
      <c r="F832" t="s">
        <v>324</v>
      </c>
      <c r="G832">
        <v>4623</v>
      </c>
      <c r="H832">
        <v>4623</v>
      </c>
      <c r="I832">
        <v>4623</v>
      </c>
      <c r="J832">
        <v>4623</v>
      </c>
      <c r="L832" s="3">
        <v>0</v>
      </c>
      <c r="M832" s="3">
        <v>0</v>
      </c>
      <c r="N832" s="3">
        <v>0</v>
      </c>
      <c r="O832" s="62">
        <v>11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f>+Tabla3[[#This Row],[V GRAVADAS]]</f>
        <v>11</v>
      </c>
      <c r="V832">
        <v>2</v>
      </c>
    </row>
    <row r="833" spans="1:22" x14ac:dyDescent="0.25">
      <c r="A833" t="s">
        <v>595</v>
      </c>
      <c r="B833" s="1" t="s">
        <v>644</v>
      </c>
      <c r="C833" t="s">
        <v>1</v>
      </c>
      <c r="D833" t="s">
        <v>82</v>
      </c>
      <c r="E833" t="s">
        <v>323</v>
      </c>
      <c r="F833" t="s">
        <v>324</v>
      </c>
      <c r="G833">
        <v>4624</v>
      </c>
      <c r="H833">
        <v>4624</v>
      </c>
      <c r="I833">
        <v>4624</v>
      </c>
      <c r="J833">
        <v>4624</v>
      </c>
      <c r="L833" s="3">
        <v>0</v>
      </c>
      <c r="M833" s="3">
        <v>0</v>
      </c>
      <c r="N833" s="3">
        <v>0</v>
      </c>
      <c r="O833" s="62">
        <v>36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f>+Tabla3[[#This Row],[V GRAVADAS]]</f>
        <v>36</v>
      </c>
      <c r="V833">
        <v>2</v>
      </c>
    </row>
    <row r="834" spans="1:22" x14ac:dyDescent="0.25">
      <c r="A834" t="s">
        <v>595</v>
      </c>
      <c r="B834" s="1" t="s">
        <v>644</v>
      </c>
      <c r="C834" t="s">
        <v>1</v>
      </c>
      <c r="D834" t="s">
        <v>82</v>
      </c>
      <c r="E834" t="s">
        <v>323</v>
      </c>
      <c r="F834" t="s">
        <v>324</v>
      </c>
      <c r="G834">
        <v>4625</v>
      </c>
      <c r="H834">
        <v>4625</v>
      </c>
      <c r="I834">
        <v>4625</v>
      </c>
      <c r="J834">
        <v>4625</v>
      </c>
      <c r="L834" s="3">
        <v>0</v>
      </c>
      <c r="M834" s="3">
        <v>0</v>
      </c>
      <c r="N834" s="3">
        <v>0</v>
      </c>
      <c r="O834" s="62">
        <v>121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f>+Tabla3[[#This Row],[V GRAVADAS]]</f>
        <v>121</v>
      </c>
      <c r="V834">
        <v>2</v>
      </c>
    </row>
    <row r="835" spans="1:22" x14ac:dyDescent="0.25">
      <c r="A835" t="s">
        <v>595</v>
      </c>
      <c r="B835" s="1" t="s">
        <v>644</v>
      </c>
      <c r="C835" t="s">
        <v>1</v>
      </c>
      <c r="D835" t="s">
        <v>82</v>
      </c>
      <c r="E835" t="s">
        <v>323</v>
      </c>
      <c r="F835" t="s">
        <v>324</v>
      </c>
      <c r="G835">
        <v>4626</v>
      </c>
      <c r="H835">
        <v>4626</v>
      </c>
      <c r="I835">
        <v>4626</v>
      </c>
      <c r="J835">
        <v>4626</v>
      </c>
      <c r="L835" s="3">
        <v>0</v>
      </c>
      <c r="M835" s="3">
        <v>0</v>
      </c>
      <c r="N835" s="3">
        <v>0</v>
      </c>
      <c r="O835" s="62">
        <v>246.6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f>+Tabla3[[#This Row],[V GRAVADAS]]</f>
        <v>246.6</v>
      </c>
      <c r="V835">
        <v>2</v>
      </c>
    </row>
    <row r="836" spans="1:22" x14ac:dyDescent="0.25">
      <c r="A836" t="s">
        <v>595</v>
      </c>
      <c r="B836" s="1" t="s">
        <v>644</v>
      </c>
      <c r="C836" t="s">
        <v>1</v>
      </c>
      <c r="D836" t="s">
        <v>82</v>
      </c>
      <c r="E836" t="s">
        <v>323</v>
      </c>
      <c r="F836" t="s">
        <v>324</v>
      </c>
      <c r="G836">
        <v>4627</v>
      </c>
      <c r="H836">
        <v>4627</v>
      </c>
      <c r="I836">
        <v>4627</v>
      </c>
      <c r="J836">
        <v>4627</v>
      </c>
      <c r="L836" s="3">
        <v>0</v>
      </c>
      <c r="M836" s="3">
        <v>0</v>
      </c>
      <c r="N836" s="3">
        <v>0</v>
      </c>
      <c r="O836" s="62">
        <v>815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f>+Tabla3[[#This Row],[V GRAVADAS]]</f>
        <v>815</v>
      </c>
      <c r="V836">
        <v>2</v>
      </c>
    </row>
    <row r="837" spans="1:22" x14ac:dyDescent="0.25">
      <c r="A837" t="s">
        <v>595</v>
      </c>
      <c r="B837" s="1" t="s">
        <v>644</v>
      </c>
      <c r="C837" t="s">
        <v>1</v>
      </c>
      <c r="D837" t="s">
        <v>82</v>
      </c>
      <c r="E837" t="s">
        <v>323</v>
      </c>
      <c r="F837" t="s">
        <v>324</v>
      </c>
      <c r="G837">
        <v>4628</v>
      </c>
      <c r="H837">
        <v>4628</v>
      </c>
      <c r="I837">
        <v>4628</v>
      </c>
      <c r="J837">
        <v>4628</v>
      </c>
      <c r="L837" s="3">
        <v>0</v>
      </c>
      <c r="M837" s="3">
        <v>0</v>
      </c>
      <c r="N837" s="3">
        <v>0</v>
      </c>
      <c r="O837" s="62">
        <v>808.75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f>+Tabla3[[#This Row],[V GRAVADAS]]</f>
        <v>808.75</v>
      </c>
      <c r="V837">
        <v>2</v>
      </c>
    </row>
    <row r="838" spans="1:22" x14ac:dyDescent="0.25">
      <c r="A838" t="s">
        <v>595</v>
      </c>
      <c r="B838" s="1" t="s">
        <v>644</v>
      </c>
      <c r="C838" t="s">
        <v>1</v>
      </c>
      <c r="D838" t="s">
        <v>82</v>
      </c>
      <c r="E838" t="s">
        <v>323</v>
      </c>
      <c r="F838" t="s">
        <v>324</v>
      </c>
      <c r="G838">
        <v>4629</v>
      </c>
      <c r="H838">
        <v>4629</v>
      </c>
      <c r="I838">
        <v>4629</v>
      </c>
      <c r="J838">
        <v>4629</v>
      </c>
      <c r="L838" s="3">
        <v>0</v>
      </c>
      <c r="M838" s="3">
        <v>0</v>
      </c>
      <c r="N838" s="3">
        <v>0</v>
      </c>
      <c r="O838" s="62">
        <v>52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f>+Tabla3[[#This Row],[V GRAVADAS]]</f>
        <v>52</v>
      </c>
      <c r="V838">
        <v>2</v>
      </c>
    </row>
    <row r="839" spans="1:22" x14ac:dyDescent="0.25">
      <c r="A839" t="s">
        <v>595</v>
      </c>
      <c r="B839" s="1" t="s">
        <v>644</v>
      </c>
      <c r="C839" t="s">
        <v>1</v>
      </c>
      <c r="D839" t="s">
        <v>82</v>
      </c>
      <c r="E839" t="s">
        <v>323</v>
      </c>
      <c r="F839" t="s">
        <v>324</v>
      </c>
      <c r="G839">
        <v>4630</v>
      </c>
      <c r="H839">
        <v>4630</v>
      </c>
      <c r="I839">
        <v>4630</v>
      </c>
      <c r="J839">
        <v>4630</v>
      </c>
      <c r="L839" s="3">
        <v>0</v>
      </c>
      <c r="M839" s="3">
        <v>0</v>
      </c>
      <c r="N839" s="3">
        <v>0</v>
      </c>
      <c r="O839" s="62">
        <v>200.4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f>+Tabla3[[#This Row],[V GRAVADAS]]</f>
        <v>200.4</v>
      </c>
      <c r="V839">
        <v>2</v>
      </c>
    </row>
    <row r="840" spans="1:22" x14ac:dyDescent="0.25">
      <c r="A840" t="s">
        <v>595</v>
      </c>
      <c r="B840" s="1" t="s">
        <v>644</v>
      </c>
      <c r="C840" t="s">
        <v>1</v>
      </c>
      <c r="D840" t="s">
        <v>82</v>
      </c>
      <c r="E840" t="s">
        <v>323</v>
      </c>
      <c r="F840" t="s">
        <v>324</v>
      </c>
      <c r="G840">
        <v>4631</v>
      </c>
      <c r="H840">
        <v>4631</v>
      </c>
      <c r="I840">
        <v>4631</v>
      </c>
      <c r="J840">
        <v>4631</v>
      </c>
      <c r="L840" s="3">
        <v>0</v>
      </c>
      <c r="M840" s="3">
        <v>0</v>
      </c>
      <c r="N840" s="3">
        <v>0</v>
      </c>
      <c r="O840" s="62">
        <v>67.099999999999994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f>+Tabla3[[#This Row],[V GRAVADAS]]</f>
        <v>67.099999999999994</v>
      </c>
      <c r="V840">
        <v>2</v>
      </c>
    </row>
    <row r="841" spans="1:22" x14ac:dyDescent="0.25">
      <c r="A841" t="s">
        <v>595</v>
      </c>
      <c r="B841" s="1" t="s">
        <v>644</v>
      </c>
      <c r="C841" t="s">
        <v>1</v>
      </c>
      <c r="D841" t="s">
        <v>82</v>
      </c>
      <c r="E841" t="s">
        <v>323</v>
      </c>
      <c r="F841" t="s">
        <v>324</v>
      </c>
      <c r="G841">
        <v>4632</v>
      </c>
      <c r="H841">
        <v>4632</v>
      </c>
      <c r="I841">
        <v>4632</v>
      </c>
      <c r="J841">
        <v>4632</v>
      </c>
      <c r="L841" s="3">
        <v>0</v>
      </c>
      <c r="M841" s="3">
        <v>0</v>
      </c>
      <c r="N841" s="3">
        <v>0</v>
      </c>
      <c r="O841" s="62">
        <v>219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f>+Tabla3[[#This Row],[V GRAVADAS]]</f>
        <v>219</v>
      </c>
      <c r="V841">
        <v>2</v>
      </c>
    </row>
    <row r="842" spans="1:22" x14ac:dyDescent="0.25">
      <c r="A842" t="s">
        <v>595</v>
      </c>
      <c r="B842" s="1" t="s">
        <v>644</v>
      </c>
      <c r="C842" t="s">
        <v>1</v>
      </c>
      <c r="D842" t="s">
        <v>82</v>
      </c>
      <c r="E842" t="s">
        <v>323</v>
      </c>
      <c r="F842" t="s">
        <v>324</v>
      </c>
      <c r="G842">
        <v>4633</v>
      </c>
      <c r="H842">
        <v>4633</v>
      </c>
      <c r="I842">
        <v>4633</v>
      </c>
      <c r="J842">
        <v>4633</v>
      </c>
      <c r="L842" s="3">
        <v>0</v>
      </c>
      <c r="M842" s="3">
        <v>0</v>
      </c>
      <c r="N842" s="3">
        <v>0</v>
      </c>
      <c r="O842" s="62">
        <v>27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f>+Tabla3[[#This Row],[V GRAVADAS]]</f>
        <v>27</v>
      </c>
      <c r="V842">
        <v>2</v>
      </c>
    </row>
    <row r="843" spans="1:22" x14ac:dyDescent="0.25">
      <c r="A843" t="s">
        <v>595</v>
      </c>
      <c r="B843" s="1" t="s">
        <v>644</v>
      </c>
      <c r="C843" t="s">
        <v>1</v>
      </c>
      <c r="D843" t="s">
        <v>82</v>
      </c>
      <c r="E843" t="s">
        <v>323</v>
      </c>
      <c r="F843" t="s">
        <v>324</v>
      </c>
      <c r="G843">
        <v>4634</v>
      </c>
      <c r="H843">
        <v>4634</v>
      </c>
      <c r="I843">
        <v>4634</v>
      </c>
      <c r="J843">
        <v>4634</v>
      </c>
      <c r="L843" s="3">
        <v>0</v>
      </c>
      <c r="M843" s="3">
        <v>0</v>
      </c>
      <c r="N843" s="3">
        <v>0</v>
      </c>
      <c r="O843" s="62">
        <v>25.3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f>+Tabla3[[#This Row],[V GRAVADAS]]</f>
        <v>25.3</v>
      </c>
      <c r="V843">
        <v>2</v>
      </c>
    </row>
    <row r="844" spans="1:22" x14ac:dyDescent="0.25">
      <c r="A844" t="s">
        <v>595</v>
      </c>
      <c r="B844" s="1" t="s">
        <v>644</v>
      </c>
      <c r="C844" t="s">
        <v>1</v>
      </c>
      <c r="D844" t="s">
        <v>82</v>
      </c>
      <c r="E844" t="s">
        <v>323</v>
      </c>
      <c r="F844" t="s">
        <v>324</v>
      </c>
      <c r="G844">
        <v>4635</v>
      </c>
      <c r="H844">
        <v>4635</v>
      </c>
      <c r="I844">
        <v>4635</v>
      </c>
      <c r="J844">
        <v>4635</v>
      </c>
      <c r="L844" s="3">
        <v>0</v>
      </c>
      <c r="M844" s="3">
        <v>0</v>
      </c>
      <c r="N844" s="3">
        <v>0</v>
      </c>
      <c r="O844" s="62">
        <v>689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f>+Tabla3[[#This Row],[V GRAVADAS]]</f>
        <v>689</v>
      </c>
      <c r="V844">
        <v>2</v>
      </c>
    </row>
    <row r="845" spans="1:22" x14ac:dyDescent="0.25">
      <c r="A845" t="s">
        <v>595</v>
      </c>
      <c r="B845" s="1" t="s">
        <v>644</v>
      </c>
      <c r="C845" t="s">
        <v>1</v>
      </c>
      <c r="D845" t="s">
        <v>82</v>
      </c>
      <c r="E845" t="s">
        <v>323</v>
      </c>
      <c r="F845" t="s">
        <v>324</v>
      </c>
      <c r="G845">
        <v>4636</v>
      </c>
      <c r="H845">
        <v>4636</v>
      </c>
      <c r="I845">
        <v>4636</v>
      </c>
      <c r="J845">
        <v>4636</v>
      </c>
      <c r="L845" s="3">
        <v>0</v>
      </c>
      <c r="M845" s="3">
        <v>0</v>
      </c>
      <c r="N845" s="3">
        <v>0</v>
      </c>
      <c r="O845" s="62">
        <v>269.2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f>+Tabla3[[#This Row],[V GRAVADAS]]</f>
        <v>269.2</v>
      </c>
      <c r="V845">
        <v>2</v>
      </c>
    </row>
    <row r="846" spans="1:22" x14ac:dyDescent="0.25">
      <c r="A846" t="s">
        <v>595</v>
      </c>
      <c r="B846" s="1" t="s">
        <v>644</v>
      </c>
      <c r="C846" t="s">
        <v>1</v>
      </c>
      <c r="D846" t="s">
        <v>82</v>
      </c>
      <c r="E846" t="s">
        <v>323</v>
      </c>
      <c r="F846" t="s">
        <v>324</v>
      </c>
      <c r="G846">
        <v>4637</v>
      </c>
      <c r="H846">
        <v>4637</v>
      </c>
      <c r="I846">
        <v>4637</v>
      </c>
      <c r="J846">
        <v>4637</v>
      </c>
      <c r="L846" s="3">
        <v>0</v>
      </c>
      <c r="M846" s="3">
        <v>0</v>
      </c>
      <c r="N846" s="3">
        <v>0</v>
      </c>
      <c r="O846" s="62">
        <v>40.5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f>+Tabla3[[#This Row],[V GRAVADAS]]</f>
        <v>40.5</v>
      </c>
      <c r="V846">
        <v>2</v>
      </c>
    </row>
    <row r="847" spans="1:22" x14ac:dyDescent="0.25">
      <c r="A847" t="s">
        <v>595</v>
      </c>
      <c r="B847" s="1" t="s">
        <v>607</v>
      </c>
      <c r="C847" t="s">
        <v>1</v>
      </c>
      <c r="D847" t="s">
        <v>82</v>
      </c>
      <c r="E847" t="s">
        <v>323</v>
      </c>
      <c r="F847" t="s">
        <v>324</v>
      </c>
      <c r="G847">
        <v>4638</v>
      </c>
      <c r="H847">
        <v>4638</v>
      </c>
      <c r="I847">
        <v>4638</v>
      </c>
      <c r="J847">
        <v>4638</v>
      </c>
      <c r="L847" s="3">
        <v>0</v>
      </c>
      <c r="M847" s="3">
        <v>0</v>
      </c>
      <c r="N847" s="3">
        <v>0</v>
      </c>
      <c r="O847" s="62">
        <v>777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f>+Tabla3[[#This Row],[V GRAVADAS]]</f>
        <v>777</v>
      </c>
      <c r="V847">
        <v>2</v>
      </c>
    </row>
    <row r="848" spans="1:22" x14ac:dyDescent="0.25">
      <c r="A848" t="s">
        <v>595</v>
      </c>
      <c r="B848" s="1" t="s">
        <v>607</v>
      </c>
      <c r="C848" t="s">
        <v>1</v>
      </c>
      <c r="D848" t="s">
        <v>82</v>
      </c>
      <c r="E848" t="s">
        <v>323</v>
      </c>
      <c r="F848" t="s">
        <v>324</v>
      </c>
      <c r="G848">
        <v>4639</v>
      </c>
      <c r="H848">
        <v>4639</v>
      </c>
      <c r="I848">
        <v>4639</v>
      </c>
      <c r="J848">
        <v>4639</v>
      </c>
      <c r="L848" s="3">
        <v>0</v>
      </c>
      <c r="M848" s="3">
        <v>0</v>
      </c>
      <c r="N848" s="3">
        <v>0</v>
      </c>
      <c r="O848" s="62">
        <v>47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f>+Tabla3[[#This Row],[V GRAVADAS]]</f>
        <v>47</v>
      </c>
      <c r="V848">
        <v>2</v>
      </c>
    </row>
    <row r="849" spans="1:22" x14ac:dyDescent="0.25">
      <c r="A849" t="s">
        <v>595</v>
      </c>
      <c r="B849" s="1" t="s">
        <v>607</v>
      </c>
      <c r="C849" t="s">
        <v>1</v>
      </c>
      <c r="D849" t="s">
        <v>82</v>
      </c>
      <c r="E849" t="s">
        <v>323</v>
      </c>
      <c r="F849" t="s">
        <v>324</v>
      </c>
      <c r="G849">
        <v>4640</v>
      </c>
      <c r="H849">
        <v>4640</v>
      </c>
      <c r="I849">
        <v>4640</v>
      </c>
      <c r="J849">
        <v>4640</v>
      </c>
      <c r="L849" s="3">
        <v>0</v>
      </c>
      <c r="M849" s="3">
        <v>0</v>
      </c>
      <c r="N849" s="3">
        <v>0</v>
      </c>
      <c r="O849" s="62">
        <v>200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f>+Tabla3[[#This Row],[V GRAVADAS]]</f>
        <v>200</v>
      </c>
      <c r="V849">
        <v>2</v>
      </c>
    </row>
    <row r="850" spans="1:22" x14ac:dyDescent="0.25">
      <c r="A850" t="s">
        <v>595</v>
      </c>
      <c r="B850" s="1" t="s">
        <v>607</v>
      </c>
      <c r="C850" t="s">
        <v>1</v>
      </c>
      <c r="D850" t="s">
        <v>82</v>
      </c>
      <c r="E850" t="s">
        <v>323</v>
      </c>
      <c r="F850" t="s">
        <v>324</v>
      </c>
      <c r="G850">
        <v>4641</v>
      </c>
      <c r="H850">
        <v>4641</v>
      </c>
      <c r="I850">
        <v>4641</v>
      </c>
      <c r="J850">
        <v>4641</v>
      </c>
      <c r="L850" s="3">
        <v>0</v>
      </c>
      <c r="M850" s="3">
        <v>0</v>
      </c>
      <c r="N850" s="3">
        <v>0</v>
      </c>
      <c r="O850" s="62">
        <v>86.9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f>+Tabla3[[#This Row],[V GRAVADAS]]</f>
        <v>86.9</v>
      </c>
      <c r="V850">
        <v>2</v>
      </c>
    </row>
    <row r="851" spans="1:22" x14ac:dyDescent="0.25">
      <c r="A851" t="s">
        <v>595</v>
      </c>
      <c r="B851" s="1" t="s">
        <v>607</v>
      </c>
      <c r="C851" t="s">
        <v>1</v>
      </c>
      <c r="D851" t="s">
        <v>82</v>
      </c>
      <c r="E851" t="s">
        <v>323</v>
      </c>
      <c r="F851" t="s">
        <v>324</v>
      </c>
      <c r="G851">
        <v>4642</v>
      </c>
      <c r="H851">
        <v>4642</v>
      </c>
      <c r="I851">
        <v>4642</v>
      </c>
      <c r="J851">
        <v>4642</v>
      </c>
      <c r="L851" s="3">
        <v>0</v>
      </c>
      <c r="M851" s="3">
        <v>0</v>
      </c>
      <c r="N851" s="3">
        <v>0</v>
      </c>
      <c r="O851" s="62">
        <v>457.4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f>+Tabla3[[#This Row],[V GRAVADAS]]</f>
        <v>457.4</v>
      </c>
      <c r="V851">
        <v>2</v>
      </c>
    </row>
    <row r="852" spans="1:22" x14ac:dyDescent="0.25">
      <c r="A852" t="s">
        <v>595</v>
      </c>
      <c r="B852" s="1" t="s">
        <v>607</v>
      </c>
      <c r="C852" t="s">
        <v>1</v>
      </c>
      <c r="D852" t="s">
        <v>82</v>
      </c>
      <c r="E852" t="s">
        <v>323</v>
      </c>
      <c r="F852" t="s">
        <v>324</v>
      </c>
      <c r="G852">
        <v>4643</v>
      </c>
      <c r="H852">
        <v>4643</v>
      </c>
      <c r="I852">
        <v>4643</v>
      </c>
      <c r="J852">
        <v>4643</v>
      </c>
      <c r="L852" s="3">
        <v>0</v>
      </c>
      <c r="M852" s="3">
        <v>0</v>
      </c>
      <c r="N852" s="3">
        <v>0</v>
      </c>
      <c r="O852" s="62">
        <v>194.5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f>+Tabla3[[#This Row],[V GRAVADAS]]</f>
        <v>194.5</v>
      </c>
      <c r="V852">
        <v>2</v>
      </c>
    </row>
    <row r="853" spans="1:22" x14ac:dyDescent="0.25">
      <c r="A853" t="s">
        <v>595</v>
      </c>
      <c r="B853" s="1" t="s">
        <v>607</v>
      </c>
      <c r="C853" t="s">
        <v>1</v>
      </c>
      <c r="D853" t="s">
        <v>82</v>
      </c>
      <c r="E853" t="s">
        <v>323</v>
      </c>
      <c r="F853" t="s">
        <v>324</v>
      </c>
      <c r="G853">
        <v>4644</v>
      </c>
      <c r="H853">
        <v>4644</v>
      </c>
      <c r="I853">
        <v>4644</v>
      </c>
      <c r="J853">
        <v>4644</v>
      </c>
      <c r="L853" s="3">
        <v>0</v>
      </c>
      <c r="M853" s="3">
        <v>0</v>
      </c>
      <c r="N853" s="3">
        <v>0</v>
      </c>
      <c r="O853" s="62">
        <v>176.5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f>+Tabla3[[#This Row],[V GRAVADAS]]</f>
        <v>176.5</v>
      </c>
      <c r="V853">
        <v>2</v>
      </c>
    </row>
    <row r="854" spans="1:22" x14ac:dyDescent="0.25">
      <c r="A854" t="s">
        <v>595</v>
      </c>
      <c r="B854" s="1" t="s">
        <v>607</v>
      </c>
      <c r="C854" t="s">
        <v>1</v>
      </c>
      <c r="D854" t="s">
        <v>82</v>
      </c>
      <c r="E854" t="s">
        <v>323</v>
      </c>
      <c r="F854" t="s">
        <v>324</v>
      </c>
      <c r="G854">
        <v>4645</v>
      </c>
      <c r="H854">
        <v>4645</v>
      </c>
      <c r="I854">
        <v>4645</v>
      </c>
      <c r="J854">
        <v>4645</v>
      </c>
      <c r="L854" s="3">
        <v>0</v>
      </c>
      <c r="M854" s="3">
        <v>0</v>
      </c>
      <c r="N854" s="3">
        <v>0</v>
      </c>
      <c r="O854" s="62">
        <v>294.5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f>+Tabla3[[#This Row],[V GRAVADAS]]</f>
        <v>294.5</v>
      </c>
      <c r="V854">
        <v>2</v>
      </c>
    </row>
    <row r="855" spans="1:22" x14ac:dyDescent="0.25">
      <c r="A855" t="s">
        <v>595</v>
      </c>
      <c r="B855" s="1" t="s">
        <v>607</v>
      </c>
      <c r="C855" t="s">
        <v>1</v>
      </c>
      <c r="D855" t="s">
        <v>82</v>
      </c>
      <c r="E855" t="s">
        <v>323</v>
      </c>
      <c r="F855" t="s">
        <v>324</v>
      </c>
      <c r="G855">
        <v>4646</v>
      </c>
      <c r="H855">
        <v>4646</v>
      </c>
      <c r="I855">
        <v>4646</v>
      </c>
      <c r="J855">
        <v>4646</v>
      </c>
      <c r="L855" s="3">
        <v>0</v>
      </c>
      <c r="M855" s="3">
        <v>0</v>
      </c>
      <c r="N855" s="3">
        <v>0</v>
      </c>
      <c r="O855" s="62">
        <v>5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f>+Tabla3[[#This Row],[V GRAVADAS]]</f>
        <v>5</v>
      </c>
      <c r="V855">
        <v>2</v>
      </c>
    </row>
    <row r="856" spans="1:22" x14ac:dyDescent="0.25">
      <c r="A856" t="s">
        <v>595</v>
      </c>
      <c r="B856" s="1" t="s">
        <v>607</v>
      </c>
      <c r="C856" t="s">
        <v>1</v>
      </c>
      <c r="D856" t="s">
        <v>82</v>
      </c>
      <c r="E856" t="s">
        <v>323</v>
      </c>
      <c r="F856" t="s">
        <v>324</v>
      </c>
      <c r="G856">
        <v>4647</v>
      </c>
      <c r="H856">
        <v>4647</v>
      </c>
      <c r="I856">
        <v>4647</v>
      </c>
      <c r="J856">
        <v>4647</v>
      </c>
      <c r="L856" s="3">
        <v>0</v>
      </c>
      <c r="M856" s="3">
        <v>0</v>
      </c>
      <c r="N856" s="3">
        <v>0</v>
      </c>
      <c r="O856" s="62">
        <v>524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f>+Tabla3[[#This Row],[V GRAVADAS]]</f>
        <v>524</v>
      </c>
      <c r="V856">
        <v>2</v>
      </c>
    </row>
    <row r="857" spans="1:22" x14ac:dyDescent="0.25">
      <c r="A857" t="s">
        <v>595</v>
      </c>
      <c r="B857" s="1" t="s">
        <v>607</v>
      </c>
      <c r="C857" t="s">
        <v>1</v>
      </c>
      <c r="D857" t="s">
        <v>82</v>
      </c>
      <c r="E857" t="s">
        <v>323</v>
      </c>
      <c r="F857" t="s">
        <v>324</v>
      </c>
      <c r="G857">
        <v>4648</v>
      </c>
      <c r="H857">
        <v>4648</v>
      </c>
      <c r="I857">
        <v>4648</v>
      </c>
      <c r="J857">
        <v>4648</v>
      </c>
      <c r="L857" s="3">
        <v>0</v>
      </c>
      <c r="M857" s="3">
        <v>0</v>
      </c>
      <c r="N857" s="3">
        <v>0</v>
      </c>
      <c r="O857" s="62">
        <v>238.5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f>+Tabla3[[#This Row],[V GRAVADAS]]</f>
        <v>238.5</v>
      </c>
      <c r="V857">
        <v>2</v>
      </c>
    </row>
    <row r="858" spans="1:22" x14ac:dyDescent="0.25">
      <c r="A858" t="s">
        <v>595</v>
      </c>
      <c r="B858" s="1" t="s">
        <v>607</v>
      </c>
      <c r="C858" t="s">
        <v>1</v>
      </c>
      <c r="D858" t="s">
        <v>82</v>
      </c>
      <c r="E858" t="s">
        <v>323</v>
      </c>
      <c r="F858" t="s">
        <v>324</v>
      </c>
      <c r="G858">
        <v>4649</v>
      </c>
      <c r="H858">
        <v>4649</v>
      </c>
      <c r="I858">
        <v>4649</v>
      </c>
      <c r="J858">
        <v>4649</v>
      </c>
      <c r="L858" s="3">
        <v>0</v>
      </c>
      <c r="M858" s="3">
        <v>0</v>
      </c>
      <c r="N858" s="3">
        <v>0</v>
      </c>
      <c r="O858" s="62">
        <v>22.5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f>+Tabla3[[#This Row],[V GRAVADAS]]</f>
        <v>22.5</v>
      </c>
      <c r="V858">
        <v>2</v>
      </c>
    </row>
    <row r="859" spans="1:22" x14ac:dyDescent="0.25">
      <c r="A859" t="s">
        <v>595</v>
      </c>
      <c r="B859" s="1" t="s">
        <v>607</v>
      </c>
      <c r="C859" t="s">
        <v>1</v>
      </c>
      <c r="D859" t="s">
        <v>82</v>
      </c>
      <c r="E859" t="s">
        <v>323</v>
      </c>
      <c r="F859" t="s">
        <v>324</v>
      </c>
      <c r="G859">
        <v>4650</v>
      </c>
      <c r="H859">
        <v>4650</v>
      </c>
      <c r="I859">
        <v>4650</v>
      </c>
      <c r="J859">
        <v>4650</v>
      </c>
      <c r="L859" s="3">
        <v>0</v>
      </c>
      <c r="M859" s="3">
        <v>0</v>
      </c>
      <c r="N859" s="3">
        <v>0</v>
      </c>
      <c r="O859" s="62">
        <v>45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f>+Tabla3[[#This Row],[V GRAVADAS]]</f>
        <v>45</v>
      </c>
      <c r="V859">
        <v>2</v>
      </c>
    </row>
    <row r="860" spans="1:22" x14ac:dyDescent="0.25">
      <c r="A860" t="s">
        <v>595</v>
      </c>
      <c r="B860" s="1" t="s">
        <v>607</v>
      </c>
      <c r="C860" t="s">
        <v>1</v>
      </c>
      <c r="D860" t="s">
        <v>82</v>
      </c>
      <c r="E860" t="s">
        <v>323</v>
      </c>
      <c r="F860" t="s">
        <v>324</v>
      </c>
      <c r="G860">
        <v>4651</v>
      </c>
      <c r="H860">
        <v>4651</v>
      </c>
      <c r="I860">
        <v>4651</v>
      </c>
      <c r="J860">
        <v>4651</v>
      </c>
      <c r="L860" s="3">
        <v>0</v>
      </c>
      <c r="M860" s="3">
        <v>0</v>
      </c>
      <c r="N860" s="3">
        <v>0</v>
      </c>
      <c r="O860" s="62">
        <v>246.8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f>+Tabla3[[#This Row],[V GRAVADAS]]</f>
        <v>246.8</v>
      </c>
      <c r="V860">
        <v>2</v>
      </c>
    </row>
    <row r="861" spans="1:22" x14ac:dyDescent="0.25">
      <c r="A861" t="s">
        <v>595</v>
      </c>
      <c r="B861" s="1" t="s">
        <v>607</v>
      </c>
      <c r="C861" t="s">
        <v>1</v>
      </c>
      <c r="D861" t="s">
        <v>82</v>
      </c>
      <c r="E861" t="s">
        <v>323</v>
      </c>
      <c r="F861" t="s">
        <v>324</v>
      </c>
      <c r="G861">
        <v>4652</v>
      </c>
      <c r="H861">
        <v>4652</v>
      </c>
      <c r="I861">
        <v>4652</v>
      </c>
      <c r="J861">
        <v>4652</v>
      </c>
      <c r="L861" s="3">
        <v>0</v>
      </c>
      <c r="M861" s="3">
        <v>0</v>
      </c>
      <c r="N861" s="3">
        <v>0</v>
      </c>
      <c r="O861" s="62">
        <v>50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f>+Tabla3[[#This Row],[V GRAVADAS]]</f>
        <v>50</v>
      </c>
      <c r="V861">
        <v>2</v>
      </c>
    </row>
    <row r="862" spans="1:22" x14ac:dyDescent="0.25">
      <c r="A862" t="s">
        <v>595</v>
      </c>
      <c r="B862" s="1" t="s">
        <v>607</v>
      </c>
      <c r="C862" t="s">
        <v>1</v>
      </c>
      <c r="D862" t="s">
        <v>82</v>
      </c>
      <c r="E862" t="s">
        <v>323</v>
      </c>
      <c r="F862" t="s">
        <v>324</v>
      </c>
      <c r="G862">
        <v>4653</v>
      </c>
      <c r="H862">
        <v>4653</v>
      </c>
      <c r="I862">
        <v>4653</v>
      </c>
      <c r="J862">
        <v>4653</v>
      </c>
      <c r="L862" s="3">
        <v>0</v>
      </c>
      <c r="M862" s="3">
        <v>0</v>
      </c>
      <c r="N862" s="3">
        <v>0</v>
      </c>
      <c r="O862" s="62">
        <v>231.5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f>+Tabla3[[#This Row],[V GRAVADAS]]</f>
        <v>231.5</v>
      </c>
      <c r="V862">
        <v>2</v>
      </c>
    </row>
    <row r="863" spans="1:22" x14ac:dyDescent="0.25">
      <c r="A863" t="s">
        <v>595</v>
      </c>
      <c r="B863" s="1" t="s">
        <v>608</v>
      </c>
      <c r="C863" t="s">
        <v>1</v>
      </c>
      <c r="D863" t="s">
        <v>82</v>
      </c>
      <c r="E863" t="s">
        <v>323</v>
      </c>
      <c r="F863" t="s">
        <v>324</v>
      </c>
      <c r="G863">
        <v>4654</v>
      </c>
      <c r="H863">
        <v>4654</v>
      </c>
      <c r="I863">
        <v>4654</v>
      </c>
      <c r="J863">
        <v>4654</v>
      </c>
      <c r="L863" s="3">
        <v>0</v>
      </c>
      <c r="M863" s="3">
        <v>0</v>
      </c>
      <c r="N863" s="3">
        <v>0</v>
      </c>
      <c r="O863" s="62">
        <v>434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f>+Tabla3[[#This Row],[V GRAVADAS]]</f>
        <v>434</v>
      </c>
      <c r="V863">
        <v>2</v>
      </c>
    </row>
    <row r="864" spans="1:22" x14ac:dyDescent="0.25">
      <c r="A864" t="s">
        <v>595</v>
      </c>
      <c r="B864" s="1" t="s">
        <v>608</v>
      </c>
      <c r="C864" t="s">
        <v>1</v>
      </c>
      <c r="D864" t="s">
        <v>82</v>
      </c>
      <c r="E864" t="s">
        <v>323</v>
      </c>
      <c r="F864" t="s">
        <v>324</v>
      </c>
      <c r="G864">
        <v>4655</v>
      </c>
      <c r="H864">
        <v>4655</v>
      </c>
      <c r="I864">
        <v>4655</v>
      </c>
      <c r="J864">
        <v>4655</v>
      </c>
      <c r="L864" s="3">
        <v>0</v>
      </c>
      <c r="M864" s="3">
        <v>0</v>
      </c>
      <c r="N864" s="3">
        <v>0</v>
      </c>
      <c r="O864" s="62">
        <v>140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f>+Tabla3[[#This Row],[V GRAVADAS]]</f>
        <v>140</v>
      </c>
      <c r="V864">
        <v>2</v>
      </c>
    </row>
    <row r="865" spans="1:22" x14ac:dyDescent="0.25">
      <c r="A865" t="s">
        <v>595</v>
      </c>
      <c r="B865" s="1" t="s">
        <v>608</v>
      </c>
      <c r="C865" t="s">
        <v>1</v>
      </c>
      <c r="D865" t="s">
        <v>82</v>
      </c>
      <c r="E865" t="s">
        <v>323</v>
      </c>
      <c r="F865" t="s">
        <v>324</v>
      </c>
      <c r="G865">
        <v>4656</v>
      </c>
      <c r="H865">
        <v>4656</v>
      </c>
      <c r="I865">
        <v>4656</v>
      </c>
      <c r="J865">
        <v>4656</v>
      </c>
      <c r="L865" s="3">
        <v>0</v>
      </c>
      <c r="M865" s="3">
        <v>0</v>
      </c>
      <c r="N865" s="3">
        <v>0</v>
      </c>
      <c r="O865" s="62">
        <v>581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f>+Tabla3[[#This Row],[V GRAVADAS]]</f>
        <v>581</v>
      </c>
      <c r="V865">
        <v>2</v>
      </c>
    </row>
    <row r="866" spans="1:22" x14ac:dyDescent="0.25">
      <c r="A866" t="s">
        <v>595</v>
      </c>
      <c r="B866" s="1" t="s">
        <v>608</v>
      </c>
      <c r="C866" t="s">
        <v>1</v>
      </c>
      <c r="D866" t="s">
        <v>82</v>
      </c>
      <c r="E866" t="s">
        <v>323</v>
      </c>
      <c r="F866" t="s">
        <v>324</v>
      </c>
      <c r="G866">
        <v>4657</v>
      </c>
      <c r="H866">
        <v>4657</v>
      </c>
      <c r="I866">
        <v>4657</v>
      </c>
      <c r="J866">
        <v>4657</v>
      </c>
      <c r="L866" s="3">
        <v>0</v>
      </c>
      <c r="M866" s="3">
        <v>0</v>
      </c>
      <c r="N866" s="3">
        <v>0</v>
      </c>
      <c r="O866" s="62">
        <v>110.65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f>+Tabla3[[#This Row],[V GRAVADAS]]</f>
        <v>110.65</v>
      </c>
      <c r="V866">
        <v>2</v>
      </c>
    </row>
    <row r="867" spans="1:22" x14ac:dyDescent="0.25">
      <c r="A867" t="s">
        <v>595</v>
      </c>
      <c r="B867" s="1" t="s">
        <v>608</v>
      </c>
      <c r="C867" t="s">
        <v>1</v>
      </c>
      <c r="D867" t="s">
        <v>82</v>
      </c>
      <c r="E867" t="s">
        <v>323</v>
      </c>
      <c r="F867" t="s">
        <v>324</v>
      </c>
      <c r="G867">
        <v>4658</v>
      </c>
      <c r="H867">
        <v>4658</v>
      </c>
      <c r="I867">
        <v>4658</v>
      </c>
      <c r="J867">
        <v>4658</v>
      </c>
      <c r="L867" s="3">
        <v>0</v>
      </c>
      <c r="M867" s="3">
        <v>0</v>
      </c>
      <c r="N867" s="3">
        <v>0</v>
      </c>
      <c r="O867" s="62">
        <v>358.74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f>+Tabla3[[#This Row],[V GRAVADAS]]</f>
        <v>358.74</v>
      </c>
      <c r="V867">
        <v>2</v>
      </c>
    </row>
    <row r="868" spans="1:22" x14ac:dyDescent="0.25">
      <c r="A868" t="s">
        <v>595</v>
      </c>
      <c r="B868" s="1" t="s">
        <v>608</v>
      </c>
      <c r="C868" t="s">
        <v>1</v>
      </c>
      <c r="D868" t="s">
        <v>82</v>
      </c>
      <c r="E868" t="s">
        <v>323</v>
      </c>
      <c r="F868" t="s">
        <v>324</v>
      </c>
      <c r="G868">
        <v>4659</v>
      </c>
      <c r="H868">
        <v>4659</v>
      </c>
      <c r="I868">
        <v>4659</v>
      </c>
      <c r="J868">
        <v>4659</v>
      </c>
      <c r="L868" s="3">
        <v>0</v>
      </c>
      <c r="M868" s="3">
        <v>0</v>
      </c>
      <c r="N868" s="3">
        <v>0</v>
      </c>
      <c r="O868" s="62">
        <v>32.6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f>+Tabla3[[#This Row],[V GRAVADAS]]</f>
        <v>32.6</v>
      </c>
      <c r="V868">
        <v>2</v>
      </c>
    </row>
    <row r="869" spans="1:22" x14ac:dyDescent="0.25">
      <c r="A869" t="s">
        <v>595</v>
      </c>
      <c r="B869" s="1" t="s">
        <v>608</v>
      </c>
      <c r="C869" t="s">
        <v>1</v>
      </c>
      <c r="D869" t="s">
        <v>82</v>
      </c>
      <c r="E869" t="s">
        <v>323</v>
      </c>
      <c r="F869" t="s">
        <v>324</v>
      </c>
      <c r="G869">
        <v>4660</v>
      </c>
      <c r="H869">
        <v>4660</v>
      </c>
      <c r="I869">
        <v>4660</v>
      </c>
      <c r="J869">
        <v>4660</v>
      </c>
      <c r="L869" s="3">
        <v>0</v>
      </c>
      <c r="M869" s="3">
        <v>0</v>
      </c>
      <c r="N869" s="3">
        <v>0</v>
      </c>
      <c r="O869" s="62">
        <v>12.72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f>+Tabla3[[#This Row],[V GRAVADAS]]</f>
        <v>12.72</v>
      </c>
      <c r="V869">
        <v>2</v>
      </c>
    </row>
    <row r="870" spans="1:22" x14ac:dyDescent="0.25">
      <c r="A870" t="s">
        <v>595</v>
      </c>
      <c r="B870" s="1" t="s">
        <v>608</v>
      </c>
      <c r="C870" t="s">
        <v>1</v>
      </c>
      <c r="D870" t="s">
        <v>82</v>
      </c>
      <c r="E870" t="s">
        <v>323</v>
      </c>
      <c r="F870" t="s">
        <v>324</v>
      </c>
      <c r="G870">
        <v>4661</v>
      </c>
      <c r="H870">
        <v>4661</v>
      </c>
      <c r="I870">
        <v>4661</v>
      </c>
      <c r="J870">
        <v>4661</v>
      </c>
      <c r="L870" s="3">
        <v>0</v>
      </c>
      <c r="M870" s="3">
        <v>0</v>
      </c>
      <c r="N870" s="3">
        <v>0</v>
      </c>
      <c r="O870" s="62">
        <v>874.25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f>+Tabla3[[#This Row],[V GRAVADAS]]</f>
        <v>874.25</v>
      </c>
      <c r="V870">
        <v>2</v>
      </c>
    </row>
    <row r="871" spans="1:22" x14ac:dyDescent="0.25">
      <c r="A871" t="s">
        <v>595</v>
      </c>
      <c r="B871" s="1" t="s">
        <v>608</v>
      </c>
      <c r="C871" t="s">
        <v>1</v>
      </c>
      <c r="D871" t="s">
        <v>82</v>
      </c>
      <c r="E871" t="s">
        <v>323</v>
      </c>
      <c r="F871" t="s">
        <v>324</v>
      </c>
      <c r="G871">
        <v>4662</v>
      </c>
      <c r="H871">
        <v>4662</v>
      </c>
      <c r="I871">
        <v>4662</v>
      </c>
      <c r="J871">
        <v>4662</v>
      </c>
      <c r="L871" s="3">
        <v>0</v>
      </c>
      <c r="M871" s="3">
        <v>0</v>
      </c>
      <c r="N871" s="3">
        <v>0</v>
      </c>
      <c r="O871" s="62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f>+Tabla3[[#This Row],[V GRAVADAS]]</f>
        <v>0</v>
      </c>
      <c r="V871">
        <v>2</v>
      </c>
    </row>
    <row r="872" spans="1:22" x14ac:dyDescent="0.25">
      <c r="A872" t="s">
        <v>595</v>
      </c>
      <c r="B872" s="1" t="s">
        <v>608</v>
      </c>
      <c r="C872" t="s">
        <v>1</v>
      </c>
      <c r="D872" t="s">
        <v>82</v>
      </c>
      <c r="E872" t="s">
        <v>323</v>
      </c>
      <c r="F872" t="s">
        <v>324</v>
      </c>
      <c r="G872">
        <v>4663</v>
      </c>
      <c r="H872">
        <v>4663</v>
      </c>
      <c r="I872">
        <v>4663</v>
      </c>
      <c r="J872">
        <v>4663</v>
      </c>
      <c r="L872" s="3">
        <v>0</v>
      </c>
      <c r="M872" s="3">
        <v>0</v>
      </c>
      <c r="N872" s="3">
        <v>0</v>
      </c>
      <c r="O872" s="62">
        <v>363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f>+Tabla3[[#This Row],[V GRAVADAS]]</f>
        <v>363</v>
      </c>
      <c r="V872">
        <v>2</v>
      </c>
    </row>
    <row r="873" spans="1:22" x14ac:dyDescent="0.25">
      <c r="A873" t="s">
        <v>595</v>
      </c>
      <c r="B873" s="1" t="s">
        <v>608</v>
      </c>
      <c r="C873" t="s">
        <v>1</v>
      </c>
      <c r="D873" t="s">
        <v>82</v>
      </c>
      <c r="E873" t="s">
        <v>323</v>
      </c>
      <c r="F873" t="s">
        <v>324</v>
      </c>
      <c r="G873">
        <v>4664</v>
      </c>
      <c r="H873">
        <v>4664</v>
      </c>
      <c r="I873">
        <v>4664</v>
      </c>
      <c r="J873">
        <v>4664</v>
      </c>
      <c r="L873" s="3">
        <v>0</v>
      </c>
      <c r="M873" s="3">
        <v>0</v>
      </c>
      <c r="N873" s="3">
        <v>0</v>
      </c>
      <c r="O873" s="62">
        <v>764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f>+Tabla3[[#This Row],[V GRAVADAS]]</f>
        <v>764</v>
      </c>
      <c r="V873">
        <v>2</v>
      </c>
    </row>
    <row r="874" spans="1:22" x14ac:dyDescent="0.25">
      <c r="A874" t="s">
        <v>595</v>
      </c>
      <c r="B874" s="1" t="s">
        <v>608</v>
      </c>
      <c r="C874" t="s">
        <v>1</v>
      </c>
      <c r="D874" t="s">
        <v>82</v>
      </c>
      <c r="E874" t="s">
        <v>323</v>
      </c>
      <c r="F874" t="s">
        <v>324</v>
      </c>
      <c r="G874">
        <v>4665</v>
      </c>
      <c r="H874">
        <v>4665</v>
      </c>
      <c r="I874">
        <v>4665</v>
      </c>
      <c r="J874">
        <v>4665</v>
      </c>
      <c r="L874" s="3">
        <v>0</v>
      </c>
      <c r="M874" s="3">
        <v>0</v>
      </c>
      <c r="N874" s="3">
        <v>0</v>
      </c>
      <c r="O874" s="62">
        <v>48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f>+Tabla3[[#This Row],[V GRAVADAS]]</f>
        <v>48</v>
      </c>
      <c r="V874">
        <v>2</v>
      </c>
    </row>
    <row r="875" spans="1:22" x14ac:dyDescent="0.25">
      <c r="A875" t="s">
        <v>595</v>
      </c>
      <c r="B875" s="1" t="s">
        <v>608</v>
      </c>
      <c r="C875" t="s">
        <v>1</v>
      </c>
      <c r="D875" t="s">
        <v>82</v>
      </c>
      <c r="E875" t="s">
        <v>323</v>
      </c>
      <c r="F875" t="s">
        <v>324</v>
      </c>
      <c r="G875">
        <v>4666</v>
      </c>
      <c r="H875">
        <v>4666</v>
      </c>
      <c r="I875">
        <v>4666</v>
      </c>
      <c r="J875">
        <v>4666</v>
      </c>
      <c r="L875" s="3">
        <v>0</v>
      </c>
      <c r="M875" s="3">
        <v>0</v>
      </c>
      <c r="N875" s="3">
        <v>0</v>
      </c>
      <c r="O875" s="62">
        <v>165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f>+Tabla3[[#This Row],[V GRAVADAS]]</f>
        <v>165</v>
      </c>
      <c r="V875">
        <v>2</v>
      </c>
    </row>
    <row r="876" spans="1:22" x14ac:dyDescent="0.25">
      <c r="A876" t="s">
        <v>595</v>
      </c>
      <c r="B876" s="1" t="s">
        <v>608</v>
      </c>
      <c r="C876" t="s">
        <v>1</v>
      </c>
      <c r="D876" t="s">
        <v>82</v>
      </c>
      <c r="E876" t="s">
        <v>323</v>
      </c>
      <c r="F876" t="s">
        <v>324</v>
      </c>
      <c r="G876">
        <v>4667</v>
      </c>
      <c r="H876">
        <v>4667</v>
      </c>
      <c r="I876">
        <v>4667</v>
      </c>
      <c r="J876">
        <v>4667</v>
      </c>
      <c r="L876" s="3">
        <v>0</v>
      </c>
      <c r="M876" s="3">
        <v>0</v>
      </c>
      <c r="N876" s="3">
        <v>0</v>
      </c>
      <c r="O876" s="62">
        <v>142.75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f>+Tabla3[[#This Row],[V GRAVADAS]]</f>
        <v>142.75</v>
      </c>
      <c r="V876">
        <v>2</v>
      </c>
    </row>
    <row r="877" spans="1:22" x14ac:dyDescent="0.25">
      <c r="A877" t="s">
        <v>595</v>
      </c>
      <c r="B877" s="1" t="s">
        <v>608</v>
      </c>
      <c r="C877" t="s">
        <v>1</v>
      </c>
      <c r="D877" t="s">
        <v>82</v>
      </c>
      <c r="E877" t="s">
        <v>323</v>
      </c>
      <c r="F877" t="s">
        <v>324</v>
      </c>
      <c r="G877">
        <v>4668</v>
      </c>
      <c r="H877">
        <v>4668</v>
      </c>
      <c r="I877">
        <v>4668</v>
      </c>
      <c r="J877">
        <v>4668</v>
      </c>
      <c r="L877" s="3">
        <v>0</v>
      </c>
      <c r="M877" s="3">
        <v>0</v>
      </c>
      <c r="N877" s="3">
        <v>0</v>
      </c>
      <c r="O877" s="62">
        <v>274.60000000000002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f>+Tabla3[[#This Row],[V GRAVADAS]]</f>
        <v>274.60000000000002</v>
      </c>
      <c r="V877">
        <v>2</v>
      </c>
    </row>
    <row r="878" spans="1:22" x14ac:dyDescent="0.25">
      <c r="A878" t="s">
        <v>595</v>
      </c>
      <c r="B878" s="1" t="s">
        <v>608</v>
      </c>
      <c r="C878" t="s">
        <v>1</v>
      </c>
      <c r="D878" t="s">
        <v>82</v>
      </c>
      <c r="E878" t="s">
        <v>323</v>
      </c>
      <c r="F878" t="s">
        <v>324</v>
      </c>
      <c r="G878">
        <v>4669</v>
      </c>
      <c r="H878">
        <v>4669</v>
      </c>
      <c r="I878">
        <v>4669</v>
      </c>
      <c r="J878">
        <v>4669</v>
      </c>
      <c r="L878" s="3">
        <v>0</v>
      </c>
      <c r="M878" s="3">
        <v>0</v>
      </c>
      <c r="N878" s="3">
        <v>0</v>
      </c>
      <c r="O878" s="62">
        <v>464.23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f>+Tabla3[[#This Row],[V GRAVADAS]]</f>
        <v>464.23</v>
      </c>
      <c r="V878">
        <v>2</v>
      </c>
    </row>
    <row r="879" spans="1:22" x14ac:dyDescent="0.25">
      <c r="A879" t="s">
        <v>595</v>
      </c>
      <c r="B879" s="1" t="s">
        <v>608</v>
      </c>
      <c r="C879" t="s">
        <v>1</v>
      </c>
      <c r="D879" t="s">
        <v>82</v>
      </c>
      <c r="E879" t="s">
        <v>323</v>
      </c>
      <c r="F879" t="s">
        <v>324</v>
      </c>
      <c r="G879">
        <v>4670</v>
      </c>
      <c r="H879">
        <v>4670</v>
      </c>
      <c r="I879">
        <v>4670</v>
      </c>
      <c r="J879">
        <v>4670</v>
      </c>
      <c r="L879" s="3">
        <v>0</v>
      </c>
      <c r="M879" s="3">
        <v>0</v>
      </c>
      <c r="N879" s="3">
        <v>0</v>
      </c>
      <c r="O879" s="62">
        <v>800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f>+Tabla3[[#This Row],[V GRAVADAS]]</f>
        <v>800</v>
      </c>
      <c r="V879">
        <v>2</v>
      </c>
    </row>
    <row r="880" spans="1:22" x14ac:dyDescent="0.25">
      <c r="A880" t="s">
        <v>595</v>
      </c>
      <c r="B880" s="1" t="s">
        <v>608</v>
      </c>
      <c r="C880" t="s">
        <v>1</v>
      </c>
      <c r="D880" t="s">
        <v>82</v>
      </c>
      <c r="E880" t="s">
        <v>323</v>
      </c>
      <c r="F880" t="s">
        <v>324</v>
      </c>
      <c r="G880">
        <v>4671</v>
      </c>
      <c r="H880">
        <v>4671</v>
      </c>
      <c r="I880">
        <v>4671</v>
      </c>
      <c r="J880">
        <v>4671</v>
      </c>
      <c r="L880" s="3">
        <v>0</v>
      </c>
      <c r="M880" s="3">
        <v>0</v>
      </c>
      <c r="N880" s="3">
        <v>0</v>
      </c>
      <c r="O880" s="62">
        <v>73.650000000000006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f>+Tabla3[[#This Row],[V GRAVADAS]]</f>
        <v>73.650000000000006</v>
      </c>
      <c r="V880">
        <v>2</v>
      </c>
    </row>
    <row r="881" spans="1:22" x14ac:dyDescent="0.25">
      <c r="A881" t="s">
        <v>595</v>
      </c>
      <c r="B881" s="1" t="s">
        <v>608</v>
      </c>
      <c r="C881" t="s">
        <v>1</v>
      </c>
      <c r="D881" t="s">
        <v>82</v>
      </c>
      <c r="E881" t="s">
        <v>323</v>
      </c>
      <c r="F881" t="s">
        <v>324</v>
      </c>
      <c r="G881">
        <v>4672</v>
      </c>
      <c r="H881">
        <v>4672</v>
      </c>
      <c r="I881">
        <v>4672</v>
      </c>
      <c r="J881">
        <v>4672</v>
      </c>
      <c r="L881" s="3">
        <v>0</v>
      </c>
      <c r="M881" s="3">
        <v>0</v>
      </c>
      <c r="N881" s="3">
        <v>0</v>
      </c>
      <c r="O881" s="62">
        <v>123.75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f>+Tabla3[[#This Row],[V GRAVADAS]]</f>
        <v>123.75</v>
      </c>
      <c r="V881">
        <v>2</v>
      </c>
    </row>
    <row r="882" spans="1:22" x14ac:dyDescent="0.25">
      <c r="A882" t="s">
        <v>595</v>
      </c>
      <c r="B882" s="1" t="s">
        <v>608</v>
      </c>
      <c r="C882" t="s">
        <v>1</v>
      </c>
      <c r="D882" t="s">
        <v>82</v>
      </c>
      <c r="E882" t="s">
        <v>323</v>
      </c>
      <c r="F882" t="s">
        <v>324</v>
      </c>
      <c r="G882">
        <v>4673</v>
      </c>
      <c r="H882">
        <v>4673</v>
      </c>
      <c r="I882">
        <v>4673</v>
      </c>
      <c r="J882">
        <v>4673</v>
      </c>
      <c r="L882" s="3">
        <v>0</v>
      </c>
      <c r="M882" s="3">
        <v>0</v>
      </c>
      <c r="N882" s="3">
        <v>0</v>
      </c>
      <c r="O882" s="62">
        <v>56.95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f>+Tabla3[[#This Row],[V GRAVADAS]]</f>
        <v>56.95</v>
      </c>
      <c r="V882">
        <v>2</v>
      </c>
    </row>
    <row r="883" spans="1:22" x14ac:dyDescent="0.25">
      <c r="A883" t="s">
        <v>595</v>
      </c>
      <c r="B883" s="1" t="s">
        <v>608</v>
      </c>
      <c r="C883" t="s">
        <v>1</v>
      </c>
      <c r="D883" t="s">
        <v>82</v>
      </c>
      <c r="E883" t="s">
        <v>323</v>
      </c>
      <c r="F883" t="s">
        <v>324</v>
      </c>
      <c r="G883">
        <v>4674</v>
      </c>
      <c r="H883">
        <v>4674</v>
      </c>
      <c r="I883">
        <v>4674</v>
      </c>
      <c r="J883">
        <v>4674</v>
      </c>
      <c r="L883" s="3">
        <v>0</v>
      </c>
      <c r="M883" s="3">
        <v>0</v>
      </c>
      <c r="N883" s="3">
        <v>0</v>
      </c>
      <c r="O883" s="62">
        <v>2.8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f>+Tabla3[[#This Row],[V GRAVADAS]]</f>
        <v>2.8</v>
      </c>
      <c r="V883">
        <v>2</v>
      </c>
    </row>
    <row r="884" spans="1:22" x14ac:dyDescent="0.25">
      <c r="A884" t="s">
        <v>595</v>
      </c>
      <c r="B884" s="1" t="s">
        <v>608</v>
      </c>
      <c r="C884" t="s">
        <v>1</v>
      </c>
      <c r="D884" t="s">
        <v>82</v>
      </c>
      <c r="E884" t="s">
        <v>323</v>
      </c>
      <c r="F884" t="s">
        <v>324</v>
      </c>
      <c r="G884">
        <v>4675</v>
      </c>
      <c r="H884">
        <v>4675</v>
      </c>
      <c r="I884">
        <v>4675</v>
      </c>
      <c r="J884">
        <v>4675</v>
      </c>
      <c r="L884" s="3">
        <v>0</v>
      </c>
      <c r="M884" s="3">
        <v>0</v>
      </c>
      <c r="N884" s="3">
        <v>0</v>
      </c>
      <c r="O884" s="62">
        <v>179.85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f>+Tabla3[[#This Row],[V GRAVADAS]]</f>
        <v>179.85</v>
      </c>
      <c r="V884">
        <v>2</v>
      </c>
    </row>
    <row r="885" spans="1:22" x14ac:dyDescent="0.25">
      <c r="A885" t="s">
        <v>595</v>
      </c>
      <c r="B885" s="1" t="s">
        <v>608</v>
      </c>
      <c r="C885" t="s">
        <v>1</v>
      </c>
      <c r="D885" t="s">
        <v>82</v>
      </c>
      <c r="E885" t="s">
        <v>323</v>
      </c>
      <c r="F885" t="s">
        <v>324</v>
      </c>
      <c r="G885">
        <v>4676</v>
      </c>
      <c r="H885">
        <v>4676</v>
      </c>
      <c r="I885">
        <v>4676</v>
      </c>
      <c r="J885">
        <v>4676</v>
      </c>
      <c r="L885" s="3">
        <v>0</v>
      </c>
      <c r="M885" s="3">
        <v>0</v>
      </c>
      <c r="N885" s="3">
        <v>0</v>
      </c>
      <c r="O885" s="62">
        <v>515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f>+Tabla3[[#This Row],[V GRAVADAS]]</f>
        <v>515</v>
      </c>
      <c r="V885">
        <v>2</v>
      </c>
    </row>
    <row r="886" spans="1:22" x14ac:dyDescent="0.25">
      <c r="A886" t="s">
        <v>595</v>
      </c>
      <c r="B886" s="1" t="s">
        <v>608</v>
      </c>
      <c r="C886" t="s">
        <v>1</v>
      </c>
      <c r="D886" t="s">
        <v>82</v>
      </c>
      <c r="E886" t="s">
        <v>323</v>
      </c>
      <c r="F886" t="s">
        <v>324</v>
      </c>
      <c r="G886">
        <v>4677</v>
      </c>
      <c r="H886">
        <v>4677</v>
      </c>
      <c r="I886">
        <v>4677</v>
      </c>
      <c r="J886">
        <v>4677</v>
      </c>
      <c r="L886" s="3">
        <v>0</v>
      </c>
      <c r="M886" s="3">
        <v>0</v>
      </c>
      <c r="N886" s="3">
        <v>0</v>
      </c>
      <c r="O886" s="62">
        <v>75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f>+Tabla3[[#This Row],[V GRAVADAS]]</f>
        <v>75</v>
      </c>
      <c r="V886">
        <v>2</v>
      </c>
    </row>
    <row r="887" spans="1:22" x14ac:dyDescent="0.25">
      <c r="A887" t="s">
        <v>595</v>
      </c>
      <c r="B887" s="1" t="s">
        <v>608</v>
      </c>
      <c r="C887" t="s">
        <v>1</v>
      </c>
      <c r="D887" t="s">
        <v>82</v>
      </c>
      <c r="E887" t="s">
        <v>323</v>
      </c>
      <c r="F887" t="s">
        <v>324</v>
      </c>
      <c r="G887">
        <v>4678</v>
      </c>
      <c r="H887">
        <v>4678</v>
      </c>
      <c r="I887">
        <v>4678</v>
      </c>
      <c r="J887">
        <v>4678</v>
      </c>
      <c r="L887" s="3">
        <v>0</v>
      </c>
      <c r="M887" s="3">
        <v>0</v>
      </c>
      <c r="N887" s="3">
        <v>0</v>
      </c>
      <c r="O887" s="62">
        <v>180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f>+Tabla3[[#This Row],[V GRAVADAS]]</f>
        <v>180</v>
      </c>
      <c r="V887">
        <v>2</v>
      </c>
    </row>
    <row r="888" spans="1:22" x14ac:dyDescent="0.25">
      <c r="A888" t="s">
        <v>595</v>
      </c>
      <c r="B888" s="1" t="s">
        <v>608</v>
      </c>
      <c r="C888" t="s">
        <v>1</v>
      </c>
      <c r="D888" t="s">
        <v>82</v>
      </c>
      <c r="E888" t="s">
        <v>323</v>
      </c>
      <c r="F888" t="s">
        <v>324</v>
      </c>
      <c r="G888">
        <v>4679</v>
      </c>
      <c r="H888">
        <v>4679</v>
      </c>
      <c r="I888">
        <v>4679</v>
      </c>
      <c r="J888">
        <v>4679</v>
      </c>
      <c r="L888" s="3">
        <v>0</v>
      </c>
      <c r="M888" s="3">
        <v>0</v>
      </c>
      <c r="N888" s="3">
        <v>0</v>
      </c>
      <c r="O888" s="62">
        <v>134.4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f>+Tabla3[[#This Row],[V GRAVADAS]]</f>
        <v>134.4</v>
      </c>
      <c r="V888">
        <v>2</v>
      </c>
    </row>
    <row r="889" spans="1:22" x14ac:dyDescent="0.25">
      <c r="A889" t="s">
        <v>595</v>
      </c>
      <c r="B889" s="1" t="s">
        <v>608</v>
      </c>
      <c r="C889" t="s">
        <v>1</v>
      </c>
      <c r="D889" t="s">
        <v>82</v>
      </c>
      <c r="E889" t="s">
        <v>323</v>
      </c>
      <c r="F889" t="s">
        <v>324</v>
      </c>
      <c r="G889">
        <v>4680</v>
      </c>
      <c r="H889">
        <v>4680</v>
      </c>
      <c r="I889">
        <v>4680</v>
      </c>
      <c r="J889">
        <v>4680</v>
      </c>
      <c r="L889" s="3">
        <v>0</v>
      </c>
      <c r="M889" s="3">
        <v>0</v>
      </c>
      <c r="N889" s="3">
        <v>0</v>
      </c>
      <c r="O889" s="62">
        <v>256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f>+Tabla3[[#This Row],[V GRAVADAS]]</f>
        <v>256</v>
      </c>
      <c r="V889">
        <v>2</v>
      </c>
    </row>
    <row r="890" spans="1:22" x14ac:dyDescent="0.25">
      <c r="A890" t="s">
        <v>595</v>
      </c>
      <c r="B890" s="1" t="s">
        <v>608</v>
      </c>
      <c r="C890" t="s">
        <v>1</v>
      </c>
      <c r="D890" t="s">
        <v>82</v>
      </c>
      <c r="E890" t="s">
        <v>323</v>
      </c>
      <c r="F890" t="s">
        <v>324</v>
      </c>
      <c r="G890">
        <v>4681</v>
      </c>
      <c r="H890">
        <v>4681</v>
      </c>
      <c r="I890">
        <v>4681</v>
      </c>
      <c r="J890">
        <v>4681</v>
      </c>
      <c r="L890" s="3">
        <v>0</v>
      </c>
      <c r="M890" s="3">
        <v>0</v>
      </c>
      <c r="N890" s="3">
        <v>0</v>
      </c>
      <c r="O890" s="62">
        <v>260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f>+Tabla3[[#This Row],[V GRAVADAS]]</f>
        <v>260</v>
      </c>
      <c r="V890">
        <v>2</v>
      </c>
    </row>
    <row r="891" spans="1:22" x14ac:dyDescent="0.25">
      <c r="A891" t="s">
        <v>595</v>
      </c>
      <c r="B891" s="1" t="s">
        <v>608</v>
      </c>
      <c r="C891" t="s">
        <v>1</v>
      </c>
      <c r="D891" t="s">
        <v>82</v>
      </c>
      <c r="E891" t="s">
        <v>323</v>
      </c>
      <c r="F891" t="s">
        <v>324</v>
      </c>
      <c r="G891">
        <v>4682</v>
      </c>
      <c r="H891">
        <v>4682</v>
      </c>
      <c r="I891">
        <v>4682</v>
      </c>
      <c r="J891">
        <v>4682</v>
      </c>
      <c r="L891" s="3">
        <v>0</v>
      </c>
      <c r="M891" s="3">
        <v>0</v>
      </c>
      <c r="N891" s="3">
        <v>0</v>
      </c>
      <c r="O891" s="62">
        <v>240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f>+Tabla3[[#This Row],[V GRAVADAS]]</f>
        <v>240</v>
      </c>
      <c r="V891">
        <v>2</v>
      </c>
    </row>
    <row r="892" spans="1:22" x14ac:dyDescent="0.25">
      <c r="A892" t="s">
        <v>595</v>
      </c>
      <c r="B892" s="1" t="s">
        <v>608</v>
      </c>
      <c r="C892" t="s">
        <v>1</v>
      </c>
      <c r="D892" t="s">
        <v>82</v>
      </c>
      <c r="E892" t="s">
        <v>323</v>
      </c>
      <c r="F892" t="s">
        <v>324</v>
      </c>
      <c r="G892">
        <v>4683</v>
      </c>
      <c r="H892">
        <v>4683</v>
      </c>
      <c r="I892">
        <v>4683</v>
      </c>
      <c r="J892">
        <v>4683</v>
      </c>
      <c r="L892" s="3">
        <v>0</v>
      </c>
      <c r="M892" s="3">
        <v>0</v>
      </c>
      <c r="N892" s="3">
        <v>0</v>
      </c>
      <c r="O892" s="62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f>+Tabla3[[#This Row],[V GRAVADAS]]</f>
        <v>0</v>
      </c>
      <c r="V892">
        <v>2</v>
      </c>
    </row>
    <row r="893" spans="1:22" x14ac:dyDescent="0.25">
      <c r="A893" t="s">
        <v>595</v>
      </c>
      <c r="B893" s="1" t="s">
        <v>608</v>
      </c>
      <c r="C893" t="s">
        <v>1</v>
      </c>
      <c r="D893" t="s">
        <v>82</v>
      </c>
      <c r="E893" t="s">
        <v>323</v>
      </c>
      <c r="F893" t="s">
        <v>324</v>
      </c>
      <c r="G893">
        <v>4684</v>
      </c>
      <c r="H893">
        <v>4684</v>
      </c>
      <c r="I893">
        <v>4684</v>
      </c>
      <c r="J893">
        <v>4684</v>
      </c>
      <c r="L893" s="3">
        <v>0</v>
      </c>
      <c r="M893" s="3">
        <v>0</v>
      </c>
      <c r="N893" s="3">
        <v>0</v>
      </c>
      <c r="O893" s="62">
        <v>63.14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f>+Tabla3[[#This Row],[V GRAVADAS]]</f>
        <v>63.14</v>
      </c>
      <c r="V893">
        <v>2</v>
      </c>
    </row>
    <row r="894" spans="1:22" x14ac:dyDescent="0.25">
      <c r="A894" t="s">
        <v>595</v>
      </c>
      <c r="B894" s="1" t="s">
        <v>608</v>
      </c>
      <c r="C894" t="s">
        <v>1</v>
      </c>
      <c r="D894" t="s">
        <v>82</v>
      </c>
      <c r="E894" t="s">
        <v>323</v>
      </c>
      <c r="F894" t="s">
        <v>324</v>
      </c>
      <c r="G894">
        <v>4685</v>
      </c>
      <c r="H894">
        <v>4685</v>
      </c>
      <c r="I894">
        <v>4685</v>
      </c>
      <c r="J894">
        <v>4685</v>
      </c>
      <c r="L894" s="3">
        <v>0</v>
      </c>
      <c r="M894" s="3">
        <v>0</v>
      </c>
      <c r="N894" s="3">
        <v>0</v>
      </c>
      <c r="O894" s="62">
        <v>1256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f>+Tabla3[[#This Row],[V GRAVADAS]]</f>
        <v>1256</v>
      </c>
      <c r="V894">
        <v>2</v>
      </c>
    </row>
    <row r="895" spans="1:22" x14ac:dyDescent="0.25">
      <c r="A895" t="s">
        <v>595</v>
      </c>
      <c r="B895" s="1" t="s">
        <v>608</v>
      </c>
      <c r="C895" t="s">
        <v>1</v>
      </c>
      <c r="D895" t="s">
        <v>82</v>
      </c>
      <c r="E895" t="s">
        <v>323</v>
      </c>
      <c r="F895" t="s">
        <v>324</v>
      </c>
      <c r="G895">
        <v>4686</v>
      </c>
      <c r="H895">
        <v>4686</v>
      </c>
      <c r="I895">
        <v>4686</v>
      </c>
      <c r="J895">
        <v>4686</v>
      </c>
      <c r="L895" s="3">
        <v>0</v>
      </c>
      <c r="M895" s="3">
        <v>0</v>
      </c>
      <c r="N895" s="3">
        <v>0</v>
      </c>
      <c r="O895" s="62">
        <v>23.12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f>+Tabla3[[#This Row],[V GRAVADAS]]</f>
        <v>23.12</v>
      </c>
      <c r="V895">
        <v>2</v>
      </c>
    </row>
    <row r="896" spans="1:22" x14ac:dyDescent="0.25">
      <c r="A896" t="s">
        <v>595</v>
      </c>
      <c r="B896" s="1" t="s">
        <v>608</v>
      </c>
      <c r="C896" t="s">
        <v>1</v>
      </c>
      <c r="D896" t="s">
        <v>82</v>
      </c>
      <c r="E896" t="s">
        <v>323</v>
      </c>
      <c r="F896" t="s">
        <v>324</v>
      </c>
      <c r="G896">
        <v>4687</v>
      </c>
      <c r="H896">
        <v>4687</v>
      </c>
      <c r="I896">
        <v>4687</v>
      </c>
      <c r="J896">
        <v>4687</v>
      </c>
      <c r="L896" s="3">
        <v>0</v>
      </c>
      <c r="M896" s="3">
        <v>0</v>
      </c>
      <c r="N896" s="3">
        <v>0</v>
      </c>
      <c r="O896" s="62">
        <v>283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f>+Tabla3[[#This Row],[V GRAVADAS]]</f>
        <v>283</v>
      </c>
      <c r="V896">
        <v>2</v>
      </c>
    </row>
    <row r="897" spans="1:22" x14ac:dyDescent="0.25">
      <c r="A897" t="s">
        <v>595</v>
      </c>
      <c r="B897" s="1" t="s">
        <v>609</v>
      </c>
      <c r="C897" t="s">
        <v>1</v>
      </c>
      <c r="D897" t="s">
        <v>82</v>
      </c>
      <c r="E897" t="s">
        <v>323</v>
      </c>
      <c r="F897" t="s">
        <v>324</v>
      </c>
      <c r="G897">
        <v>4688</v>
      </c>
      <c r="H897">
        <v>4688</v>
      </c>
      <c r="I897">
        <v>4688</v>
      </c>
      <c r="J897">
        <v>4688</v>
      </c>
      <c r="L897" s="3">
        <v>0</v>
      </c>
      <c r="M897" s="3">
        <v>0</v>
      </c>
      <c r="N897" s="3">
        <v>0</v>
      </c>
      <c r="O897" s="62">
        <v>943.8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f>+Tabla3[[#This Row],[V GRAVADAS]]</f>
        <v>943.8</v>
      </c>
      <c r="V897">
        <v>2</v>
      </c>
    </row>
    <row r="898" spans="1:22" x14ac:dyDescent="0.25">
      <c r="A898" t="s">
        <v>595</v>
      </c>
      <c r="B898" s="1" t="s">
        <v>609</v>
      </c>
      <c r="C898" t="s">
        <v>1</v>
      </c>
      <c r="D898" t="s">
        <v>82</v>
      </c>
      <c r="E898" t="s">
        <v>323</v>
      </c>
      <c r="F898" t="s">
        <v>324</v>
      </c>
      <c r="G898">
        <v>4689</v>
      </c>
      <c r="H898">
        <v>4689</v>
      </c>
      <c r="I898">
        <v>4689</v>
      </c>
      <c r="J898">
        <v>4689</v>
      </c>
      <c r="L898" s="3">
        <v>0</v>
      </c>
      <c r="M898" s="3">
        <v>0</v>
      </c>
      <c r="N898" s="3">
        <v>0</v>
      </c>
      <c r="O898" s="62">
        <v>32.6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f>+Tabla3[[#This Row],[V GRAVADAS]]</f>
        <v>32.6</v>
      </c>
      <c r="V898">
        <v>2</v>
      </c>
    </row>
    <row r="899" spans="1:22" x14ac:dyDescent="0.25">
      <c r="A899" t="s">
        <v>595</v>
      </c>
      <c r="B899" s="1" t="s">
        <v>609</v>
      </c>
      <c r="C899" t="s">
        <v>1</v>
      </c>
      <c r="D899" t="s">
        <v>82</v>
      </c>
      <c r="E899" t="s">
        <v>323</v>
      </c>
      <c r="F899" t="s">
        <v>324</v>
      </c>
      <c r="G899">
        <v>4690</v>
      </c>
      <c r="H899">
        <v>4690</v>
      </c>
      <c r="I899">
        <v>4690</v>
      </c>
      <c r="J899">
        <v>4690</v>
      </c>
      <c r="L899" s="3">
        <v>0</v>
      </c>
      <c r="M899" s="3">
        <v>0</v>
      </c>
      <c r="N899" s="3">
        <v>0</v>
      </c>
      <c r="O899" s="62">
        <v>206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f>+Tabla3[[#This Row],[V GRAVADAS]]</f>
        <v>206</v>
      </c>
      <c r="V899">
        <v>2</v>
      </c>
    </row>
    <row r="900" spans="1:22" x14ac:dyDescent="0.25">
      <c r="A900" t="s">
        <v>595</v>
      </c>
      <c r="B900" s="1" t="s">
        <v>609</v>
      </c>
      <c r="C900" t="s">
        <v>1</v>
      </c>
      <c r="D900" t="s">
        <v>82</v>
      </c>
      <c r="E900" t="s">
        <v>323</v>
      </c>
      <c r="F900" t="s">
        <v>324</v>
      </c>
      <c r="G900">
        <v>4691</v>
      </c>
      <c r="H900">
        <v>4691</v>
      </c>
      <c r="I900">
        <v>4691</v>
      </c>
      <c r="J900">
        <v>4691</v>
      </c>
      <c r="L900" s="3">
        <v>0</v>
      </c>
      <c r="M900" s="3">
        <v>0</v>
      </c>
      <c r="N900" s="3">
        <v>0</v>
      </c>
      <c r="O900" s="62">
        <v>304.02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f>+Tabla3[[#This Row],[V GRAVADAS]]</f>
        <v>304.02</v>
      </c>
      <c r="V900">
        <v>2</v>
      </c>
    </row>
    <row r="901" spans="1:22" x14ac:dyDescent="0.25">
      <c r="A901" t="s">
        <v>595</v>
      </c>
      <c r="B901" s="1" t="s">
        <v>609</v>
      </c>
      <c r="C901" t="s">
        <v>1</v>
      </c>
      <c r="D901" t="s">
        <v>82</v>
      </c>
      <c r="E901" t="s">
        <v>323</v>
      </c>
      <c r="F901" t="s">
        <v>324</v>
      </c>
      <c r="G901">
        <v>4692</v>
      </c>
      <c r="H901">
        <v>4692</v>
      </c>
      <c r="I901">
        <v>4692</v>
      </c>
      <c r="J901">
        <v>4692</v>
      </c>
      <c r="L901" s="3">
        <v>0</v>
      </c>
      <c r="M901" s="3">
        <v>0</v>
      </c>
      <c r="N901" s="3">
        <v>0</v>
      </c>
      <c r="O901" s="62">
        <v>185.5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f>+Tabla3[[#This Row],[V GRAVADAS]]</f>
        <v>185.5</v>
      </c>
      <c r="V901">
        <v>2</v>
      </c>
    </row>
    <row r="902" spans="1:22" x14ac:dyDescent="0.25">
      <c r="A902" t="s">
        <v>595</v>
      </c>
      <c r="B902" s="1" t="s">
        <v>609</v>
      </c>
      <c r="C902" t="s">
        <v>1</v>
      </c>
      <c r="D902" t="s">
        <v>82</v>
      </c>
      <c r="E902" t="s">
        <v>323</v>
      </c>
      <c r="F902" t="s">
        <v>324</v>
      </c>
      <c r="G902">
        <v>4693</v>
      </c>
      <c r="H902">
        <v>4693</v>
      </c>
      <c r="I902">
        <v>4693</v>
      </c>
      <c r="J902">
        <v>4693</v>
      </c>
      <c r="L902" s="3">
        <v>0</v>
      </c>
      <c r="M902" s="3">
        <v>0</v>
      </c>
      <c r="N902" s="3">
        <v>0</v>
      </c>
      <c r="O902" s="62">
        <v>54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f>+Tabla3[[#This Row],[V GRAVADAS]]</f>
        <v>54</v>
      </c>
      <c r="V902">
        <v>2</v>
      </c>
    </row>
    <row r="903" spans="1:22" x14ac:dyDescent="0.25">
      <c r="A903" t="s">
        <v>595</v>
      </c>
      <c r="B903" s="1" t="s">
        <v>609</v>
      </c>
      <c r="C903" t="s">
        <v>1</v>
      </c>
      <c r="D903" t="s">
        <v>82</v>
      </c>
      <c r="E903" t="s">
        <v>323</v>
      </c>
      <c r="F903" t="s">
        <v>324</v>
      </c>
      <c r="G903">
        <v>4694</v>
      </c>
      <c r="H903">
        <v>4694</v>
      </c>
      <c r="I903">
        <v>4694</v>
      </c>
      <c r="J903">
        <v>4694</v>
      </c>
      <c r="L903" s="3">
        <v>0</v>
      </c>
      <c r="M903" s="3">
        <v>0</v>
      </c>
      <c r="N903" s="3">
        <v>0</v>
      </c>
      <c r="O903" s="62">
        <v>112.5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f>+Tabla3[[#This Row],[V GRAVADAS]]</f>
        <v>112.5</v>
      </c>
      <c r="V903">
        <v>2</v>
      </c>
    </row>
    <row r="904" spans="1:22" x14ac:dyDescent="0.25">
      <c r="A904" t="s">
        <v>595</v>
      </c>
      <c r="B904" s="1" t="s">
        <v>609</v>
      </c>
      <c r="C904" t="s">
        <v>1</v>
      </c>
      <c r="D904" t="s">
        <v>82</v>
      </c>
      <c r="E904" t="s">
        <v>323</v>
      </c>
      <c r="F904" t="s">
        <v>324</v>
      </c>
      <c r="G904">
        <v>4695</v>
      </c>
      <c r="H904">
        <v>4695</v>
      </c>
      <c r="I904">
        <v>4695</v>
      </c>
      <c r="J904">
        <v>4695</v>
      </c>
      <c r="L904" s="3">
        <v>0</v>
      </c>
      <c r="M904" s="3">
        <v>0</v>
      </c>
      <c r="N904" s="3">
        <v>0</v>
      </c>
      <c r="O904" s="62">
        <v>211.15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f>+Tabla3[[#This Row],[V GRAVADAS]]</f>
        <v>211.15</v>
      </c>
      <c r="V904">
        <v>2</v>
      </c>
    </row>
    <row r="905" spans="1:22" x14ac:dyDescent="0.25">
      <c r="A905" t="s">
        <v>595</v>
      </c>
      <c r="B905" s="1" t="s">
        <v>609</v>
      </c>
      <c r="C905" t="s">
        <v>1</v>
      </c>
      <c r="D905" t="s">
        <v>82</v>
      </c>
      <c r="E905" t="s">
        <v>323</v>
      </c>
      <c r="F905" t="s">
        <v>324</v>
      </c>
      <c r="G905">
        <v>4696</v>
      </c>
      <c r="H905">
        <v>4696</v>
      </c>
      <c r="I905">
        <v>4696</v>
      </c>
      <c r="J905">
        <v>4696</v>
      </c>
      <c r="L905" s="3">
        <v>0</v>
      </c>
      <c r="M905" s="3">
        <v>0</v>
      </c>
      <c r="N905" s="3">
        <v>0</v>
      </c>
      <c r="O905" s="62">
        <v>39.700000000000003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f>+Tabla3[[#This Row],[V GRAVADAS]]</f>
        <v>39.700000000000003</v>
      </c>
      <c r="V905">
        <v>2</v>
      </c>
    </row>
    <row r="906" spans="1:22" x14ac:dyDescent="0.25">
      <c r="A906" t="s">
        <v>595</v>
      </c>
      <c r="B906" s="1" t="s">
        <v>609</v>
      </c>
      <c r="C906" t="s">
        <v>1</v>
      </c>
      <c r="D906" t="s">
        <v>82</v>
      </c>
      <c r="E906" t="s">
        <v>323</v>
      </c>
      <c r="F906" t="s">
        <v>324</v>
      </c>
      <c r="G906">
        <v>4697</v>
      </c>
      <c r="H906">
        <v>4697</v>
      </c>
      <c r="I906">
        <v>4697</v>
      </c>
      <c r="J906">
        <v>4697</v>
      </c>
      <c r="L906" s="3">
        <v>0</v>
      </c>
      <c r="M906" s="3">
        <v>0</v>
      </c>
      <c r="N906" s="3">
        <v>0</v>
      </c>
      <c r="O906" s="62">
        <v>59.4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f>+Tabla3[[#This Row],[V GRAVADAS]]</f>
        <v>59.4</v>
      </c>
      <c r="V906">
        <v>2</v>
      </c>
    </row>
    <row r="907" spans="1:22" x14ac:dyDescent="0.25">
      <c r="A907" t="s">
        <v>595</v>
      </c>
      <c r="B907" s="1" t="s">
        <v>609</v>
      </c>
      <c r="C907" t="s">
        <v>1</v>
      </c>
      <c r="D907" t="s">
        <v>82</v>
      </c>
      <c r="E907" t="s">
        <v>323</v>
      </c>
      <c r="F907" t="s">
        <v>324</v>
      </c>
      <c r="G907">
        <v>4698</v>
      </c>
      <c r="H907">
        <v>4698</v>
      </c>
      <c r="I907">
        <v>4698</v>
      </c>
      <c r="J907">
        <v>4698</v>
      </c>
      <c r="L907" s="3">
        <v>0</v>
      </c>
      <c r="M907" s="3">
        <v>0</v>
      </c>
      <c r="N907" s="3">
        <v>0</v>
      </c>
      <c r="O907" s="62">
        <v>110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f>+Tabla3[[#This Row],[V GRAVADAS]]</f>
        <v>110</v>
      </c>
      <c r="V907">
        <v>2</v>
      </c>
    </row>
    <row r="908" spans="1:22" x14ac:dyDescent="0.25">
      <c r="A908" t="s">
        <v>595</v>
      </c>
      <c r="B908" s="1" t="s">
        <v>609</v>
      </c>
      <c r="C908" t="s">
        <v>1</v>
      </c>
      <c r="D908" t="s">
        <v>82</v>
      </c>
      <c r="E908" t="s">
        <v>323</v>
      </c>
      <c r="F908" t="s">
        <v>324</v>
      </c>
      <c r="G908">
        <v>4699</v>
      </c>
      <c r="H908">
        <v>4699</v>
      </c>
      <c r="I908">
        <v>4699</v>
      </c>
      <c r="J908">
        <v>4699</v>
      </c>
      <c r="L908" s="3">
        <v>0</v>
      </c>
      <c r="M908" s="3">
        <v>0</v>
      </c>
      <c r="N908" s="3">
        <v>0</v>
      </c>
      <c r="O908" s="62">
        <v>249.05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f>+Tabla3[[#This Row],[V GRAVADAS]]</f>
        <v>249.05</v>
      </c>
      <c r="V908">
        <v>2</v>
      </c>
    </row>
    <row r="909" spans="1:22" x14ac:dyDescent="0.25">
      <c r="A909" t="s">
        <v>595</v>
      </c>
      <c r="B909" s="1" t="s">
        <v>609</v>
      </c>
      <c r="C909" t="s">
        <v>1</v>
      </c>
      <c r="D909" t="s">
        <v>82</v>
      </c>
      <c r="E909" t="s">
        <v>323</v>
      </c>
      <c r="F909" t="s">
        <v>324</v>
      </c>
      <c r="G909">
        <v>4700</v>
      </c>
      <c r="H909">
        <v>4700</v>
      </c>
      <c r="I909">
        <v>4700</v>
      </c>
      <c r="J909">
        <v>4700</v>
      </c>
      <c r="L909" s="3">
        <v>0</v>
      </c>
      <c r="M909" s="3">
        <v>0</v>
      </c>
      <c r="N909" s="3">
        <v>0</v>
      </c>
      <c r="O909" s="62">
        <v>36.549999999999997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f>+Tabla3[[#This Row],[V GRAVADAS]]</f>
        <v>36.549999999999997</v>
      </c>
      <c r="V909">
        <v>2</v>
      </c>
    </row>
    <row r="910" spans="1:22" x14ac:dyDescent="0.25">
      <c r="A910" t="s">
        <v>595</v>
      </c>
      <c r="B910" s="1" t="s">
        <v>609</v>
      </c>
      <c r="C910" t="s">
        <v>1</v>
      </c>
      <c r="D910" t="s">
        <v>82</v>
      </c>
      <c r="E910" t="s">
        <v>323</v>
      </c>
      <c r="F910" t="s">
        <v>324</v>
      </c>
      <c r="G910">
        <v>4701</v>
      </c>
      <c r="H910">
        <v>4701</v>
      </c>
      <c r="I910">
        <v>4701</v>
      </c>
      <c r="J910">
        <v>4701</v>
      </c>
      <c r="L910" s="3">
        <v>0</v>
      </c>
      <c r="M910" s="3">
        <v>0</v>
      </c>
      <c r="N910" s="3">
        <v>0</v>
      </c>
      <c r="O910" s="62">
        <v>590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f>+Tabla3[[#This Row],[V GRAVADAS]]</f>
        <v>590</v>
      </c>
      <c r="V910">
        <v>2</v>
      </c>
    </row>
    <row r="911" spans="1:22" x14ac:dyDescent="0.25">
      <c r="A911" t="s">
        <v>595</v>
      </c>
      <c r="B911" s="1" t="s">
        <v>609</v>
      </c>
      <c r="C911" t="s">
        <v>1</v>
      </c>
      <c r="D911" t="s">
        <v>82</v>
      </c>
      <c r="E911" t="s">
        <v>323</v>
      </c>
      <c r="F911" t="s">
        <v>324</v>
      </c>
      <c r="G911">
        <v>4702</v>
      </c>
      <c r="H911">
        <v>4702</v>
      </c>
      <c r="I911">
        <v>4702</v>
      </c>
      <c r="J911">
        <v>4702</v>
      </c>
      <c r="L911" s="3">
        <v>0</v>
      </c>
      <c r="M911" s="3">
        <v>0</v>
      </c>
      <c r="N911" s="3">
        <v>0</v>
      </c>
      <c r="O911" s="62">
        <v>46.2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f>+Tabla3[[#This Row],[V GRAVADAS]]</f>
        <v>46.2</v>
      </c>
      <c r="V911">
        <v>2</v>
      </c>
    </row>
    <row r="912" spans="1:22" x14ac:dyDescent="0.25">
      <c r="A912" t="s">
        <v>595</v>
      </c>
      <c r="B912" s="1" t="s">
        <v>609</v>
      </c>
      <c r="C912" t="s">
        <v>1</v>
      </c>
      <c r="D912" t="s">
        <v>82</v>
      </c>
      <c r="E912" t="s">
        <v>323</v>
      </c>
      <c r="F912" t="s">
        <v>324</v>
      </c>
      <c r="G912">
        <v>4703</v>
      </c>
      <c r="H912">
        <v>4703</v>
      </c>
      <c r="I912">
        <v>4703</v>
      </c>
      <c r="J912">
        <v>4703</v>
      </c>
      <c r="L912" s="3">
        <v>0</v>
      </c>
      <c r="M912" s="3">
        <v>0</v>
      </c>
      <c r="N912" s="3">
        <v>0</v>
      </c>
      <c r="O912" s="62">
        <v>63.25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f>+Tabla3[[#This Row],[V GRAVADAS]]</f>
        <v>63.25</v>
      </c>
      <c r="V912">
        <v>2</v>
      </c>
    </row>
    <row r="913" spans="1:22" x14ac:dyDescent="0.25">
      <c r="A913" t="s">
        <v>595</v>
      </c>
      <c r="B913" s="1" t="s">
        <v>609</v>
      </c>
      <c r="C913" t="s">
        <v>1</v>
      </c>
      <c r="D913" t="s">
        <v>82</v>
      </c>
      <c r="E913" t="s">
        <v>323</v>
      </c>
      <c r="F913" t="s">
        <v>324</v>
      </c>
      <c r="G913">
        <v>4704</v>
      </c>
      <c r="H913">
        <v>4704</v>
      </c>
      <c r="I913">
        <v>4704</v>
      </c>
      <c r="J913">
        <v>4704</v>
      </c>
      <c r="L913" s="3">
        <v>0</v>
      </c>
      <c r="M913" s="3">
        <v>0</v>
      </c>
      <c r="N913" s="3">
        <v>0</v>
      </c>
      <c r="O913" s="62">
        <v>3.3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f>+Tabla3[[#This Row],[V GRAVADAS]]</f>
        <v>3.3</v>
      </c>
      <c r="V913">
        <v>2</v>
      </c>
    </row>
    <row r="914" spans="1:22" x14ac:dyDescent="0.25">
      <c r="A914" t="s">
        <v>595</v>
      </c>
      <c r="B914" s="1" t="s">
        <v>609</v>
      </c>
      <c r="C914" t="s">
        <v>1</v>
      </c>
      <c r="D914" t="s">
        <v>82</v>
      </c>
      <c r="E914" t="s">
        <v>323</v>
      </c>
      <c r="F914" t="s">
        <v>324</v>
      </c>
      <c r="G914">
        <v>4705</v>
      </c>
      <c r="H914">
        <v>4705</v>
      </c>
      <c r="I914">
        <v>4705</v>
      </c>
      <c r="J914">
        <v>4705</v>
      </c>
      <c r="L914" s="3">
        <v>0</v>
      </c>
      <c r="M914" s="3">
        <v>0</v>
      </c>
      <c r="N914" s="3">
        <v>0</v>
      </c>
      <c r="O914" s="62">
        <v>150.69999999999999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f>+Tabla3[[#This Row],[V GRAVADAS]]</f>
        <v>150.69999999999999</v>
      </c>
      <c r="V914">
        <v>2</v>
      </c>
    </row>
    <row r="915" spans="1:22" x14ac:dyDescent="0.25">
      <c r="A915" t="s">
        <v>595</v>
      </c>
      <c r="B915" s="1" t="s">
        <v>609</v>
      </c>
      <c r="C915" t="s">
        <v>1</v>
      </c>
      <c r="D915" t="s">
        <v>82</v>
      </c>
      <c r="E915" t="s">
        <v>323</v>
      </c>
      <c r="F915" t="s">
        <v>324</v>
      </c>
      <c r="G915">
        <v>4706</v>
      </c>
      <c r="H915">
        <v>4706</v>
      </c>
      <c r="I915">
        <v>4706</v>
      </c>
      <c r="J915">
        <v>4706</v>
      </c>
      <c r="L915" s="3">
        <v>0</v>
      </c>
      <c r="M915" s="3">
        <v>0</v>
      </c>
      <c r="N915" s="3">
        <v>0</v>
      </c>
      <c r="O915" s="62">
        <v>25.2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f>+Tabla3[[#This Row],[V GRAVADAS]]</f>
        <v>25.2</v>
      </c>
      <c r="V915">
        <v>2</v>
      </c>
    </row>
    <row r="916" spans="1:22" x14ac:dyDescent="0.25">
      <c r="A916" t="s">
        <v>595</v>
      </c>
      <c r="B916" s="1" t="s">
        <v>612</v>
      </c>
      <c r="C916" t="s">
        <v>1</v>
      </c>
      <c r="D916" t="s">
        <v>82</v>
      </c>
      <c r="E916" t="s">
        <v>323</v>
      </c>
      <c r="F916" t="s">
        <v>324</v>
      </c>
      <c r="G916">
        <v>4707</v>
      </c>
      <c r="H916">
        <v>4707</v>
      </c>
      <c r="I916">
        <v>4707</v>
      </c>
      <c r="J916">
        <v>4707</v>
      </c>
      <c r="L916" s="3">
        <v>0</v>
      </c>
      <c r="M916" s="3">
        <v>0</v>
      </c>
      <c r="N916" s="3">
        <v>0</v>
      </c>
      <c r="O916" s="62">
        <v>217.5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f>+Tabla3[[#This Row],[V GRAVADAS]]</f>
        <v>217.5</v>
      </c>
      <c r="V916">
        <v>2</v>
      </c>
    </row>
    <row r="917" spans="1:22" x14ac:dyDescent="0.25">
      <c r="A917" t="s">
        <v>595</v>
      </c>
      <c r="B917" s="1" t="s">
        <v>612</v>
      </c>
      <c r="C917" t="s">
        <v>1</v>
      </c>
      <c r="D917" t="s">
        <v>82</v>
      </c>
      <c r="E917" t="s">
        <v>323</v>
      </c>
      <c r="F917" t="s">
        <v>324</v>
      </c>
      <c r="G917">
        <v>4708</v>
      </c>
      <c r="H917">
        <v>4708</v>
      </c>
      <c r="I917">
        <v>4708</v>
      </c>
      <c r="J917">
        <v>4708</v>
      </c>
      <c r="L917" s="3">
        <v>0</v>
      </c>
      <c r="M917" s="3">
        <v>0</v>
      </c>
      <c r="N917" s="3">
        <v>0</v>
      </c>
      <c r="O917" s="62">
        <v>532.95000000000005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f>+Tabla3[[#This Row],[V GRAVADAS]]</f>
        <v>532.95000000000005</v>
      </c>
      <c r="V917">
        <v>2</v>
      </c>
    </row>
    <row r="918" spans="1:22" x14ac:dyDescent="0.25">
      <c r="A918" t="s">
        <v>595</v>
      </c>
      <c r="B918" s="1" t="s">
        <v>612</v>
      </c>
      <c r="C918" t="s">
        <v>1</v>
      </c>
      <c r="D918" t="s">
        <v>82</v>
      </c>
      <c r="E918" t="s">
        <v>323</v>
      </c>
      <c r="F918" t="s">
        <v>324</v>
      </c>
      <c r="G918">
        <v>4709</v>
      </c>
      <c r="H918">
        <v>4709</v>
      </c>
      <c r="I918">
        <v>4709</v>
      </c>
      <c r="J918">
        <v>4709</v>
      </c>
      <c r="L918" s="3">
        <v>0</v>
      </c>
      <c r="M918" s="3">
        <v>0</v>
      </c>
      <c r="N918" s="3">
        <v>0</v>
      </c>
      <c r="O918" s="62">
        <v>132.9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f>+Tabla3[[#This Row],[V GRAVADAS]]</f>
        <v>132.9</v>
      </c>
      <c r="V918">
        <v>2</v>
      </c>
    </row>
    <row r="919" spans="1:22" x14ac:dyDescent="0.25">
      <c r="A919" t="s">
        <v>595</v>
      </c>
      <c r="B919" s="1" t="s">
        <v>612</v>
      </c>
      <c r="C919" t="s">
        <v>1</v>
      </c>
      <c r="D919" t="s">
        <v>82</v>
      </c>
      <c r="E919" t="s">
        <v>323</v>
      </c>
      <c r="F919" t="s">
        <v>324</v>
      </c>
      <c r="G919">
        <v>4710</v>
      </c>
      <c r="H919">
        <v>4710</v>
      </c>
      <c r="I919">
        <v>4710</v>
      </c>
      <c r="J919">
        <v>4710</v>
      </c>
      <c r="L919" s="3">
        <v>0</v>
      </c>
      <c r="M919" s="3">
        <v>0</v>
      </c>
      <c r="N919" s="3">
        <v>0</v>
      </c>
      <c r="O919" s="62">
        <v>192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f>+Tabla3[[#This Row],[V GRAVADAS]]</f>
        <v>192</v>
      </c>
      <c r="V919">
        <v>2</v>
      </c>
    </row>
    <row r="920" spans="1:22" x14ac:dyDescent="0.25">
      <c r="A920" t="s">
        <v>595</v>
      </c>
      <c r="B920" s="1" t="s">
        <v>612</v>
      </c>
      <c r="C920" t="s">
        <v>1</v>
      </c>
      <c r="D920" t="s">
        <v>82</v>
      </c>
      <c r="E920" t="s">
        <v>323</v>
      </c>
      <c r="F920" t="s">
        <v>324</v>
      </c>
      <c r="G920">
        <v>4711</v>
      </c>
      <c r="H920">
        <v>4711</v>
      </c>
      <c r="I920">
        <v>4711</v>
      </c>
      <c r="J920">
        <v>4711</v>
      </c>
      <c r="L920" s="3">
        <v>0</v>
      </c>
      <c r="M920" s="3">
        <v>0</v>
      </c>
      <c r="N920" s="3">
        <v>0</v>
      </c>
      <c r="O920" s="62">
        <v>167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f>+Tabla3[[#This Row],[V GRAVADAS]]</f>
        <v>167</v>
      </c>
      <c r="V920">
        <v>2</v>
      </c>
    </row>
    <row r="921" spans="1:22" x14ac:dyDescent="0.25">
      <c r="A921" t="s">
        <v>595</v>
      </c>
      <c r="B921" s="1" t="s">
        <v>612</v>
      </c>
      <c r="C921" t="s">
        <v>1</v>
      </c>
      <c r="D921" t="s">
        <v>82</v>
      </c>
      <c r="E921" t="s">
        <v>323</v>
      </c>
      <c r="F921" t="s">
        <v>324</v>
      </c>
      <c r="G921">
        <v>4712</v>
      </c>
      <c r="H921">
        <v>4712</v>
      </c>
      <c r="I921">
        <v>4712</v>
      </c>
      <c r="J921">
        <v>4712</v>
      </c>
      <c r="L921" s="3">
        <v>0</v>
      </c>
      <c r="M921" s="3">
        <v>0</v>
      </c>
      <c r="N921" s="3">
        <v>0</v>
      </c>
      <c r="O921" s="62">
        <v>461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f>+Tabla3[[#This Row],[V GRAVADAS]]</f>
        <v>461</v>
      </c>
      <c r="V921">
        <v>2</v>
      </c>
    </row>
    <row r="922" spans="1:22" x14ac:dyDescent="0.25">
      <c r="A922" t="s">
        <v>595</v>
      </c>
      <c r="B922" s="1" t="s">
        <v>612</v>
      </c>
      <c r="C922" t="s">
        <v>1</v>
      </c>
      <c r="D922" t="s">
        <v>82</v>
      </c>
      <c r="E922" t="s">
        <v>323</v>
      </c>
      <c r="F922" t="s">
        <v>324</v>
      </c>
      <c r="G922">
        <v>4713</v>
      </c>
      <c r="H922">
        <v>4713</v>
      </c>
      <c r="I922">
        <v>4713</v>
      </c>
      <c r="J922">
        <v>4713</v>
      </c>
      <c r="L922" s="3">
        <v>0</v>
      </c>
      <c r="M922" s="3">
        <v>0</v>
      </c>
      <c r="N922" s="3">
        <v>0</v>
      </c>
      <c r="O922" s="62">
        <v>9.6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f>+Tabla3[[#This Row],[V GRAVADAS]]</f>
        <v>9.6</v>
      </c>
      <c r="V922">
        <v>2</v>
      </c>
    </row>
    <row r="923" spans="1:22" x14ac:dyDescent="0.25">
      <c r="A923" t="s">
        <v>595</v>
      </c>
      <c r="B923" s="1" t="s">
        <v>612</v>
      </c>
      <c r="C923" t="s">
        <v>1</v>
      </c>
      <c r="D923" t="s">
        <v>82</v>
      </c>
      <c r="E923" t="s">
        <v>323</v>
      </c>
      <c r="F923" t="s">
        <v>324</v>
      </c>
      <c r="G923">
        <v>4714</v>
      </c>
      <c r="H923">
        <v>4714</v>
      </c>
      <c r="I923">
        <v>4714</v>
      </c>
      <c r="J923">
        <v>4714</v>
      </c>
      <c r="L923" s="3">
        <v>0</v>
      </c>
      <c r="M923" s="3">
        <v>0</v>
      </c>
      <c r="N923" s="3">
        <v>0</v>
      </c>
      <c r="O923" s="62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f>+Tabla3[[#This Row],[V GRAVADAS]]</f>
        <v>0</v>
      </c>
      <c r="V923">
        <v>2</v>
      </c>
    </row>
    <row r="924" spans="1:22" x14ac:dyDescent="0.25">
      <c r="A924" t="s">
        <v>595</v>
      </c>
      <c r="B924" s="1" t="s">
        <v>612</v>
      </c>
      <c r="C924" t="s">
        <v>1</v>
      </c>
      <c r="D924" t="s">
        <v>82</v>
      </c>
      <c r="E924" t="s">
        <v>323</v>
      </c>
      <c r="F924" t="s">
        <v>324</v>
      </c>
      <c r="G924">
        <v>4715</v>
      </c>
      <c r="H924">
        <v>4715</v>
      </c>
      <c r="I924">
        <v>4715</v>
      </c>
      <c r="J924">
        <v>4715</v>
      </c>
      <c r="L924" s="3">
        <v>0</v>
      </c>
      <c r="M924" s="3">
        <v>0</v>
      </c>
      <c r="N924" s="3">
        <v>0</v>
      </c>
      <c r="O924" s="62">
        <v>453.4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f>+Tabla3[[#This Row],[V GRAVADAS]]</f>
        <v>453.4</v>
      </c>
      <c r="V924">
        <v>2</v>
      </c>
    </row>
    <row r="925" spans="1:22" x14ac:dyDescent="0.25">
      <c r="A925" t="s">
        <v>595</v>
      </c>
      <c r="B925" s="1" t="s">
        <v>612</v>
      </c>
      <c r="C925" t="s">
        <v>1</v>
      </c>
      <c r="D925" t="s">
        <v>82</v>
      </c>
      <c r="E925" t="s">
        <v>323</v>
      </c>
      <c r="F925" t="s">
        <v>324</v>
      </c>
      <c r="G925">
        <v>4716</v>
      </c>
      <c r="H925">
        <v>4716</v>
      </c>
      <c r="I925">
        <v>4716</v>
      </c>
      <c r="J925">
        <v>4716</v>
      </c>
      <c r="L925" s="3">
        <v>0</v>
      </c>
      <c r="M925" s="3">
        <v>0</v>
      </c>
      <c r="N925" s="3">
        <v>0</v>
      </c>
      <c r="O925" s="62">
        <v>384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f>+Tabla3[[#This Row],[V GRAVADAS]]</f>
        <v>384</v>
      </c>
      <c r="V925">
        <v>2</v>
      </c>
    </row>
    <row r="926" spans="1:22" x14ac:dyDescent="0.25">
      <c r="A926" t="s">
        <v>595</v>
      </c>
      <c r="B926" s="1" t="s">
        <v>612</v>
      </c>
      <c r="C926" t="s">
        <v>1</v>
      </c>
      <c r="D926" t="s">
        <v>82</v>
      </c>
      <c r="E926" t="s">
        <v>323</v>
      </c>
      <c r="F926" t="s">
        <v>324</v>
      </c>
      <c r="G926">
        <v>4717</v>
      </c>
      <c r="H926">
        <v>4717</v>
      </c>
      <c r="I926">
        <v>4717</v>
      </c>
      <c r="J926">
        <v>4717</v>
      </c>
      <c r="L926" s="3">
        <v>0</v>
      </c>
      <c r="M926" s="3">
        <v>0</v>
      </c>
      <c r="N926" s="3">
        <v>0</v>
      </c>
      <c r="O926" s="62">
        <v>95.5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f>+Tabla3[[#This Row],[V GRAVADAS]]</f>
        <v>95.5</v>
      </c>
      <c r="V926">
        <v>2</v>
      </c>
    </row>
    <row r="927" spans="1:22" x14ac:dyDescent="0.25">
      <c r="A927" t="s">
        <v>595</v>
      </c>
      <c r="B927" s="1" t="s">
        <v>612</v>
      </c>
      <c r="C927" t="s">
        <v>1</v>
      </c>
      <c r="D927" t="s">
        <v>82</v>
      </c>
      <c r="E927" t="s">
        <v>323</v>
      </c>
      <c r="F927" t="s">
        <v>324</v>
      </c>
      <c r="G927">
        <v>4718</v>
      </c>
      <c r="H927">
        <v>4718</v>
      </c>
      <c r="I927">
        <v>4718</v>
      </c>
      <c r="J927">
        <v>4718</v>
      </c>
      <c r="L927" s="3">
        <v>0</v>
      </c>
      <c r="M927" s="3">
        <v>0</v>
      </c>
      <c r="N927" s="3">
        <v>0</v>
      </c>
      <c r="O927" s="62">
        <v>173.4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f>+Tabla3[[#This Row],[V GRAVADAS]]</f>
        <v>173.4</v>
      </c>
      <c r="V927">
        <v>2</v>
      </c>
    </row>
    <row r="928" spans="1:22" x14ac:dyDescent="0.25">
      <c r="A928" t="s">
        <v>595</v>
      </c>
      <c r="B928" s="1" t="s">
        <v>612</v>
      </c>
      <c r="C928" t="s">
        <v>1</v>
      </c>
      <c r="D928" t="s">
        <v>82</v>
      </c>
      <c r="E928" t="s">
        <v>323</v>
      </c>
      <c r="F928" t="s">
        <v>324</v>
      </c>
      <c r="G928">
        <v>4719</v>
      </c>
      <c r="H928">
        <v>4719</v>
      </c>
      <c r="I928">
        <v>4719</v>
      </c>
      <c r="J928">
        <v>4719</v>
      </c>
      <c r="L928" s="3">
        <v>0</v>
      </c>
      <c r="M928" s="3">
        <v>0</v>
      </c>
      <c r="N928" s="3">
        <v>0</v>
      </c>
      <c r="O928" s="62">
        <v>54.91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f>+Tabla3[[#This Row],[V GRAVADAS]]</f>
        <v>54.91</v>
      </c>
      <c r="V928">
        <v>2</v>
      </c>
    </row>
    <row r="929" spans="1:22" x14ac:dyDescent="0.25">
      <c r="A929" t="s">
        <v>595</v>
      </c>
      <c r="B929" s="1" t="s">
        <v>612</v>
      </c>
      <c r="C929" t="s">
        <v>1</v>
      </c>
      <c r="D929" t="s">
        <v>82</v>
      </c>
      <c r="E929" t="s">
        <v>323</v>
      </c>
      <c r="F929" t="s">
        <v>324</v>
      </c>
      <c r="G929">
        <v>4720</v>
      </c>
      <c r="H929">
        <v>4720</v>
      </c>
      <c r="I929">
        <v>4720</v>
      </c>
      <c r="J929">
        <v>4720</v>
      </c>
      <c r="L929" s="3">
        <v>0</v>
      </c>
      <c r="M929" s="3">
        <v>0</v>
      </c>
      <c r="N929" s="3">
        <v>0</v>
      </c>
      <c r="O929" s="62">
        <v>360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f>+Tabla3[[#This Row],[V GRAVADAS]]</f>
        <v>360</v>
      </c>
      <c r="V929">
        <v>2</v>
      </c>
    </row>
    <row r="930" spans="1:22" x14ac:dyDescent="0.25">
      <c r="A930" t="s">
        <v>595</v>
      </c>
      <c r="B930" s="1" t="s">
        <v>612</v>
      </c>
      <c r="C930" t="s">
        <v>1</v>
      </c>
      <c r="D930" t="s">
        <v>82</v>
      </c>
      <c r="E930" t="s">
        <v>323</v>
      </c>
      <c r="F930" t="s">
        <v>324</v>
      </c>
      <c r="G930">
        <v>4721</v>
      </c>
      <c r="H930">
        <v>4721</v>
      </c>
      <c r="I930">
        <v>4721</v>
      </c>
      <c r="J930">
        <v>4721</v>
      </c>
      <c r="L930" s="3">
        <v>0</v>
      </c>
      <c r="M930" s="3">
        <v>0</v>
      </c>
      <c r="N930" s="3">
        <v>0</v>
      </c>
      <c r="O930" s="62">
        <v>250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f>+Tabla3[[#This Row],[V GRAVADAS]]</f>
        <v>250</v>
      </c>
      <c r="V930">
        <v>2</v>
      </c>
    </row>
    <row r="931" spans="1:22" x14ac:dyDescent="0.25">
      <c r="A931" t="s">
        <v>595</v>
      </c>
      <c r="B931" s="1" t="s">
        <v>612</v>
      </c>
      <c r="C931" t="s">
        <v>1</v>
      </c>
      <c r="D931" t="s">
        <v>82</v>
      </c>
      <c r="E931" t="s">
        <v>323</v>
      </c>
      <c r="F931" t="s">
        <v>324</v>
      </c>
      <c r="G931">
        <v>4722</v>
      </c>
      <c r="H931">
        <v>4722</v>
      </c>
      <c r="I931">
        <v>4722</v>
      </c>
      <c r="J931">
        <v>4722</v>
      </c>
      <c r="L931" s="3">
        <v>0</v>
      </c>
      <c r="M931" s="3">
        <v>0</v>
      </c>
      <c r="N931" s="3">
        <v>0</v>
      </c>
      <c r="O931" s="62">
        <v>50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f>+Tabla3[[#This Row],[V GRAVADAS]]</f>
        <v>50</v>
      </c>
      <c r="V931">
        <v>2</v>
      </c>
    </row>
    <row r="932" spans="1:22" x14ac:dyDescent="0.25">
      <c r="A932" t="s">
        <v>595</v>
      </c>
      <c r="B932" s="1" t="s">
        <v>612</v>
      </c>
      <c r="C932" t="s">
        <v>1</v>
      </c>
      <c r="D932" t="s">
        <v>82</v>
      </c>
      <c r="E932" t="s">
        <v>323</v>
      </c>
      <c r="F932" t="s">
        <v>324</v>
      </c>
      <c r="G932">
        <v>4723</v>
      </c>
      <c r="H932">
        <v>4723</v>
      </c>
      <c r="I932">
        <v>4723</v>
      </c>
      <c r="J932">
        <v>4723</v>
      </c>
      <c r="L932" s="3">
        <v>0</v>
      </c>
      <c r="M932" s="3">
        <v>0</v>
      </c>
      <c r="N932" s="3">
        <v>0</v>
      </c>
      <c r="O932" s="62">
        <v>12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f>+Tabla3[[#This Row],[V GRAVADAS]]</f>
        <v>12</v>
      </c>
      <c r="V932">
        <v>2</v>
      </c>
    </row>
    <row r="933" spans="1:22" x14ac:dyDescent="0.25">
      <c r="A933" t="s">
        <v>595</v>
      </c>
      <c r="B933" s="1" t="s">
        <v>612</v>
      </c>
      <c r="C933" t="s">
        <v>1</v>
      </c>
      <c r="D933" t="s">
        <v>82</v>
      </c>
      <c r="E933" t="s">
        <v>323</v>
      </c>
      <c r="F933" t="s">
        <v>324</v>
      </c>
      <c r="G933">
        <v>4724</v>
      </c>
      <c r="H933">
        <v>4724</v>
      </c>
      <c r="I933">
        <v>4724</v>
      </c>
      <c r="J933">
        <v>4724</v>
      </c>
      <c r="L933" s="3">
        <v>0</v>
      </c>
      <c r="M933" s="3">
        <v>0</v>
      </c>
      <c r="N933" s="3">
        <v>0</v>
      </c>
      <c r="O933" s="62">
        <v>360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f>+Tabla3[[#This Row],[V GRAVADAS]]</f>
        <v>360</v>
      </c>
      <c r="V933">
        <v>2</v>
      </c>
    </row>
    <row r="934" spans="1:22" x14ac:dyDescent="0.25">
      <c r="A934" t="s">
        <v>595</v>
      </c>
      <c r="B934" s="1" t="s">
        <v>612</v>
      </c>
      <c r="C934" t="s">
        <v>1</v>
      </c>
      <c r="D934" t="s">
        <v>82</v>
      </c>
      <c r="E934" t="s">
        <v>323</v>
      </c>
      <c r="F934" t="s">
        <v>324</v>
      </c>
      <c r="G934">
        <v>4725</v>
      </c>
      <c r="H934">
        <v>4725</v>
      </c>
      <c r="I934">
        <v>4725</v>
      </c>
      <c r="J934">
        <v>4725</v>
      </c>
      <c r="L934" s="3">
        <v>0</v>
      </c>
      <c r="M934" s="3">
        <v>0</v>
      </c>
      <c r="N934" s="3">
        <v>0</v>
      </c>
      <c r="O934" s="62">
        <v>55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f>+Tabla3[[#This Row],[V GRAVADAS]]</f>
        <v>55</v>
      </c>
      <c r="V934">
        <v>2</v>
      </c>
    </row>
    <row r="935" spans="1:22" x14ac:dyDescent="0.25">
      <c r="A935" t="s">
        <v>595</v>
      </c>
      <c r="B935" s="1" t="s">
        <v>612</v>
      </c>
      <c r="C935" t="s">
        <v>1</v>
      </c>
      <c r="D935" t="s">
        <v>82</v>
      </c>
      <c r="E935" t="s">
        <v>323</v>
      </c>
      <c r="F935" t="s">
        <v>324</v>
      </c>
      <c r="G935">
        <v>4726</v>
      </c>
      <c r="H935">
        <v>4726</v>
      </c>
      <c r="I935">
        <v>4726</v>
      </c>
      <c r="J935">
        <v>4726</v>
      </c>
      <c r="L935" s="3">
        <v>0</v>
      </c>
      <c r="M935" s="3">
        <v>0</v>
      </c>
      <c r="N935" s="3">
        <v>0</v>
      </c>
      <c r="O935" s="62">
        <v>800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f>+Tabla3[[#This Row],[V GRAVADAS]]</f>
        <v>800</v>
      </c>
      <c r="V935">
        <v>2</v>
      </c>
    </row>
    <row r="936" spans="1:22" x14ac:dyDescent="0.25">
      <c r="A936" t="s">
        <v>595</v>
      </c>
      <c r="B936" s="1" t="s">
        <v>612</v>
      </c>
      <c r="C936" t="s">
        <v>1</v>
      </c>
      <c r="D936" t="s">
        <v>82</v>
      </c>
      <c r="E936" t="s">
        <v>323</v>
      </c>
      <c r="F936" t="s">
        <v>324</v>
      </c>
      <c r="G936">
        <v>4727</v>
      </c>
      <c r="H936">
        <v>4727</v>
      </c>
      <c r="I936">
        <v>4727</v>
      </c>
      <c r="J936">
        <v>4727</v>
      </c>
      <c r="L936" s="3">
        <v>0</v>
      </c>
      <c r="M936" s="3">
        <v>0</v>
      </c>
      <c r="N936" s="3">
        <v>0</v>
      </c>
      <c r="O936" s="62">
        <v>33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f>+Tabla3[[#This Row],[V GRAVADAS]]</f>
        <v>33</v>
      </c>
      <c r="V936">
        <v>2</v>
      </c>
    </row>
    <row r="937" spans="1:22" x14ac:dyDescent="0.25">
      <c r="A937" t="s">
        <v>595</v>
      </c>
      <c r="B937" s="1" t="s">
        <v>612</v>
      </c>
      <c r="C937" t="s">
        <v>1</v>
      </c>
      <c r="D937" t="s">
        <v>82</v>
      </c>
      <c r="E937" t="s">
        <v>323</v>
      </c>
      <c r="F937" t="s">
        <v>324</v>
      </c>
      <c r="G937">
        <v>4728</v>
      </c>
      <c r="H937">
        <v>4728</v>
      </c>
      <c r="I937">
        <v>4728</v>
      </c>
      <c r="J937">
        <v>4728</v>
      </c>
      <c r="L937" s="3">
        <v>0</v>
      </c>
      <c r="M937" s="3">
        <v>0</v>
      </c>
      <c r="N937" s="3">
        <v>0</v>
      </c>
      <c r="O937" s="62">
        <v>65.25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f>+Tabla3[[#This Row],[V GRAVADAS]]</f>
        <v>65.25</v>
      </c>
      <c r="V937">
        <v>2</v>
      </c>
    </row>
    <row r="938" spans="1:22" x14ac:dyDescent="0.25">
      <c r="A938" t="s">
        <v>595</v>
      </c>
      <c r="B938" s="1" t="s">
        <v>612</v>
      </c>
      <c r="C938" t="s">
        <v>1</v>
      </c>
      <c r="D938" t="s">
        <v>82</v>
      </c>
      <c r="E938" t="s">
        <v>323</v>
      </c>
      <c r="F938" t="s">
        <v>324</v>
      </c>
      <c r="G938">
        <v>4729</v>
      </c>
      <c r="H938">
        <v>4729</v>
      </c>
      <c r="I938">
        <v>4729</v>
      </c>
      <c r="J938">
        <v>4729</v>
      </c>
      <c r="L938" s="3">
        <v>0</v>
      </c>
      <c r="M938" s="3">
        <v>0</v>
      </c>
      <c r="N938" s="3">
        <v>0</v>
      </c>
      <c r="O938" s="62">
        <v>40.659999999999997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f>+Tabla3[[#This Row],[V GRAVADAS]]</f>
        <v>40.659999999999997</v>
      </c>
      <c r="V938">
        <v>2</v>
      </c>
    </row>
    <row r="939" spans="1:22" x14ac:dyDescent="0.25">
      <c r="A939" t="s">
        <v>595</v>
      </c>
      <c r="B939" s="1" t="s">
        <v>612</v>
      </c>
      <c r="C939" t="s">
        <v>1</v>
      </c>
      <c r="D939" t="s">
        <v>82</v>
      </c>
      <c r="E939" t="s">
        <v>323</v>
      </c>
      <c r="F939" t="s">
        <v>324</v>
      </c>
      <c r="G939">
        <v>4730</v>
      </c>
      <c r="H939">
        <v>4730</v>
      </c>
      <c r="I939">
        <v>4730</v>
      </c>
      <c r="J939">
        <v>4730</v>
      </c>
      <c r="L939" s="3">
        <v>0</v>
      </c>
      <c r="M939" s="3">
        <v>0</v>
      </c>
      <c r="N939" s="3">
        <v>0</v>
      </c>
      <c r="O939" s="62">
        <v>33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f>+Tabla3[[#This Row],[V GRAVADAS]]</f>
        <v>33</v>
      </c>
      <c r="V939">
        <v>2</v>
      </c>
    </row>
    <row r="940" spans="1:22" x14ac:dyDescent="0.25">
      <c r="A940" t="s">
        <v>595</v>
      </c>
      <c r="B940" s="1" t="s">
        <v>612</v>
      </c>
      <c r="C940" t="s">
        <v>1</v>
      </c>
      <c r="D940" t="s">
        <v>82</v>
      </c>
      <c r="E940" t="s">
        <v>323</v>
      </c>
      <c r="F940" t="s">
        <v>324</v>
      </c>
      <c r="G940">
        <v>4731</v>
      </c>
      <c r="H940">
        <v>4731</v>
      </c>
      <c r="I940">
        <v>4731</v>
      </c>
      <c r="J940">
        <v>4731</v>
      </c>
      <c r="L940" s="3">
        <v>0</v>
      </c>
      <c r="M940" s="3">
        <v>0</v>
      </c>
      <c r="N940" s="3">
        <v>0</v>
      </c>
      <c r="O940" s="62">
        <v>43.4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f>+Tabla3[[#This Row],[V GRAVADAS]]</f>
        <v>43.4</v>
      </c>
      <c r="V940">
        <v>2</v>
      </c>
    </row>
    <row r="941" spans="1:22" x14ac:dyDescent="0.25">
      <c r="A941" t="s">
        <v>595</v>
      </c>
      <c r="B941" s="1" t="s">
        <v>612</v>
      </c>
      <c r="C941" t="s">
        <v>1</v>
      </c>
      <c r="D941" t="s">
        <v>82</v>
      </c>
      <c r="E941" t="s">
        <v>323</v>
      </c>
      <c r="F941" t="s">
        <v>324</v>
      </c>
      <c r="G941">
        <v>4732</v>
      </c>
      <c r="H941">
        <v>4732</v>
      </c>
      <c r="I941">
        <v>4732</v>
      </c>
      <c r="J941">
        <v>4732</v>
      </c>
      <c r="L941" s="3">
        <v>0</v>
      </c>
      <c r="M941" s="3">
        <v>0</v>
      </c>
      <c r="N941" s="3">
        <v>0</v>
      </c>
      <c r="O941" s="62">
        <v>45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f>+Tabla3[[#This Row],[V GRAVADAS]]</f>
        <v>45</v>
      </c>
      <c r="V941">
        <v>2</v>
      </c>
    </row>
    <row r="942" spans="1:22" x14ac:dyDescent="0.25">
      <c r="A942" t="s">
        <v>595</v>
      </c>
      <c r="B942" s="1" t="s">
        <v>612</v>
      </c>
      <c r="C942" t="s">
        <v>1</v>
      </c>
      <c r="D942" t="s">
        <v>82</v>
      </c>
      <c r="E942" t="s">
        <v>323</v>
      </c>
      <c r="F942" t="s">
        <v>324</v>
      </c>
      <c r="G942">
        <v>4733</v>
      </c>
      <c r="H942">
        <v>4733</v>
      </c>
      <c r="I942">
        <v>4733</v>
      </c>
      <c r="J942">
        <v>4733</v>
      </c>
      <c r="L942" s="3">
        <v>0</v>
      </c>
      <c r="M942" s="3">
        <v>0</v>
      </c>
      <c r="N942" s="3">
        <v>0</v>
      </c>
      <c r="O942" s="62">
        <v>9.9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f>+Tabla3[[#This Row],[V GRAVADAS]]</f>
        <v>9.9</v>
      </c>
      <c r="V942">
        <v>2</v>
      </c>
    </row>
    <row r="943" spans="1:22" x14ac:dyDescent="0.25">
      <c r="A943" t="s">
        <v>595</v>
      </c>
      <c r="B943" s="1" t="s">
        <v>612</v>
      </c>
      <c r="C943" t="s">
        <v>1</v>
      </c>
      <c r="D943" t="s">
        <v>82</v>
      </c>
      <c r="E943" t="s">
        <v>323</v>
      </c>
      <c r="F943" t="s">
        <v>324</v>
      </c>
      <c r="G943">
        <v>4734</v>
      </c>
      <c r="H943">
        <v>4734</v>
      </c>
      <c r="I943">
        <v>4734</v>
      </c>
      <c r="J943">
        <v>4734</v>
      </c>
      <c r="L943" s="3">
        <v>0</v>
      </c>
      <c r="M943" s="3">
        <v>0</v>
      </c>
      <c r="N943" s="3">
        <v>0</v>
      </c>
      <c r="O943" s="62">
        <v>67.64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f>+Tabla3[[#This Row],[V GRAVADAS]]</f>
        <v>67.64</v>
      </c>
      <c r="V943">
        <v>2</v>
      </c>
    </row>
    <row r="944" spans="1:22" x14ac:dyDescent="0.25">
      <c r="A944" t="s">
        <v>595</v>
      </c>
      <c r="B944" s="1" t="s">
        <v>612</v>
      </c>
      <c r="C944" t="s">
        <v>1</v>
      </c>
      <c r="D944" t="s">
        <v>82</v>
      </c>
      <c r="E944" t="s">
        <v>323</v>
      </c>
      <c r="F944" t="s">
        <v>324</v>
      </c>
      <c r="G944">
        <v>4735</v>
      </c>
      <c r="H944">
        <v>4735</v>
      </c>
      <c r="I944">
        <v>4735</v>
      </c>
      <c r="J944">
        <v>4735</v>
      </c>
      <c r="L944" s="3">
        <v>0</v>
      </c>
      <c r="M944" s="3">
        <v>0</v>
      </c>
      <c r="N944" s="3">
        <v>0</v>
      </c>
      <c r="O944" s="62">
        <v>52.8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f>+Tabla3[[#This Row],[V GRAVADAS]]</f>
        <v>52.8</v>
      </c>
      <c r="V944">
        <v>2</v>
      </c>
    </row>
    <row r="945" spans="1:22" x14ac:dyDescent="0.25">
      <c r="A945" t="s">
        <v>595</v>
      </c>
      <c r="B945" s="1" t="s">
        <v>612</v>
      </c>
      <c r="C945" t="s">
        <v>1</v>
      </c>
      <c r="D945" t="s">
        <v>82</v>
      </c>
      <c r="E945" t="s">
        <v>323</v>
      </c>
      <c r="F945" t="s">
        <v>324</v>
      </c>
      <c r="G945">
        <v>4736</v>
      </c>
      <c r="H945">
        <v>4736</v>
      </c>
      <c r="I945">
        <v>4736</v>
      </c>
      <c r="J945">
        <v>4736</v>
      </c>
      <c r="L945" s="3">
        <v>0</v>
      </c>
      <c r="M945" s="3">
        <v>0</v>
      </c>
      <c r="N945" s="3">
        <v>0</v>
      </c>
      <c r="O945" s="62">
        <v>295.25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f>+Tabla3[[#This Row],[V GRAVADAS]]</f>
        <v>295.25</v>
      </c>
      <c r="V945">
        <v>2</v>
      </c>
    </row>
    <row r="946" spans="1:22" x14ac:dyDescent="0.25">
      <c r="A946" t="s">
        <v>595</v>
      </c>
      <c r="B946" s="1" t="s">
        <v>612</v>
      </c>
      <c r="C946" t="s">
        <v>1</v>
      </c>
      <c r="D946" t="s">
        <v>82</v>
      </c>
      <c r="E946" t="s">
        <v>323</v>
      </c>
      <c r="F946" t="s">
        <v>324</v>
      </c>
      <c r="G946">
        <v>4737</v>
      </c>
      <c r="H946">
        <v>4737</v>
      </c>
      <c r="I946">
        <v>4737</v>
      </c>
      <c r="J946">
        <v>4737</v>
      </c>
      <c r="L946" s="3">
        <v>0</v>
      </c>
      <c r="M946" s="3">
        <v>0</v>
      </c>
      <c r="N946" s="3">
        <v>0</v>
      </c>
      <c r="O946" s="62">
        <v>16.8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f>+Tabla3[[#This Row],[V GRAVADAS]]</f>
        <v>16.8</v>
      </c>
      <c r="V946">
        <v>2</v>
      </c>
    </row>
    <row r="947" spans="1:22" x14ac:dyDescent="0.25">
      <c r="A947" t="s">
        <v>595</v>
      </c>
      <c r="B947" s="1" t="s">
        <v>612</v>
      </c>
      <c r="C947" t="s">
        <v>1</v>
      </c>
      <c r="D947" t="s">
        <v>82</v>
      </c>
      <c r="E947" t="s">
        <v>323</v>
      </c>
      <c r="F947" t="s">
        <v>324</v>
      </c>
      <c r="G947">
        <v>4738</v>
      </c>
      <c r="H947">
        <v>4738</v>
      </c>
      <c r="I947">
        <v>4738</v>
      </c>
      <c r="J947">
        <v>4738</v>
      </c>
      <c r="L947" s="3">
        <v>0</v>
      </c>
      <c r="M947" s="3">
        <v>0</v>
      </c>
      <c r="N947" s="3">
        <v>0</v>
      </c>
      <c r="O947" s="62">
        <v>45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f>+Tabla3[[#This Row],[V GRAVADAS]]</f>
        <v>45</v>
      </c>
      <c r="V947">
        <v>2</v>
      </c>
    </row>
    <row r="948" spans="1:22" x14ac:dyDescent="0.25">
      <c r="A948" t="s">
        <v>595</v>
      </c>
      <c r="B948" s="1" t="s">
        <v>612</v>
      </c>
      <c r="C948" t="s">
        <v>1</v>
      </c>
      <c r="D948" t="s">
        <v>82</v>
      </c>
      <c r="E948" t="s">
        <v>323</v>
      </c>
      <c r="F948" t="s">
        <v>324</v>
      </c>
      <c r="G948">
        <v>4739</v>
      </c>
      <c r="H948">
        <v>4739</v>
      </c>
      <c r="I948">
        <v>4739</v>
      </c>
      <c r="J948">
        <v>4739</v>
      </c>
      <c r="L948" s="3">
        <v>0</v>
      </c>
      <c r="M948" s="3">
        <v>0</v>
      </c>
      <c r="N948" s="3">
        <v>0</v>
      </c>
      <c r="O948" s="62">
        <v>348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f>+Tabla3[[#This Row],[V GRAVADAS]]</f>
        <v>348</v>
      </c>
      <c r="V948">
        <v>2</v>
      </c>
    </row>
    <row r="949" spans="1:22" x14ac:dyDescent="0.25">
      <c r="A949" t="s">
        <v>595</v>
      </c>
      <c r="B949" s="1" t="s">
        <v>612</v>
      </c>
      <c r="C949" t="s">
        <v>1</v>
      </c>
      <c r="D949" t="s">
        <v>82</v>
      </c>
      <c r="E949" t="s">
        <v>323</v>
      </c>
      <c r="F949" t="s">
        <v>324</v>
      </c>
      <c r="G949">
        <v>4740</v>
      </c>
      <c r="H949">
        <v>4740</v>
      </c>
      <c r="I949">
        <v>4740</v>
      </c>
      <c r="J949">
        <v>4740</v>
      </c>
      <c r="L949" s="3">
        <v>0</v>
      </c>
      <c r="M949" s="3">
        <v>0</v>
      </c>
      <c r="N949" s="3">
        <v>0</v>
      </c>
      <c r="O949" s="62">
        <v>97.5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f>+Tabla3[[#This Row],[V GRAVADAS]]</f>
        <v>97.5</v>
      </c>
      <c r="V949">
        <v>2</v>
      </c>
    </row>
    <row r="950" spans="1:22" x14ac:dyDescent="0.25">
      <c r="A950" t="s">
        <v>595</v>
      </c>
      <c r="B950" s="1" t="s">
        <v>612</v>
      </c>
      <c r="C950" t="s">
        <v>1</v>
      </c>
      <c r="D950" t="s">
        <v>82</v>
      </c>
      <c r="E950" t="s">
        <v>323</v>
      </c>
      <c r="F950" t="s">
        <v>324</v>
      </c>
      <c r="G950">
        <v>4741</v>
      </c>
      <c r="H950">
        <v>4741</v>
      </c>
      <c r="I950">
        <v>4741</v>
      </c>
      <c r="J950">
        <v>4741</v>
      </c>
      <c r="L950" s="3">
        <v>0</v>
      </c>
      <c r="M950" s="3">
        <v>0</v>
      </c>
      <c r="N950" s="3">
        <v>0</v>
      </c>
      <c r="O950" s="62">
        <v>351.8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f>+Tabla3[[#This Row],[V GRAVADAS]]</f>
        <v>351.8</v>
      </c>
      <c r="V950">
        <v>2</v>
      </c>
    </row>
    <row r="951" spans="1:22" x14ac:dyDescent="0.25">
      <c r="A951" t="s">
        <v>595</v>
      </c>
      <c r="B951" s="1" t="s">
        <v>612</v>
      </c>
      <c r="C951" t="s">
        <v>1</v>
      </c>
      <c r="D951" t="s">
        <v>82</v>
      </c>
      <c r="E951" t="s">
        <v>323</v>
      </c>
      <c r="F951" t="s">
        <v>324</v>
      </c>
      <c r="G951">
        <v>4742</v>
      </c>
      <c r="H951">
        <v>4742</v>
      </c>
      <c r="I951">
        <v>4742</v>
      </c>
      <c r="J951">
        <v>4742</v>
      </c>
      <c r="L951" s="3">
        <v>0</v>
      </c>
      <c r="M951" s="3">
        <v>0</v>
      </c>
      <c r="N951" s="3">
        <v>0</v>
      </c>
      <c r="O951" s="62">
        <v>115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f>+Tabla3[[#This Row],[V GRAVADAS]]</f>
        <v>115</v>
      </c>
      <c r="V951">
        <v>2</v>
      </c>
    </row>
    <row r="952" spans="1:22" x14ac:dyDescent="0.25">
      <c r="A952" t="s">
        <v>595</v>
      </c>
      <c r="B952" s="1" t="s">
        <v>612</v>
      </c>
      <c r="C952" t="s">
        <v>1</v>
      </c>
      <c r="D952" t="s">
        <v>82</v>
      </c>
      <c r="E952" t="s">
        <v>323</v>
      </c>
      <c r="F952" t="s">
        <v>324</v>
      </c>
      <c r="G952">
        <v>4743</v>
      </c>
      <c r="H952">
        <v>4743</v>
      </c>
      <c r="I952">
        <v>4743</v>
      </c>
      <c r="J952">
        <v>4743</v>
      </c>
      <c r="L952" s="3">
        <v>0</v>
      </c>
      <c r="M952" s="3">
        <v>0</v>
      </c>
      <c r="N952" s="3">
        <v>0</v>
      </c>
      <c r="O952" s="62">
        <v>486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f>+Tabla3[[#This Row],[V GRAVADAS]]</f>
        <v>486</v>
      </c>
      <c r="V952">
        <v>2</v>
      </c>
    </row>
    <row r="953" spans="1:22" x14ac:dyDescent="0.25">
      <c r="A953" t="s">
        <v>595</v>
      </c>
      <c r="B953" s="1" t="s">
        <v>612</v>
      </c>
      <c r="C953" t="s">
        <v>1</v>
      </c>
      <c r="D953" t="s">
        <v>82</v>
      </c>
      <c r="E953" t="s">
        <v>323</v>
      </c>
      <c r="F953" t="s">
        <v>324</v>
      </c>
      <c r="G953">
        <v>4744</v>
      </c>
      <c r="H953">
        <v>4744</v>
      </c>
      <c r="I953">
        <v>4744</v>
      </c>
      <c r="J953">
        <v>4744</v>
      </c>
      <c r="L953" s="3">
        <v>0</v>
      </c>
      <c r="M953" s="3">
        <v>0</v>
      </c>
      <c r="N953" s="3">
        <v>0</v>
      </c>
      <c r="O953" s="62">
        <v>468.95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f>+Tabla3[[#This Row],[V GRAVADAS]]</f>
        <v>468.95</v>
      </c>
      <c r="V953">
        <v>2</v>
      </c>
    </row>
    <row r="954" spans="1:22" x14ac:dyDescent="0.25">
      <c r="A954" t="s">
        <v>595</v>
      </c>
      <c r="B954" s="1" t="s">
        <v>612</v>
      </c>
      <c r="C954" t="s">
        <v>1</v>
      </c>
      <c r="D954" t="s">
        <v>82</v>
      </c>
      <c r="E954" t="s">
        <v>323</v>
      </c>
      <c r="F954" t="s">
        <v>324</v>
      </c>
      <c r="G954">
        <v>4745</v>
      </c>
      <c r="H954">
        <v>4745</v>
      </c>
      <c r="I954">
        <v>4745</v>
      </c>
      <c r="J954">
        <v>4745</v>
      </c>
      <c r="L954" s="3">
        <v>0</v>
      </c>
      <c r="M954" s="3">
        <v>0</v>
      </c>
      <c r="N954" s="3">
        <v>0</v>
      </c>
      <c r="O954" s="62">
        <v>14.6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f>+Tabla3[[#This Row],[V GRAVADAS]]</f>
        <v>14.6</v>
      </c>
      <c r="V954">
        <v>2</v>
      </c>
    </row>
    <row r="955" spans="1:22" x14ac:dyDescent="0.25">
      <c r="A955" t="s">
        <v>595</v>
      </c>
      <c r="B955" s="1" t="s">
        <v>612</v>
      </c>
      <c r="C955" t="s">
        <v>1</v>
      </c>
      <c r="D955" t="s">
        <v>82</v>
      </c>
      <c r="E955" t="s">
        <v>323</v>
      </c>
      <c r="F955" t="s">
        <v>324</v>
      </c>
      <c r="G955">
        <v>4746</v>
      </c>
      <c r="H955">
        <v>4746</v>
      </c>
      <c r="I955">
        <v>4746</v>
      </c>
      <c r="J955">
        <v>4746</v>
      </c>
      <c r="L955" s="3">
        <v>0</v>
      </c>
      <c r="M955" s="3">
        <v>0</v>
      </c>
      <c r="N955" s="3">
        <v>0</v>
      </c>
      <c r="O955" s="62">
        <v>49.2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f>+Tabla3[[#This Row],[V GRAVADAS]]</f>
        <v>49.2</v>
      </c>
      <c r="V955">
        <v>2</v>
      </c>
    </row>
    <row r="956" spans="1:22" x14ac:dyDescent="0.25">
      <c r="A956" t="s">
        <v>595</v>
      </c>
      <c r="B956" s="1" t="s">
        <v>612</v>
      </c>
      <c r="C956" t="s">
        <v>1</v>
      </c>
      <c r="D956" t="s">
        <v>82</v>
      </c>
      <c r="E956" t="s">
        <v>323</v>
      </c>
      <c r="F956" t="s">
        <v>324</v>
      </c>
      <c r="G956">
        <v>4747</v>
      </c>
      <c r="H956">
        <v>4747</v>
      </c>
      <c r="I956">
        <v>4747</v>
      </c>
      <c r="J956">
        <v>4747</v>
      </c>
      <c r="L956" s="3">
        <v>0</v>
      </c>
      <c r="M956" s="3">
        <v>0</v>
      </c>
      <c r="N956" s="3">
        <v>0</v>
      </c>
      <c r="O956" s="62">
        <v>142.1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f>+Tabla3[[#This Row],[V GRAVADAS]]</f>
        <v>142.1</v>
      </c>
      <c r="V956">
        <v>2</v>
      </c>
    </row>
    <row r="957" spans="1:22" x14ac:dyDescent="0.25">
      <c r="A957" t="s">
        <v>595</v>
      </c>
      <c r="B957" s="1" t="s">
        <v>612</v>
      </c>
      <c r="C957" t="s">
        <v>1</v>
      </c>
      <c r="D957" t="s">
        <v>82</v>
      </c>
      <c r="E957" t="s">
        <v>323</v>
      </c>
      <c r="F957" t="s">
        <v>324</v>
      </c>
      <c r="G957">
        <v>4748</v>
      </c>
      <c r="H957">
        <v>4748</v>
      </c>
      <c r="I957">
        <v>4748</v>
      </c>
      <c r="J957">
        <v>4748</v>
      </c>
      <c r="L957" s="3">
        <v>0</v>
      </c>
      <c r="M957" s="3">
        <v>0</v>
      </c>
      <c r="N957" s="3">
        <v>0</v>
      </c>
      <c r="O957" s="62">
        <v>45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f>+Tabla3[[#This Row],[V GRAVADAS]]</f>
        <v>45</v>
      </c>
      <c r="V957">
        <v>2</v>
      </c>
    </row>
    <row r="958" spans="1:22" x14ac:dyDescent="0.25">
      <c r="A958" t="s">
        <v>595</v>
      </c>
      <c r="B958" s="1" t="s">
        <v>612</v>
      </c>
      <c r="C958" t="s">
        <v>1</v>
      </c>
      <c r="D958" t="s">
        <v>82</v>
      </c>
      <c r="E958" t="s">
        <v>323</v>
      </c>
      <c r="F958" t="s">
        <v>324</v>
      </c>
      <c r="G958">
        <v>4749</v>
      </c>
      <c r="H958">
        <v>4749</v>
      </c>
      <c r="I958">
        <v>4749</v>
      </c>
      <c r="J958">
        <v>4749</v>
      </c>
      <c r="L958" s="3">
        <v>0</v>
      </c>
      <c r="M958" s="3">
        <v>0</v>
      </c>
      <c r="N958" s="3">
        <v>0</v>
      </c>
      <c r="O958" s="62">
        <v>36.549999999999997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f>+Tabla3[[#This Row],[V GRAVADAS]]</f>
        <v>36.549999999999997</v>
      </c>
      <c r="V958">
        <v>2</v>
      </c>
    </row>
    <row r="959" spans="1:22" x14ac:dyDescent="0.25">
      <c r="A959" t="s">
        <v>595</v>
      </c>
      <c r="B959" s="1" t="s">
        <v>612</v>
      </c>
      <c r="C959" t="s">
        <v>1</v>
      </c>
      <c r="D959" t="s">
        <v>82</v>
      </c>
      <c r="E959" t="s">
        <v>323</v>
      </c>
      <c r="F959" t="s">
        <v>324</v>
      </c>
      <c r="G959">
        <v>4750</v>
      </c>
      <c r="H959">
        <v>4750</v>
      </c>
      <c r="I959">
        <v>4750</v>
      </c>
      <c r="J959">
        <v>4750</v>
      </c>
      <c r="L959" s="3">
        <v>0</v>
      </c>
      <c r="M959" s="3">
        <v>0</v>
      </c>
      <c r="N959" s="3">
        <v>0</v>
      </c>
      <c r="O959" s="62">
        <v>265.89999999999998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f>+Tabla3[[#This Row],[V GRAVADAS]]</f>
        <v>265.89999999999998</v>
      </c>
      <c r="V959">
        <v>2</v>
      </c>
    </row>
    <row r="960" spans="1:22" x14ac:dyDescent="0.25">
      <c r="A960" t="s">
        <v>595</v>
      </c>
      <c r="B960" s="1" t="s">
        <v>612</v>
      </c>
      <c r="C960" t="s">
        <v>1</v>
      </c>
      <c r="D960" t="s">
        <v>82</v>
      </c>
      <c r="E960" t="s">
        <v>323</v>
      </c>
      <c r="F960" t="s">
        <v>324</v>
      </c>
      <c r="G960">
        <v>4751</v>
      </c>
      <c r="H960">
        <v>4751</v>
      </c>
      <c r="I960">
        <v>4751</v>
      </c>
      <c r="J960">
        <v>4751</v>
      </c>
      <c r="L960" s="3">
        <v>0</v>
      </c>
      <c r="M960" s="3">
        <v>0</v>
      </c>
      <c r="N960" s="3">
        <v>0</v>
      </c>
      <c r="O960" s="62">
        <v>66.900000000000006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f>+Tabla3[[#This Row],[V GRAVADAS]]</f>
        <v>66.900000000000006</v>
      </c>
      <c r="V960">
        <v>2</v>
      </c>
    </row>
    <row r="961" spans="1:22" x14ac:dyDescent="0.25">
      <c r="A961" t="s">
        <v>595</v>
      </c>
      <c r="B961" s="1" t="s">
        <v>612</v>
      </c>
      <c r="C961" t="s">
        <v>1</v>
      </c>
      <c r="D961" t="s">
        <v>82</v>
      </c>
      <c r="E961" t="s">
        <v>323</v>
      </c>
      <c r="F961" t="s">
        <v>324</v>
      </c>
      <c r="G961">
        <v>4752</v>
      </c>
      <c r="H961">
        <v>4752</v>
      </c>
      <c r="I961">
        <v>4752</v>
      </c>
      <c r="J961">
        <v>4752</v>
      </c>
      <c r="L961" s="3">
        <v>0</v>
      </c>
      <c r="M961" s="3">
        <v>0</v>
      </c>
      <c r="N961" s="3">
        <v>0</v>
      </c>
      <c r="O961" s="62">
        <v>201.8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f>+Tabla3[[#This Row],[V GRAVADAS]]</f>
        <v>201.8</v>
      </c>
      <c r="V961">
        <v>2</v>
      </c>
    </row>
    <row r="962" spans="1:22" x14ac:dyDescent="0.25">
      <c r="A962" t="s">
        <v>595</v>
      </c>
      <c r="B962" s="1" t="s">
        <v>612</v>
      </c>
      <c r="C962" t="s">
        <v>1</v>
      </c>
      <c r="D962" t="s">
        <v>82</v>
      </c>
      <c r="E962" t="s">
        <v>323</v>
      </c>
      <c r="F962" t="s">
        <v>324</v>
      </c>
      <c r="G962">
        <v>4753</v>
      </c>
      <c r="H962">
        <v>4753</v>
      </c>
      <c r="I962">
        <v>4753</v>
      </c>
      <c r="J962">
        <v>4753</v>
      </c>
      <c r="L962" s="3">
        <v>0</v>
      </c>
      <c r="M962" s="3">
        <v>0</v>
      </c>
      <c r="N962" s="3">
        <v>0</v>
      </c>
      <c r="O962" s="62">
        <v>32.6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f>+Tabla3[[#This Row],[V GRAVADAS]]</f>
        <v>32.6</v>
      </c>
      <c r="V962">
        <v>2</v>
      </c>
    </row>
    <row r="963" spans="1:22" x14ac:dyDescent="0.25">
      <c r="A963" t="s">
        <v>595</v>
      </c>
      <c r="B963" s="1" t="s">
        <v>612</v>
      </c>
      <c r="C963" t="s">
        <v>1</v>
      </c>
      <c r="D963" t="s">
        <v>82</v>
      </c>
      <c r="E963" t="s">
        <v>323</v>
      </c>
      <c r="F963" t="s">
        <v>324</v>
      </c>
      <c r="G963">
        <v>4754</v>
      </c>
      <c r="H963">
        <v>4754</v>
      </c>
      <c r="I963">
        <v>4754</v>
      </c>
      <c r="J963">
        <v>4754</v>
      </c>
      <c r="L963" s="3">
        <v>0</v>
      </c>
      <c r="M963" s="3">
        <v>0</v>
      </c>
      <c r="N963" s="3">
        <v>0</v>
      </c>
      <c r="O963" s="62">
        <v>240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f>+Tabla3[[#This Row],[V GRAVADAS]]</f>
        <v>240</v>
      </c>
      <c r="V963">
        <v>2</v>
      </c>
    </row>
    <row r="964" spans="1:22" x14ac:dyDescent="0.25">
      <c r="A964" t="s">
        <v>595</v>
      </c>
      <c r="B964" s="1" t="s">
        <v>612</v>
      </c>
      <c r="C964" t="s">
        <v>1</v>
      </c>
      <c r="D964" t="s">
        <v>82</v>
      </c>
      <c r="E964" t="s">
        <v>323</v>
      </c>
      <c r="F964" t="s">
        <v>324</v>
      </c>
      <c r="G964">
        <v>4755</v>
      </c>
      <c r="H964">
        <v>4755</v>
      </c>
      <c r="I964">
        <v>4755</v>
      </c>
      <c r="J964">
        <v>4755</v>
      </c>
      <c r="L964" s="3">
        <v>0</v>
      </c>
      <c r="M964" s="3">
        <v>0</v>
      </c>
      <c r="N964" s="3">
        <v>0</v>
      </c>
      <c r="O964" s="62">
        <v>18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f>+Tabla3[[#This Row],[V GRAVADAS]]</f>
        <v>18</v>
      </c>
      <c r="V964">
        <v>2</v>
      </c>
    </row>
    <row r="965" spans="1:22" x14ac:dyDescent="0.25">
      <c r="A965" t="s">
        <v>595</v>
      </c>
      <c r="B965" s="1" t="s">
        <v>612</v>
      </c>
      <c r="C965" t="s">
        <v>1</v>
      </c>
      <c r="D965" t="s">
        <v>82</v>
      </c>
      <c r="E965" t="s">
        <v>323</v>
      </c>
      <c r="F965" t="s">
        <v>324</v>
      </c>
      <c r="G965">
        <v>4756</v>
      </c>
      <c r="H965">
        <v>4756</v>
      </c>
      <c r="I965">
        <v>4756</v>
      </c>
      <c r="J965">
        <v>4756</v>
      </c>
      <c r="L965" s="3">
        <v>0</v>
      </c>
      <c r="M965" s="3">
        <v>0</v>
      </c>
      <c r="N965" s="3">
        <v>0</v>
      </c>
      <c r="O965" s="62">
        <v>190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f>+Tabla3[[#This Row],[V GRAVADAS]]</f>
        <v>190</v>
      </c>
      <c r="V965">
        <v>2</v>
      </c>
    </row>
    <row r="966" spans="1:22" x14ac:dyDescent="0.25">
      <c r="A966" t="s">
        <v>595</v>
      </c>
      <c r="B966" s="1" t="s">
        <v>612</v>
      </c>
      <c r="C966" t="s">
        <v>1</v>
      </c>
      <c r="D966" t="s">
        <v>82</v>
      </c>
      <c r="E966" t="s">
        <v>323</v>
      </c>
      <c r="F966" t="s">
        <v>324</v>
      </c>
      <c r="G966">
        <v>4757</v>
      </c>
      <c r="H966">
        <v>4757</v>
      </c>
      <c r="I966">
        <v>4757</v>
      </c>
      <c r="J966">
        <v>4757</v>
      </c>
      <c r="L966" s="3">
        <v>0</v>
      </c>
      <c r="M966" s="3">
        <v>0</v>
      </c>
      <c r="N966" s="3">
        <v>0</v>
      </c>
      <c r="O966" s="62">
        <v>65.22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f>+Tabla3[[#This Row],[V GRAVADAS]]</f>
        <v>65.22</v>
      </c>
      <c r="V966">
        <v>2</v>
      </c>
    </row>
    <row r="967" spans="1:22" x14ac:dyDescent="0.25">
      <c r="A967" t="s">
        <v>595</v>
      </c>
      <c r="B967" s="1" t="s">
        <v>612</v>
      </c>
      <c r="C967" t="s">
        <v>1</v>
      </c>
      <c r="D967" t="s">
        <v>82</v>
      </c>
      <c r="E967" t="s">
        <v>323</v>
      </c>
      <c r="F967" t="s">
        <v>324</v>
      </c>
      <c r="G967">
        <v>4758</v>
      </c>
      <c r="H967">
        <v>4758</v>
      </c>
      <c r="I967">
        <v>4758</v>
      </c>
      <c r="J967">
        <v>4758</v>
      </c>
      <c r="L967" s="3">
        <v>0</v>
      </c>
      <c r="M967" s="3">
        <v>0</v>
      </c>
      <c r="N967" s="3">
        <v>0</v>
      </c>
      <c r="O967" s="62">
        <v>493.8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f>+Tabla3[[#This Row],[V GRAVADAS]]</f>
        <v>493.8</v>
      </c>
      <c r="V967">
        <v>2</v>
      </c>
    </row>
    <row r="968" spans="1:22" x14ac:dyDescent="0.25">
      <c r="A968" t="s">
        <v>595</v>
      </c>
      <c r="B968" s="1" t="s">
        <v>613</v>
      </c>
      <c r="C968" t="s">
        <v>1</v>
      </c>
      <c r="D968" t="s">
        <v>82</v>
      </c>
      <c r="E968" t="s">
        <v>323</v>
      </c>
      <c r="F968" t="s">
        <v>324</v>
      </c>
      <c r="G968">
        <v>4759</v>
      </c>
      <c r="H968">
        <v>4759</v>
      </c>
      <c r="I968">
        <v>4759</v>
      </c>
      <c r="J968">
        <v>4759</v>
      </c>
      <c r="L968" s="3">
        <v>0</v>
      </c>
      <c r="M968" s="3">
        <v>0</v>
      </c>
      <c r="N968" s="3">
        <v>0</v>
      </c>
      <c r="O968" s="62">
        <v>460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f>+Tabla3[[#This Row],[V GRAVADAS]]</f>
        <v>460</v>
      </c>
      <c r="V968">
        <v>2</v>
      </c>
    </row>
    <row r="969" spans="1:22" x14ac:dyDescent="0.25">
      <c r="A969" t="s">
        <v>595</v>
      </c>
      <c r="B969" s="1" t="s">
        <v>613</v>
      </c>
      <c r="C969" t="s">
        <v>1</v>
      </c>
      <c r="D969" t="s">
        <v>82</v>
      </c>
      <c r="E969" t="s">
        <v>323</v>
      </c>
      <c r="F969" t="s">
        <v>324</v>
      </c>
      <c r="G969">
        <v>4760</v>
      </c>
      <c r="H969">
        <v>4760</v>
      </c>
      <c r="I969">
        <v>4760</v>
      </c>
      <c r="J969">
        <v>4760</v>
      </c>
      <c r="L969" s="3">
        <v>0</v>
      </c>
      <c r="M969" s="3">
        <v>0</v>
      </c>
      <c r="N969" s="3">
        <v>0</v>
      </c>
      <c r="O969" s="62">
        <v>165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f>+Tabla3[[#This Row],[V GRAVADAS]]</f>
        <v>165</v>
      </c>
      <c r="V969">
        <v>2</v>
      </c>
    </row>
    <row r="970" spans="1:22" x14ac:dyDescent="0.25">
      <c r="A970" t="s">
        <v>595</v>
      </c>
      <c r="B970" s="1" t="s">
        <v>613</v>
      </c>
      <c r="C970" t="s">
        <v>1</v>
      </c>
      <c r="D970" t="s">
        <v>82</v>
      </c>
      <c r="E970" t="s">
        <v>323</v>
      </c>
      <c r="F970" t="s">
        <v>324</v>
      </c>
      <c r="G970">
        <v>4761</v>
      </c>
      <c r="H970">
        <v>4761</v>
      </c>
      <c r="I970">
        <v>4761</v>
      </c>
      <c r="J970">
        <v>4761</v>
      </c>
      <c r="L970" s="3">
        <v>0</v>
      </c>
      <c r="M970" s="3">
        <v>0</v>
      </c>
      <c r="N970" s="3">
        <v>0</v>
      </c>
      <c r="O970" s="62">
        <v>432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f>+Tabla3[[#This Row],[V GRAVADAS]]</f>
        <v>432</v>
      </c>
      <c r="V970">
        <v>2</v>
      </c>
    </row>
    <row r="971" spans="1:22" x14ac:dyDescent="0.25">
      <c r="A971" t="s">
        <v>595</v>
      </c>
      <c r="B971" s="1" t="s">
        <v>613</v>
      </c>
      <c r="C971" t="s">
        <v>1</v>
      </c>
      <c r="D971" t="s">
        <v>82</v>
      </c>
      <c r="E971" t="s">
        <v>323</v>
      </c>
      <c r="F971" t="s">
        <v>324</v>
      </c>
      <c r="G971">
        <v>4762</v>
      </c>
      <c r="H971">
        <v>4762</v>
      </c>
      <c r="I971">
        <v>4762</v>
      </c>
      <c r="J971">
        <v>4762</v>
      </c>
      <c r="L971" s="3">
        <v>0</v>
      </c>
      <c r="M971" s="3">
        <v>0</v>
      </c>
      <c r="N971" s="3">
        <v>0</v>
      </c>
      <c r="O971" s="62">
        <v>49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f>+Tabla3[[#This Row],[V GRAVADAS]]</f>
        <v>49</v>
      </c>
      <c r="V971">
        <v>2</v>
      </c>
    </row>
    <row r="972" spans="1:22" x14ac:dyDescent="0.25">
      <c r="A972" t="s">
        <v>595</v>
      </c>
      <c r="B972" s="1" t="s">
        <v>613</v>
      </c>
      <c r="C972" t="s">
        <v>1</v>
      </c>
      <c r="D972" t="s">
        <v>82</v>
      </c>
      <c r="E972" t="s">
        <v>323</v>
      </c>
      <c r="F972" t="s">
        <v>324</v>
      </c>
      <c r="G972">
        <v>4763</v>
      </c>
      <c r="H972">
        <v>4763</v>
      </c>
      <c r="I972">
        <v>4763</v>
      </c>
      <c r="J972">
        <v>4763</v>
      </c>
      <c r="L972" s="3">
        <v>0</v>
      </c>
      <c r="M972" s="3">
        <v>0</v>
      </c>
      <c r="N972" s="3">
        <v>0</v>
      </c>
      <c r="O972" s="62">
        <v>586.79999999999995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f>+Tabla3[[#This Row],[V GRAVADAS]]</f>
        <v>586.79999999999995</v>
      </c>
      <c r="V972">
        <v>2</v>
      </c>
    </row>
    <row r="973" spans="1:22" x14ac:dyDescent="0.25">
      <c r="A973" t="s">
        <v>595</v>
      </c>
      <c r="B973" s="1" t="s">
        <v>613</v>
      </c>
      <c r="C973" t="s">
        <v>1</v>
      </c>
      <c r="D973" t="s">
        <v>82</v>
      </c>
      <c r="E973" t="s">
        <v>323</v>
      </c>
      <c r="F973" t="s">
        <v>324</v>
      </c>
      <c r="G973">
        <v>4764</v>
      </c>
      <c r="H973">
        <v>4764</v>
      </c>
      <c r="I973">
        <v>4764</v>
      </c>
      <c r="J973">
        <v>4764</v>
      </c>
      <c r="L973" s="3">
        <v>0</v>
      </c>
      <c r="M973" s="3">
        <v>0</v>
      </c>
      <c r="N973" s="3">
        <v>0</v>
      </c>
      <c r="O973" s="62">
        <v>231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f>+Tabla3[[#This Row],[V GRAVADAS]]</f>
        <v>231</v>
      </c>
      <c r="V973">
        <v>2</v>
      </c>
    </row>
    <row r="974" spans="1:22" x14ac:dyDescent="0.25">
      <c r="A974" t="s">
        <v>595</v>
      </c>
      <c r="B974" s="1" t="s">
        <v>613</v>
      </c>
      <c r="C974" t="s">
        <v>1</v>
      </c>
      <c r="D974" t="s">
        <v>82</v>
      </c>
      <c r="E974" t="s">
        <v>323</v>
      </c>
      <c r="F974" t="s">
        <v>324</v>
      </c>
      <c r="G974">
        <v>4765</v>
      </c>
      <c r="H974">
        <v>4765</v>
      </c>
      <c r="I974">
        <v>4765</v>
      </c>
      <c r="J974">
        <v>4765</v>
      </c>
      <c r="L974" s="3">
        <v>0</v>
      </c>
      <c r="M974" s="3">
        <v>0</v>
      </c>
      <c r="N974" s="3">
        <v>0</v>
      </c>
      <c r="O974" s="62">
        <v>479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f>+Tabla3[[#This Row],[V GRAVADAS]]</f>
        <v>479</v>
      </c>
      <c r="V974">
        <v>2</v>
      </c>
    </row>
    <row r="975" spans="1:22" x14ac:dyDescent="0.25">
      <c r="A975" t="s">
        <v>595</v>
      </c>
      <c r="B975" s="1" t="s">
        <v>613</v>
      </c>
      <c r="C975" t="s">
        <v>1</v>
      </c>
      <c r="D975" t="s">
        <v>82</v>
      </c>
      <c r="E975" t="s">
        <v>323</v>
      </c>
      <c r="F975" t="s">
        <v>324</v>
      </c>
      <c r="G975">
        <v>4766</v>
      </c>
      <c r="H975">
        <v>4766</v>
      </c>
      <c r="I975">
        <v>4766</v>
      </c>
      <c r="J975">
        <v>4766</v>
      </c>
      <c r="L975" s="3">
        <v>0</v>
      </c>
      <c r="M975" s="3">
        <v>0</v>
      </c>
      <c r="N975" s="3">
        <v>0</v>
      </c>
      <c r="O975" s="62">
        <v>500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f>+Tabla3[[#This Row],[V GRAVADAS]]</f>
        <v>500</v>
      </c>
      <c r="V975">
        <v>2</v>
      </c>
    </row>
    <row r="976" spans="1:22" x14ac:dyDescent="0.25">
      <c r="A976" t="s">
        <v>595</v>
      </c>
      <c r="B976" s="1" t="s">
        <v>613</v>
      </c>
      <c r="C976" t="s">
        <v>1</v>
      </c>
      <c r="D976" t="s">
        <v>82</v>
      </c>
      <c r="E976" t="s">
        <v>323</v>
      </c>
      <c r="F976" t="s">
        <v>324</v>
      </c>
      <c r="G976">
        <v>4767</v>
      </c>
      <c r="H976">
        <v>4767</v>
      </c>
      <c r="I976">
        <v>4767</v>
      </c>
      <c r="J976">
        <v>4767</v>
      </c>
      <c r="L976" s="3">
        <v>0</v>
      </c>
      <c r="M976" s="3">
        <v>0</v>
      </c>
      <c r="N976" s="3">
        <v>0</v>
      </c>
      <c r="O976" s="62">
        <v>202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f>+Tabla3[[#This Row],[V GRAVADAS]]</f>
        <v>202</v>
      </c>
      <c r="V976">
        <v>2</v>
      </c>
    </row>
    <row r="977" spans="1:22" x14ac:dyDescent="0.25">
      <c r="A977" t="s">
        <v>595</v>
      </c>
      <c r="B977" s="1" t="s">
        <v>613</v>
      </c>
      <c r="C977" t="s">
        <v>1</v>
      </c>
      <c r="D977" t="s">
        <v>82</v>
      </c>
      <c r="E977" t="s">
        <v>323</v>
      </c>
      <c r="F977" t="s">
        <v>324</v>
      </c>
      <c r="G977">
        <v>4768</v>
      </c>
      <c r="H977">
        <v>4768</v>
      </c>
      <c r="I977">
        <v>4768</v>
      </c>
      <c r="J977">
        <v>4768</v>
      </c>
      <c r="L977" s="3">
        <v>0</v>
      </c>
      <c r="M977" s="3">
        <v>0</v>
      </c>
      <c r="N977" s="3">
        <v>0</v>
      </c>
      <c r="O977" s="62">
        <v>446.1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f>+Tabla3[[#This Row],[V GRAVADAS]]</f>
        <v>446.1</v>
      </c>
      <c r="V977">
        <v>2</v>
      </c>
    </row>
    <row r="978" spans="1:22" x14ac:dyDescent="0.25">
      <c r="A978" t="s">
        <v>595</v>
      </c>
      <c r="B978" s="1" t="s">
        <v>613</v>
      </c>
      <c r="C978" t="s">
        <v>1</v>
      </c>
      <c r="D978" t="s">
        <v>82</v>
      </c>
      <c r="E978" t="s">
        <v>323</v>
      </c>
      <c r="F978" t="s">
        <v>324</v>
      </c>
      <c r="G978">
        <v>4769</v>
      </c>
      <c r="H978">
        <v>4769</v>
      </c>
      <c r="I978">
        <v>4769</v>
      </c>
      <c r="J978">
        <v>4769</v>
      </c>
      <c r="L978" s="3">
        <v>0</v>
      </c>
      <c r="M978" s="3">
        <v>0</v>
      </c>
      <c r="N978" s="3">
        <v>0</v>
      </c>
      <c r="O978" s="62">
        <v>281.60000000000002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f>+Tabla3[[#This Row],[V GRAVADAS]]</f>
        <v>281.60000000000002</v>
      </c>
      <c r="V978">
        <v>2</v>
      </c>
    </row>
    <row r="979" spans="1:22" x14ac:dyDescent="0.25">
      <c r="A979" t="s">
        <v>595</v>
      </c>
      <c r="B979" s="1" t="s">
        <v>613</v>
      </c>
      <c r="C979" t="s">
        <v>1</v>
      </c>
      <c r="D979" t="s">
        <v>82</v>
      </c>
      <c r="E979" t="s">
        <v>323</v>
      </c>
      <c r="F979" t="s">
        <v>324</v>
      </c>
      <c r="G979">
        <v>4770</v>
      </c>
      <c r="H979">
        <v>4770</v>
      </c>
      <c r="I979">
        <v>4770</v>
      </c>
      <c r="J979">
        <v>4770</v>
      </c>
      <c r="L979" s="3">
        <v>0</v>
      </c>
      <c r="M979" s="3">
        <v>0</v>
      </c>
      <c r="N979" s="3">
        <v>0</v>
      </c>
      <c r="O979" s="62">
        <v>165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f>+Tabla3[[#This Row],[V GRAVADAS]]</f>
        <v>165</v>
      </c>
      <c r="V979">
        <v>2</v>
      </c>
    </row>
    <row r="980" spans="1:22" x14ac:dyDescent="0.25">
      <c r="A980" t="s">
        <v>595</v>
      </c>
      <c r="B980" s="1" t="s">
        <v>613</v>
      </c>
      <c r="C980" t="s">
        <v>1</v>
      </c>
      <c r="D980" t="s">
        <v>82</v>
      </c>
      <c r="E980" t="s">
        <v>323</v>
      </c>
      <c r="F980" t="s">
        <v>324</v>
      </c>
      <c r="G980">
        <v>4771</v>
      </c>
      <c r="H980">
        <v>4771</v>
      </c>
      <c r="I980">
        <v>4771</v>
      </c>
      <c r="J980">
        <v>4771</v>
      </c>
      <c r="L980" s="3">
        <v>0</v>
      </c>
      <c r="M980" s="3">
        <v>0</v>
      </c>
      <c r="N980" s="3">
        <v>0</v>
      </c>
      <c r="O980" s="62">
        <v>462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f>+Tabla3[[#This Row],[V GRAVADAS]]</f>
        <v>462</v>
      </c>
      <c r="V980">
        <v>2</v>
      </c>
    </row>
    <row r="981" spans="1:22" x14ac:dyDescent="0.25">
      <c r="A981" t="s">
        <v>595</v>
      </c>
      <c r="B981" s="1" t="s">
        <v>613</v>
      </c>
      <c r="C981" t="s">
        <v>1</v>
      </c>
      <c r="D981" t="s">
        <v>82</v>
      </c>
      <c r="E981" t="s">
        <v>323</v>
      </c>
      <c r="F981" t="s">
        <v>324</v>
      </c>
      <c r="G981">
        <v>4772</v>
      </c>
      <c r="H981">
        <v>4772</v>
      </c>
      <c r="I981">
        <v>4772</v>
      </c>
      <c r="J981">
        <v>4772</v>
      </c>
      <c r="L981" s="3">
        <v>0</v>
      </c>
      <c r="M981" s="3">
        <v>0</v>
      </c>
      <c r="N981" s="3">
        <v>0</v>
      </c>
      <c r="O981" s="62">
        <v>198.8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f>+Tabla3[[#This Row],[V GRAVADAS]]</f>
        <v>198.8</v>
      </c>
      <c r="V981">
        <v>2</v>
      </c>
    </row>
    <row r="982" spans="1:22" x14ac:dyDescent="0.25">
      <c r="A982" t="s">
        <v>595</v>
      </c>
      <c r="B982" s="1" t="s">
        <v>613</v>
      </c>
      <c r="C982" t="s">
        <v>1</v>
      </c>
      <c r="D982" t="s">
        <v>82</v>
      </c>
      <c r="E982" t="s">
        <v>323</v>
      </c>
      <c r="F982" t="s">
        <v>324</v>
      </c>
      <c r="G982">
        <v>4773</v>
      </c>
      <c r="H982">
        <v>4773</v>
      </c>
      <c r="I982">
        <v>4773</v>
      </c>
      <c r="J982">
        <v>4773</v>
      </c>
      <c r="L982" s="3">
        <v>0</v>
      </c>
      <c r="M982" s="3">
        <v>0</v>
      </c>
      <c r="N982" s="3">
        <v>0</v>
      </c>
      <c r="O982" s="62">
        <v>167.5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f>+Tabla3[[#This Row],[V GRAVADAS]]</f>
        <v>167.5</v>
      </c>
      <c r="V982">
        <v>2</v>
      </c>
    </row>
    <row r="983" spans="1:22" x14ac:dyDescent="0.25">
      <c r="A983" t="s">
        <v>595</v>
      </c>
      <c r="B983" s="1" t="s">
        <v>613</v>
      </c>
      <c r="C983" t="s">
        <v>1</v>
      </c>
      <c r="D983" t="s">
        <v>82</v>
      </c>
      <c r="E983" t="s">
        <v>323</v>
      </c>
      <c r="F983" t="s">
        <v>324</v>
      </c>
      <c r="G983">
        <v>4774</v>
      </c>
      <c r="H983">
        <v>4774</v>
      </c>
      <c r="I983">
        <v>4774</v>
      </c>
      <c r="J983">
        <v>4774</v>
      </c>
      <c r="L983" s="3">
        <v>0</v>
      </c>
      <c r="M983" s="3">
        <v>0</v>
      </c>
      <c r="N983" s="3">
        <v>0</v>
      </c>
      <c r="O983" s="62">
        <v>42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f>+Tabla3[[#This Row],[V GRAVADAS]]</f>
        <v>42</v>
      </c>
      <c r="V983">
        <v>2</v>
      </c>
    </row>
    <row r="984" spans="1:22" x14ac:dyDescent="0.25">
      <c r="A984" t="s">
        <v>595</v>
      </c>
      <c r="B984" s="1" t="s">
        <v>613</v>
      </c>
      <c r="C984" t="s">
        <v>1</v>
      </c>
      <c r="D984" t="s">
        <v>82</v>
      </c>
      <c r="E984" t="s">
        <v>323</v>
      </c>
      <c r="F984" t="s">
        <v>324</v>
      </c>
      <c r="G984">
        <v>4775</v>
      </c>
      <c r="H984">
        <v>4775</v>
      </c>
      <c r="I984">
        <v>4775</v>
      </c>
      <c r="J984">
        <v>4775</v>
      </c>
      <c r="L984" s="3">
        <v>0</v>
      </c>
      <c r="M984" s="3">
        <v>0</v>
      </c>
      <c r="N984" s="3">
        <v>0</v>
      </c>
      <c r="O984" s="62">
        <v>1042.4000000000001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f>+Tabla3[[#This Row],[V GRAVADAS]]</f>
        <v>1042.4000000000001</v>
      </c>
      <c r="V984">
        <v>2</v>
      </c>
    </row>
    <row r="985" spans="1:22" x14ac:dyDescent="0.25">
      <c r="A985" t="s">
        <v>595</v>
      </c>
      <c r="B985" s="1" t="s">
        <v>613</v>
      </c>
      <c r="C985" t="s">
        <v>1</v>
      </c>
      <c r="D985" t="s">
        <v>82</v>
      </c>
      <c r="E985" t="s">
        <v>323</v>
      </c>
      <c r="F985" t="s">
        <v>324</v>
      </c>
      <c r="G985">
        <v>4776</v>
      </c>
      <c r="H985">
        <v>4776</v>
      </c>
      <c r="I985">
        <v>4776</v>
      </c>
      <c r="J985">
        <v>4776</v>
      </c>
      <c r="L985" s="3">
        <v>0</v>
      </c>
      <c r="M985" s="3">
        <v>0</v>
      </c>
      <c r="N985" s="3">
        <v>0</v>
      </c>
      <c r="O985" s="62">
        <v>53.4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f>+Tabla3[[#This Row],[V GRAVADAS]]</f>
        <v>53.4</v>
      </c>
      <c r="V985">
        <v>2</v>
      </c>
    </row>
    <row r="986" spans="1:22" x14ac:dyDescent="0.25">
      <c r="A986" t="s">
        <v>595</v>
      </c>
      <c r="B986" s="1" t="s">
        <v>613</v>
      </c>
      <c r="C986" t="s">
        <v>1</v>
      </c>
      <c r="D986" t="s">
        <v>82</v>
      </c>
      <c r="E986" t="s">
        <v>323</v>
      </c>
      <c r="F986" t="s">
        <v>324</v>
      </c>
      <c r="G986">
        <v>4777</v>
      </c>
      <c r="H986">
        <v>4777</v>
      </c>
      <c r="I986">
        <v>4777</v>
      </c>
      <c r="J986">
        <v>4777</v>
      </c>
      <c r="L986" s="3">
        <v>0</v>
      </c>
      <c r="M986" s="3">
        <v>0</v>
      </c>
      <c r="N986" s="3">
        <v>0</v>
      </c>
      <c r="O986" s="62">
        <v>177.68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f>+Tabla3[[#This Row],[V GRAVADAS]]</f>
        <v>177.68</v>
      </c>
      <c r="V986">
        <v>2</v>
      </c>
    </row>
    <row r="987" spans="1:22" x14ac:dyDescent="0.25">
      <c r="A987" t="s">
        <v>595</v>
      </c>
      <c r="B987" s="1" t="s">
        <v>613</v>
      </c>
      <c r="C987" t="s">
        <v>1</v>
      </c>
      <c r="D987" t="s">
        <v>82</v>
      </c>
      <c r="E987" t="s">
        <v>323</v>
      </c>
      <c r="F987" t="s">
        <v>324</v>
      </c>
      <c r="G987">
        <v>4778</v>
      </c>
      <c r="H987">
        <v>4778</v>
      </c>
      <c r="I987">
        <v>4778</v>
      </c>
      <c r="J987">
        <v>4778</v>
      </c>
      <c r="L987" s="3">
        <v>0</v>
      </c>
      <c r="M987" s="3">
        <v>0</v>
      </c>
      <c r="N987" s="3">
        <v>0</v>
      </c>
      <c r="O987" s="62">
        <v>91.5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f>+Tabla3[[#This Row],[V GRAVADAS]]</f>
        <v>91.5</v>
      </c>
      <c r="V987">
        <v>2</v>
      </c>
    </row>
    <row r="988" spans="1:22" x14ac:dyDescent="0.25">
      <c r="A988" t="s">
        <v>595</v>
      </c>
      <c r="B988" s="1" t="s">
        <v>613</v>
      </c>
      <c r="C988" t="s">
        <v>1</v>
      </c>
      <c r="D988" t="s">
        <v>82</v>
      </c>
      <c r="E988" t="s">
        <v>323</v>
      </c>
      <c r="F988" t="s">
        <v>324</v>
      </c>
      <c r="G988">
        <v>4779</v>
      </c>
      <c r="H988">
        <v>4779</v>
      </c>
      <c r="I988">
        <v>4779</v>
      </c>
      <c r="J988">
        <v>4779</v>
      </c>
      <c r="L988" s="3">
        <v>0</v>
      </c>
      <c r="M988" s="3">
        <v>0</v>
      </c>
      <c r="N988" s="3">
        <v>0</v>
      </c>
      <c r="O988" s="62">
        <v>50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f>+Tabla3[[#This Row],[V GRAVADAS]]</f>
        <v>50</v>
      </c>
      <c r="V988">
        <v>2</v>
      </c>
    </row>
    <row r="989" spans="1:22" x14ac:dyDescent="0.25">
      <c r="A989" t="s">
        <v>595</v>
      </c>
      <c r="B989" s="1" t="s">
        <v>613</v>
      </c>
      <c r="C989" t="s">
        <v>1</v>
      </c>
      <c r="D989" t="s">
        <v>82</v>
      </c>
      <c r="E989" t="s">
        <v>323</v>
      </c>
      <c r="F989" t="s">
        <v>324</v>
      </c>
      <c r="G989">
        <v>4780</v>
      </c>
      <c r="H989">
        <v>4780</v>
      </c>
      <c r="I989">
        <v>4780</v>
      </c>
      <c r="J989">
        <v>4780</v>
      </c>
      <c r="L989" s="3">
        <v>0</v>
      </c>
      <c r="M989" s="3">
        <v>0</v>
      </c>
      <c r="N989" s="3">
        <v>0</v>
      </c>
      <c r="O989" s="62">
        <v>112.5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f>+Tabla3[[#This Row],[V GRAVADAS]]</f>
        <v>112.5</v>
      </c>
      <c r="V989">
        <v>2</v>
      </c>
    </row>
    <row r="990" spans="1:22" x14ac:dyDescent="0.25">
      <c r="A990" t="s">
        <v>595</v>
      </c>
      <c r="B990" s="1" t="s">
        <v>613</v>
      </c>
      <c r="C990" t="s">
        <v>1</v>
      </c>
      <c r="D990" t="s">
        <v>82</v>
      </c>
      <c r="E990" t="s">
        <v>323</v>
      </c>
      <c r="F990" t="s">
        <v>324</v>
      </c>
      <c r="G990">
        <v>4781</v>
      </c>
      <c r="H990">
        <v>4781</v>
      </c>
      <c r="I990">
        <v>4781</v>
      </c>
      <c r="J990">
        <v>4781</v>
      </c>
      <c r="L990" s="3">
        <v>0</v>
      </c>
      <c r="M990" s="3">
        <v>0</v>
      </c>
      <c r="N990" s="3">
        <v>0</v>
      </c>
      <c r="O990" s="62">
        <v>15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f>+Tabla3[[#This Row],[V GRAVADAS]]</f>
        <v>15</v>
      </c>
      <c r="V990">
        <v>2</v>
      </c>
    </row>
    <row r="991" spans="1:22" x14ac:dyDescent="0.25">
      <c r="A991" t="s">
        <v>595</v>
      </c>
      <c r="B991" s="1" t="s">
        <v>613</v>
      </c>
      <c r="C991" t="s">
        <v>1</v>
      </c>
      <c r="D991" t="s">
        <v>82</v>
      </c>
      <c r="E991" t="s">
        <v>323</v>
      </c>
      <c r="F991" t="s">
        <v>324</v>
      </c>
      <c r="G991">
        <v>4782</v>
      </c>
      <c r="H991">
        <v>4782</v>
      </c>
      <c r="I991">
        <v>4782</v>
      </c>
      <c r="J991">
        <v>4782</v>
      </c>
      <c r="L991" s="3">
        <v>0</v>
      </c>
      <c r="M991" s="3">
        <v>0</v>
      </c>
      <c r="N991" s="3">
        <v>0</v>
      </c>
      <c r="O991" s="62">
        <v>172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f>+Tabla3[[#This Row],[V GRAVADAS]]</f>
        <v>172</v>
      </c>
      <c r="V991">
        <v>2</v>
      </c>
    </row>
    <row r="992" spans="1:22" x14ac:dyDescent="0.25">
      <c r="A992" t="s">
        <v>595</v>
      </c>
      <c r="B992" s="1" t="s">
        <v>613</v>
      </c>
      <c r="C992" t="s">
        <v>1</v>
      </c>
      <c r="D992" t="s">
        <v>82</v>
      </c>
      <c r="E992" t="s">
        <v>323</v>
      </c>
      <c r="F992" t="s">
        <v>324</v>
      </c>
      <c r="G992">
        <v>4783</v>
      </c>
      <c r="H992">
        <v>4783</v>
      </c>
      <c r="I992">
        <v>4783</v>
      </c>
      <c r="J992">
        <v>4783</v>
      </c>
      <c r="L992" s="3">
        <v>0</v>
      </c>
      <c r="M992" s="3">
        <v>0</v>
      </c>
      <c r="N992" s="3">
        <v>0</v>
      </c>
      <c r="O992" s="62">
        <v>1.8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f>+Tabla3[[#This Row],[V GRAVADAS]]</f>
        <v>1.8</v>
      </c>
      <c r="V992">
        <v>2</v>
      </c>
    </row>
    <row r="993" spans="1:22" x14ac:dyDescent="0.25">
      <c r="A993" t="s">
        <v>595</v>
      </c>
      <c r="B993" s="1" t="s">
        <v>616</v>
      </c>
      <c r="C993" t="s">
        <v>1</v>
      </c>
      <c r="D993" t="s">
        <v>82</v>
      </c>
      <c r="E993" t="s">
        <v>323</v>
      </c>
      <c r="F993" t="s">
        <v>324</v>
      </c>
      <c r="G993">
        <v>4784</v>
      </c>
      <c r="H993">
        <v>4784</v>
      </c>
      <c r="I993">
        <v>4784</v>
      </c>
      <c r="J993">
        <v>4784</v>
      </c>
      <c r="L993" s="3">
        <v>0</v>
      </c>
      <c r="M993" s="3">
        <v>0</v>
      </c>
      <c r="N993" s="3">
        <v>0</v>
      </c>
      <c r="O993" s="62">
        <v>100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f>+Tabla3[[#This Row],[V GRAVADAS]]</f>
        <v>100</v>
      </c>
      <c r="V993">
        <v>2</v>
      </c>
    </row>
    <row r="994" spans="1:22" x14ac:dyDescent="0.25">
      <c r="A994" t="s">
        <v>595</v>
      </c>
      <c r="B994" s="1" t="s">
        <v>616</v>
      </c>
      <c r="C994" t="s">
        <v>1</v>
      </c>
      <c r="D994" t="s">
        <v>82</v>
      </c>
      <c r="E994" t="s">
        <v>323</v>
      </c>
      <c r="F994" t="s">
        <v>324</v>
      </c>
      <c r="G994">
        <v>4785</v>
      </c>
      <c r="H994">
        <v>4785</v>
      </c>
      <c r="I994">
        <v>4785</v>
      </c>
      <c r="J994">
        <v>4785</v>
      </c>
      <c r="L994" s="3">
        <v>0</v>
      </c>
      <c r="M994" s="3">
        <v>0</v>
      </c>
      <c r="N994" s="3">
        <v>0</v>
      </c>
      <c r="O994" s="62">
        <v>531.5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f>+Tabla3[[#This Row],[V GRAVADAS]]</f>
        <v>531.5</v>
      </c>
      <c r="V994">
        <v>2</v>
      </c>
    </row>
    <row r="995" spans="1:22" x14ac:dyDescent="0.25">
      <c r="A995" t="s">
        <v>595</v>
      </c>
      <c r="B995" s="1" t="s">
        <v>616</v>
      </c>
      <c r="C995" t="s">
        <v>1</v>
      </c>
      <c r="D995" t="s">
        <v>82</v>
      </c>
      <c r="E995" t="s">
        <v>323</v>
      </c>
      <c r="F995" t="s">
        <v>324</v>
      </c>
      <c r="G995">
        <v>4786</v>
      </c>
      <c r="H995">
        <v>4786</v>
      </c>
      <c r="I995">
        <v>4786</v>
      </c>
      <c r="J995">
        <v>4786</v>
      </c>
      <c r="L995" s="3">
        <v>0</v>
      </c>
      <c r="M995" s="3">
        <v>0</v>
      </c>
      <c r="N995" s="3">
        <v>0</v>
      </c>
      <c r="O995" s="62">
        <v>450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f>+Tabla3[[#This Row],[V GRAVADAS]]</f>
        <v>450</v>
      </c>
      <c r="V995">
        <v>2</v>
      </c>
    </row>
    <row r="996" spans="1:22" x14ac:dyDescent="0.25">
      <c r="A996" t="s">
        <v>595</v>
      </c>
      <c r="B996" s="1" t="s">
        <v>616</v>
      </c>
      <c r="C996" t="s">
        <v>1</v>
      </c>
      <c r="D996" t="s">
        <v>82</v>
      </c>
      <c r="E996" t="s">
        <v>323</v>
      </c>
      <c r="F996" t="s">
        <v>324</v>
      </c>
      <c r="G996">
        <v>4787</v>
      </c>
      <c r="H996">
        <v>4787</v>
      </c>
      <c r="I996">
        <v>4787</v>
      </c>
      <c r="J996">
        <v>4787</v>
      </c>
      <c r="L996" s="3">
        <v>0</v>
      </c>
      <c r="M996" s="3">
        <v>0</v>
      </c>
      <c r="N996" s="3">
        <v>0</v>
      </c>
      <c r="O996" s="62">
        <v>749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f>+Tabla3[[#This Row],[V GRAVADAS]]</f>
        <v>749</v>
      </c>
      <c r="V996">
        <v>2</v>
      </c>
    </row>
    <row r="997" spans="1:22" x14ac:dyDescent="0.25">
      <c r="A997" t="s">
        <v>595</v>
      </c>
      <c r="B997" s="1" t="s">
        <v>616</v>
      </c>
      <c r="C997" t="s">
        <v>1</v>
      </c>
      <c r="D997" t="s">
        <v>82</v>
      </c>
      <c r="E997" t="s">
        <v>323</v>
      </c>
      <c r="F997" t="s">
        <v>324</v>
      </c>
      <c r="G997">
        <v>4788</v>
      </c>
      <c r="H997">
        <v>4788</v>
      </c>
      <c r="I997">
        <v>4788</v>
      </c>
      <c r="J997">
        <v>4788</v>
      </c>
      <c r="L997" s="3">
        <v>0</v>
      </c>
      <c r="M997" s="3">
        <v>0</v>
      </c>
      <c r="N997" s="3">
        <v>0</v>
      </c>
      <c r="O997" s="62">
        <v>396.12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f>+Tabla3[[#This Row],[V GRAVADAS]]</f>
        <v>396.12</v>
      </c>
      <c r="V997">
        <v>2</v>
      </c>
    </row>
    <row r="998" spans="1:22" x14ac:dyDescent="0.25">
      <c r="A998" t="s">
        <v>595</v>
      </c>
      <c r="B998" s="1" t="s">
        <v>616</v>
      </c>
      <c r="C998" t="s">
        <v>1</v>
      </c>
      <c r="D998" t="s">
        <v>82</v>
      </c>
      <c r="E998" t="s">
        <v>323</v>
      </c>
      <c r="F998" t="s">
        <v>324</v>
      </c>
      <c r="G998">
        <v>4789</v>
      </c>
      <c r="H998">
        <v>4789</v>
      </c>
      <c r="I998">
        <v>4789</v>
      </c>
      <c r="J998">
        <v>4789</v>
      </c>
      <c r="L998" s="3">
        <v>0</v>
      </c>
      <c r="M998" s="3">
        <v>0</v>
      </c>
      <c r="N998" s="3">
        <v>0</v>
      </c>
      <c r="O998" s="62">
        <v>1148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f>+Tabla3[[#This Row],[V GRAVADAS]]</f>
        <v>1148</v>
      </c>
      <c r="V998">
        <v>2</v>
      </c>
    </row>
    <row r="999" spans="1:22" x14ac:dyDescent="0.25">
      <c r="A999" t="s">
        <v>595</v>
      </c>
      <c r="B999" s="1" t="s">
        <v>616</v>
      </c>
      <c r="C999" t="s">
        <v>1</v>
      </c>
      <c r="D999" t="s">
        <v>82</v>
      </c>
      <c r="E999" t="s">
        <v>323</v>
      </c>
      <c r="F999" t="s">
        <v>324</v>
      </c>
      <c r="G999">
        <v>4790</v>
      </c>
      <c r="H999">
        <v>4790</v>
      </c>
      <c r="I999">
        <v>4790</v>
      </c>
      <c r="J999">
        <v>4790</v>
      </c>
      <c r="L999" s="3">
        <v>0</v>
      </c>
      <c r="M999" s="3">
        <v>0</v>
      </c>
      <c r="N999" s="3">
        <v>0</v>
      </c>
      <c r="O999" s="62">
        <v>33.75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f>+Tabla3[[#This Row],[V GRAVADAS]]</f>
        <v>33.75</v>
      </c>
      <c r="V999">
        <v>2</v>
      </c>
    </row>
    <row r="1000" spans="1:22" x14ac:dyDescent="0.25">
      <c r="A1000" t="s">
        <v>595</v>
      </c>
      <c r="B1000" s="1" t="s">
        <v>616</v>
      </c>
      <c r="C1000" t="s">
        <v>1</v>
      </c>
      <c r="D1000" t="s">
        <v>82</v>
      </c>
      <c r="E1000" t="s">
        <v>323</v>
      </c>
      <c r="F1000" t="s">
        <v>324</v>
      </c>
      <c r="G1000">
        <v>4791</v>
      </c>
      <c r="H1000">
        <v>4791</v>
      </c>
      <c r="I1000">
        <v>4791</v>
      </c>
      <c r="J1000">
        <v>4791</v>
      </c>
      <c r="L1000" s="3">
        <v>0</v>
      </c>
      <c r="M1000" s="3">
        <v>0</v>
      </c>
      <c r="N1000" s="3">
        <v>0</v>
      </c>
      <c r="O1000" s="62">
        <v>20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f>+Tabla3[[#This Row],[V GRAVADAS]]</f>
        <v>20</v>
      </c>
      <c r="V1000">
        <v>2</v>
      </c>
    </row>
    <row r="1001" spans="1:22" x14ac:dyDescent="0.25">
      <c r="A1001" t="s">
        <v>595</v>
      </c>
      <c r="B1001" s="1" t="s">
        <v>616</v>
      </c>
      <c r="C1001" t="s">
        <v>1</v>
      </c>
      <c r="D1001" t="s">
        <v>82</v>
      </c>
      <c r="E1001" t="s">
        <v>323</v>
      </c>
      <c r="F1001" t="s">
        <v>324</v>
      </c>
      <c r="G1001">
        <v>4792</v>
      </c>
      <c r="H1001">
        <v>4792</v>
      </c>
      <c r="I1001">
        <v>4792</v>
      </c>
      <c r="J1001">
        <v>4792</v>
      </c>
      <c r="L1001" s="3">
        <v>0</v>
      </c>
      <c r="M1001" s="3">
        <v>0</v>
      </c>
      <c r="N1001" s="3">
        <v>0</v>
      </c>
      <c r="O1001" s="62">
        <v>165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f>+Tabla3[[#This Row],[V GRAVADAS]]</f>
        <v>165</v>
      </c>
      <c r="V1001">
        <v>2</v>
      </c>
    </row>
    <row r="1002" spans="1:22" x14ac:dyDescent="0.25">
      <c r="A1002" t="s">
        <v>595</v>
      </c>
      <c r="B1002" s="1" t="s">
        <v>616</v>
      </c>
      <c r="C1002" t="s">
        <v>1</v>
      </c>
      <c r="D1002" t="s">
        <v>82</v>
      </c>
      <c r="E1002" t="s">
        <v>323</v>
      </c>
      <c r="F1002" t="s">
        <v>324</v>
      </c>
      <c r="G1002">
        <v>4793</v>
      </c>
      <c r="H1002">
        <v>4793</v>
      </c>
      <c r="I1002">
        <v>4793</v>
      </c>
      <c r="J1002">
        <v>4793</v>
      </c>
      <c r="L1002" s="3">
        <v>0</v>
      </c>
      <c r="M1002" s="3">
        <v>0</v>
      </c>
      <c r="N1002" s="3">
        <v>0</v>
      </c>
      <c r="O1002" s="62">
        <v>21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f>+Tabla3[[#This Row],[V GRAVADAS]]</f>
        <v>21</v>
      </c>
      <c r="V1002">
        <v>2</v>
      </c>
    </row>
    <row r="1003" spans="1:22" x14ac:dyDescent="0.25">
      <c r="A1003" t="s">
        <v>595</v>
      </c>
      <c r="B1003" s="1" t="s">
        <v>616</v>
      </c>
      <c r="C1003" t="s">
        <v>1</v>
      </c>
      <c r="D1003" t="s">
        <v>82</v>
      </c>
      <c r="E1003" t="s">
        <v>323</v>
      </c>
      <c r="F1003" t="s">
        <v>324</v>
      </c>
      <c r="G1003">
        <v>4794</v>
      </c>
      <c r="H1003">
        <v>4794</v>
      </c>
      <c r="I1003">
        <v>4794</v>
      </c>
      <c r="J1003">
        <v>4794</v>
      </c>
      <c r="L1003" s="3">
        <v>0</v>
      </c>
      <c r="M1003" s="3">
        <v>0</v>
      </c>
      <c r="N1003" s="3">
        <v>0</v>
      </c>
      <c r="O1003" s="62">
        <v>50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f>+Tabla3[[#This Row],[V GRAVADAS]]</f>
        <v>50</v>
      </c>
      <c r="V1003">
        <v>2</v>
      </c>
    </row>
    <row r="1004" spans="1:22" x14ac:dyDescent="0.25">
      <c r="A1004" t="s">
        <v>595</v>
      </c>
      <c r="B1004" s="1" t="s">
        <v>616</v>
      </c>
      <c r="C1004" t="s">
        <v>1</v>
      </c>
      <c r="D1004" t="s">
        <v>82</v>
      </c>
      <c r="E1004" t="s">
        <v>323</v>
      </c>
      <c r="F1004" t="s">
        <v>324</v>
      </c>
      <c r="G1004">
        <v>4795</v>
      </c>
      <c r="H1004">
        <v>4795</v>
      </c>
      <c r="I1004">
        <v>4795</v>
      </c>
      <c r="J1004">
        <v>4795</v>
      </c>
      <c r="L1004" s="3">
        <v>0</v>
      </c>
      <c r="M1004" s="3">
        <v>0</v>
      </c>
      <c r="N1004" s="3">
        <v>0</v>
      </c>
      <c r="O1004" s="62">
        <v>140.4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f>+Tabla3[[#This Row],[V GRAVADAS]]</f>
        <v>140.4</v>
      </c>
      <c r="V1004">
        <v>2</v>
      </c>
    </row>
    <row r="1005" spans="1:22" x14ac:dyDescent="0.25">
      <c r="A1005" t="s">
        <v>595</v>
      </c>
      <c r="B1005" s="1" t="s">
        <v>616</v>
      </c>
      <c r="C1005" t="s">
        <v>1</v>
      </c>
      <c r="D1005" t="s">
        <v>82</v>
      </c>
      <c r="E1005" t="s">
        <v>323</v>
      </c>
      <c r="F1005" t="s">
        <v>324</v>
      </c>
      <c r="G1005">
        <v>4796</v>
      </c>
      <c r="H1005">
        <v>4796</v>
      </c>
      <c r="I1005">
        <v>4796</v>
      </c>
      <c r="J1005">
        <v>4796</v>
      </c>
      <c r="L1005" s="3">
        <v>0</v>
      </c>
      <c r="M1005" s="3">
        <v>0</v>
      </c>
      <c r="N1005" s="3">
        <v>0</v>
      </c>
      <c r="O1005" s="62">
        <v>134.5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f>+Tabla3[[#This Row],[V GRAVADAS]]</f>
        <v>134.5</v>
      </c>
      <c r="V1005">
        <v>2</v>
      </c>
    </row>
    <row r="1006" spans="1:22" x14ac:dyDescent="0.25">
      <c r="A1006" t="s">
        <v>595</v>
      </c>
      <c r="B1006" s="1" t="s">
        <v>616</v>
      </c>
      <c r="C1006" t="s">
        <v>1</v>
      </c>
      <c r="D1006" t="s">
        <v>82</v>
      </c>
      <c r="E1006" t="s">
        <v>323</v>
      </c>
      <c r="F1006" t="s">
        <v>324</v>
      </c>
      <c r="G1006">
        <v>4797</v>
      </c>
      <c r="H1006">
        <v>4797</v>
      </c>
      <c r="I1006">
        <v>4797</v>
      </c>
      <c r="J1006">
        <v>4797</v>
      </c>
      <c r="L1006" s="3">
        <v>0</v>
      </c>
      <c r="M1006" s="3">
        <v>0</v>
      </c>
      <c r="N1006" s="3">
        <v>0</v>
      </c>
      <c r="O1006" s="62">
        <v>136.62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f>+Tabla3[[#This Row],[V GRAVADAS]]</f>
        <v>136.62</v>
      </c>
      <c r="V1006">
        <v>2</v>
      </c>
    </row>
    <row r="1007" spans="1:22" x14ac:dyDescent="0.25">
      <c r="A1007" t="s">
        <v>595</v>
      </c>
      <c r="B1007" s="1" t="s">
        <v>616</v>
      </c>
      <c r="C1007" t="s">
        <v>1</v>
      </c>
      <c r="D1007" t="s">
        <v>82</v>
      </c>
      <c r="E1007" t="s">
        <v>323</v>
      </c>
      <c r="F1007" t="s">
        <v>324</v>
      </c>
      <c r="G1007">
        <v>4798</v>
      </c>
      <c r="H1007">
        <v>4798</v>
      </c>
      <c r="I1007">
        <v>4798</v>
      </c>
      <c r="J1007">
        <v>4798</v>
      </c>
      <c r="L1007" s="3">
        <v>0</v>
      </c>
      <c r="M1007" s="3">
        <v>0</v>
      </c>
      <c r="N1007" s="3">
        <v>0</v>
      </c>
      <c r="O1007" s="62">
        <v>272.89999999999998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f>+Tabla3[[#This Row],[V GRAVADAS]]</f>
        <v>272.89999999999998</v>
      </c>
      <c r="V1007">
        <v>2</v>
      </c>
    </row>
    <row r="1008" spans="1:22" x14ac:dyDescent="0.25">
      <c r="A1008" t="s">
        <v>595</v>
      </c>
      <c r="B1008" s="1" t="s">
        <v>616</v>
      </c>
      <c r="C1008" t="s">
        <v>1</v>
      </c>
      <c r="D1008" t="s">
        <v>82</v>
      </c>
      <c r="E1008" t="s">
        <v>323</v>
      </c>
      <c r="F1008" t="s">
        <v>324</v>
      </c>
      <c r="G1008">
        <v>4799</v>
      </c>
      <c r="H1008">
        <v>4799</v>
      </c>
      <c r="I1008">
        <v>4799</v>
      </c>
      <c r="J1008">
        <v>4799</v>
      </c>
      <c r="L1008" s="3">
        <v>0</v>
      </c>
      <c r="M1008" s="3">
        <v>0</v>
      </c>
      <c r="N1008" s="3">
        <v>0</v>
      </c>
      <c r="O1008" s="62">
        <v>87.5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f>+Tabla3[[#This Row],[V GRAVADAS]]</f>
        <v>87.5</v>
      </c>
      <c r="V1008">
        <v>2</v>
      </c>
    </row>
    <row r="1009" spans="1:22" x14ac:dyDescent="0.25">
      <c r="A1009" t="s">
        <v>595</v>
      </c>
      <c r="B1009" s="1" t="s">
        <v>616</v>
      </c>
      <c r="C1009" t="s">
        <v>1</v>
      </c>
      <c r="D1009" t="s">
        <v>82</v>
      </c>
      <c r="E1009" t="s">
        <v>323</v>
      </c>
      <c r="F1009" t="s">
        <v>324</v>
      </c>
      <c r="G1009">
        <v>4800</v>
      </c>
      <c r="H1009">
        <v>4800</v>
      </c>
      <c r="I1009">
        <v>4800</v>
      </c>
      <c r="J1009">
        <v>4800</v>
      </c>
      <c r="L1009" s="3">
        <v>0</v>
      </c>
      <c r="M1009" s="3">
        <v>0</v>
      </c>
      <c r="N1009" s="3">
        <v>0</v>
      </c>
      <c r="O1009" s="62">
        <v>403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f>+Tabla3[[#This Row],[V GRAVADAS]]</f>
        <v>403</v>
      </c>
      <c r="V1009">
        <v>2</v>
      </c>
    </row>
    <row r="1010" spans="1:22" x14ac:dyDescent="0.25">
      <c r="A1010" t="s">
        <v>595</v>
      </c>
      <c r="B1010" s="1" t="s">
        <v>616</v>
      </c>
      <c r="C1010" t="s">
        <v>1</v>
      </c>
      <c r="D1010" t="s">
        <v>82</v>
      </c>
      <c r="E1010" t="s">
        <v>323</v>
      </c>
      <c r="F1010" t="s">
        <v>324</v>
      </c>
      <c r="G1010">
        <v>4801</v>
      </c>
      <c r="H1010">
        <v>4801</v>
      </c>
      <c r="I1010">
        <v>4801</v>
      </c>
      <c r="J1010">
        <v>4801</v>
      </c>
      <c r="L1010" s="3">
        <v>0</v>
      </c>
      <c r="M1010" s="3">
        <v>0</v>
      </c>
      <c r="N1010" s="3">
        <v>0</v>
      </c>
      <c r="O1010" s="62">
        <v>12.8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f>+Tabla3[[#This Row],[V GRAVADAS]]</f>
        <v>12.8</v>
      </c>
      <c r="V1010">
        <v>2</v>
      </c>
    </row>
    <row r="1011" spans="1:22" x14ac:dyDescent="0.25">
      <c r="A1011" t="s">
        <v>595</v>
      </c>
      <c r="B1011" s="1" t="s">
        <v>616</v>
      </c>
      <c r="C1011" t="s">
        <v>1</v>
      </c>
      <c r="D1011" t="s">
        <v>82</v>
      </c>
      <c r="E1011" t="s">
        <v>323</v>
      </c>
      <c r="F1011" t="s">
        <v>324</v>
      </c>
      <c r="G1011">
        <v>4802</v>
      </c>
      <c r="H1011">
        <v>4802</v>
      </c>
      <c r="I1011">
        <v>4802</v>
      </c>
      <c r="J1011">
        <v>4802</v>
      </c>
      <c r="L1011" s="3">
        <v>0</v>
      </c>
      <c r="M1011" s="3">
        <v>0</v>
      </c>
      <c r="N1011" s="3">
        <v>0</v>
      </c>
      <c r="O1011" s="62">
        <v>368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f>+Tabla3[[#This Row],[V GRAVADAS]]</f>
        <v>368</v>
      </c>
      <c r="V1011">
        <v>2</v>
      </c>
    </row>
    <row r="1012" spans="1:22" x14ac:dyDescent="0.25">
      <c r="A1012" t="s">
        <v>595</v>
      </c>
      <c r="B1012" s="1" t="s">
        <v>616</v>
      </c>
      <c r="C1012" t="s">
        <v>1</v>
      </c>
      <c r="D1012" t="s">
        <v>82</v>
      </c>
      <c r="E1012" t="s">
        <v>323</v>
      </c>
      <c r="F1012" t="s">
        <v>324</v>
      </c>
      <c r="G1012">
        <v>4803</v>
      </c>
      <c r="H1012">
        <v>4803</v>
      </c>
      <c r="I1012">
        <v>4803</v>
      </c>
      <c r="J1012">
        <v>4803</v>
      </c>
      <c r="L1012" s="3">
        <v>0</v>
      </c>
      <c r="M1012" s="3">
        <v>0</v>
      </c>
      <c r="N1012" s="3">
        <v>0</v>
      </c>
      <c r="O1012" s="62">
        <v>547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f>+Tabla3[[#This Row],[V GRAVADAS]]</f>
        <v>547</v>
      </c>
      <c r="V1012">
        <v>2</v>
      </c>
    </row>
    <row r="1013" spans="1:22" x14ac:dyDescent="0.25">
      <c r="A1013" t="s">
        <v>595</v>
      </c>
      <c r="B1013" s="1" t="s">
        <v>616</v>
      </c>
      <c r="C1013" t="s">
        <v>1</v>
      </c>
      <c r="D1013" t="s">
        <v>82</v>
      </c>
      <c r="E1013" t="s">
        <v>323</v>
      </c>
      <c r="F1013" t="s">
        <v>324</v>
      </c>
      <c r="G1013">
        <v>4804</v>
      </c>
      <c r="H1013">
        <v>4804</v>
      </c>
      <c r="I1013">
        <v>4804</v>
      </c>
      <c r="J1013">
        <v>4804</v>
      </c>
      <c r="L1013" s="3">
        <v>0</v>
      </c>
      <c r="M1013" s="3">
        <v>0</v>
      </c>
      <c r="N1013" s="3">
        <v>0</v>
      </c>
      <c r="O1013" s="62">
        <v>415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f>+Tabla3[[#This Row],[V GRAVADAS]]</f>
        <v>415</v>
      </c>
      <c r="V1013">
        <v>2</v>
      </c>
    </row>
    <row r="1014" spans="1:22" x14ac:dyDescent="0.25">
      <c r="A1014" t="s">
        <v>595</v>
      </c>
      <c r="B1014" s="1" t="s">
        <v>616</v>
      </c>
      <c r="C1014" t="s">
        <v>1</v>
      </c>
      <c r="D1014" t="s">
        <v>82</v>
      </c>
      <c r="E1014" t="s">
        <v>323</v>
      </c>
      <c r="F1014" t="s">
        <v>324</v>
      </c>
      <c r="G1014">
        <v>4805</v>
      </c>
      <c r="H1014">
        <v>4805</v>
      </c>
      <c r="I1014">
        <v>4805</v>
      </c>
      <c r="J1014">
        <v>4805</v>
      </c>
      <c r="L1014" s="3">
        <v>0</v>
      </c>
      <c r="M1014" s="3">
        <v>0</v>
      </c>
      <c r="N1014" s="3">
        <v>0</v>
      </c>
      <c r="O1014" s="62">
        <v>615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f>+Tabla3[[#This Row],[V GRAVADAS]]</f>
        <v>615</v>
      </c>
      <c r="V1014">
        <v>2</v>
      </c>
    </row>
    <row r="1015" spans="1:22" x14ac:dyDescent="0.25">
      <c r="A1015" t="s">
        <v>595</v>
      </c>
      <c r="B1015" s="1" t="s">
        <v>617</v>
      </c>
      <c r="C1015" t="s">
        <v>1</v>
      </c>
      <c r="D1015" t="s">
        <v>82</v>
      </c>
      <c r="E1015" t="s">
        <v>323</v>
      </c>
      <c r="F1015" t="s">
        <v>324</v>
      </c>
      <c r="G1015">
        <v>4806</v>
      </c>
      <c r="H1015">
        <v>4806</v>
      </c>
      <c r="I1015">
        <v>4806</v>
      </c>
      <c r="J1015">
        <v>4806</v>
      </c>
      <c r="L1015" s="3">
        <v>0</v>
      </c>
      <c r="M1015" s="3">
        <v>0</v>
      </c>
      <c r="N1015" s="3">
        <v>0</v>
      </c>
      <c r="O1015" s="62">
        <v>202.5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f>+Tabla3[[#This Row],[V GRAVADAS]]</f>
        <v>202.5</v>
      </c>
      <c r="V1015">
        <v>2</v>
      </c>
    </row>
    <row r="1016" spans="1:22" x14ac:dyDescent="0.25">
      <c r="A1016" t="s">
        <v>595</v>
      </c>
      <c r="B1016" s="1" t="s">
        <v>617</v>
      </c>
      <c r="C1016" t="s">
        <v>1</v>
      </c>
      <c r="D1016" t="s">
        <v>82</v>
      </c>
      <c r="E1016" t="s">
        <v>323</v>
      </c>
      <c r="F1016" t="s">
        <v>324</v>
      </c>
      <c r="G1016">
        <v>4807</v>
      </c>
      <c r="H1016">
        <v>4807</v>
      </c>
      <c r="I1016">
        <v>4807</v>
      </c>
      <c r="J1016">
        <v>4807</v>
      </c>
      <c r="L1016" s="3">
        <v>0</v>
      </c>
      <c r="M1016" s="3">
        <v>0</v>
      </c>
      <c r="N1016" s="3">
        <v>0</v>
      </c>
      <c r="O1016" s="62">
        <v>502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f>+Tabla3[[#This Row],[V GRAVADAS]]</f>
        <v>502</v>
      </c>
      <c r="V1016">
        <v>2</v>
      </c>
    </row>
    <row r="1017" spans="1:22" x14ac:dyDescent="0.25">
      <c r="A1017" t="s">
        <v>595</v>
      </c>
      <c r="B1017" s="1" t="s">
        <v>617</v>
      </c>
      <c r="C1017" t="s">
        <v>1</v>
      </c>
      <c r="D1017" t="s">
        <v>82</v>
      </c>
      <c r="E1017" t="s">
        <v>323</v>
      </c>
      <c r="F1017" t="s">
        <v>324</v>
      </c>
      <c r="G1017">
        <v>4808</v>
      </c>
      <c r="H1017">
        <v>4808</v>
      </c>
      <c r="I1017">
        <v>4808</v>
      </c>
      <c r="J1017">
        <v>4808</v>
      </c>
      <c r="L1017" s="3">
        <v>0</v>
      </c>
      <c r="M1017" s="3">
        <v>0</v>
      </c>
      <c r="N1017" s="3">
        <v>0</v>
      </c>
      <c r="O1017" s="62">
        <v>376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f>+Tabla3[[#This Row],[V GRAVADAS]]</f>
        <v>376</v>
      </c>
      <c r="V1017">
        <v>2</v>
      </c>
    </row>
    <row r="1018" spans="1:22" x14ac:dyDescent="0.25">
      <c r="A1018" t="s">
        <v>595</v>
      </c>
      <c r="B1018" s="1" t="s">
        <v>617</v>
      </c>
      <c r="C1018" t="s">
        <v>1</v>
      </c>
      <c r="D1018" t="s">
        <v>82</v>
      </c>
      <c r="E1018" t="s">
        <v>323</v>
      </c>
      <c r="F1018" t="s">
        <v>324</v>
      </c>
      <c r="G1018">
        <v>4809</v>
      </c>
      <c r="H1018">
        <v>4809</v>
      </c>
      <c r="I1018">
        <v>4809</v>
      </c>
      <c r="J1018">
        <v>4809</v>
      </c>
      <c r="L1018" s="3">
        <v>0</v>
      </c>
      <c r="M1018" s="3">
        <v>0</v>
      </c>
      <c r="N1018" s="3">
        <v>0</v>
      </c>
      <c r="O1018" s="62">
        <v>187.6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f>+Tabla3[[#This Row],[V GRAVADAS]]</f>
        <v>187.6</v>
      </c>
      <c r="V1018">
        <v>2</v>
      </c>
    </row>
    <row r="1019" spans="1:22" x14ac:dyDescent="0.25">
      <c r="A1019" t="s">
        <v>595</v>
      </c>
      <c r="B1019" s="1" t="s">
        <v>617</v>
      </c>
      <c r="C1019" t="s">
        <v>1</v>
      </c>
      <c r="D1019" t="s">
        <v>82</v>
      </c>
      <c r="E1019" t="s">
        <v>323</v>
      </c>
      <c r="F1019" t="s">
        <v>324</v>
      </c>
      <c r="G1019">
        <v>4810</v>
      </c>
      <c r="H1019">
        <v>4810</v>
      </c>
      <c r="I1019">
        <v>4810</v>
      </c>
      <c r="J1019">
        <v>4810</v>
      </c>
      <c r="L1019" s="3">
        <v>0</v>
      </c>
      <c r="M1019" s="3">
        <v>0</v>
      </c>
      <c r="N1019" s="3">
        <v>0</v>
      </c>
      <c r="O1019" s="62">
        <v>6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f>+Tabla3[[#This Row],[V GRAVADAS]]</f>
        <v>6</v>
      </c>
      <c r="V1019">
        <v>2</v>
      </c>
    </row>
    <row r="1020" spans="1:22" x14ac:dyDescent="0.25">
      <c r="A1020" t="s">
        <v>595</v>
      </c>
      <c r="B1020" s="1" t="s">
        <v>617</v>
      </c>
      <c r="C1020" t="s">
        <v>1</v>
      </c>
      <c r="D1020" t="s">
        <v>82</v>
      </c>
      <c r="E1020" t="s">
        <v>323</v>
      </c>
      <c r="F1020" t="s">
        <v>324</v>
      </c>
      <c r="G1020">
        <v>4811</v>
      </c>
      <c r="H1020">
        <v>4811</v>
      </c>
      <c r="I1020">
        <v>4811</v>
      </c>
      <c r="J1020">
        <v>4811</v>
      </c>
      <c r="L1020" s="3">
        <v>0</v>
      </c>
      <c r="M1020" s="3">
        <v>0</v>
      </c>
      <c r="N1020" s="3">
        <v>0</v>
      </c>
      <c r="O1020" s="62">
        <v>599.79999999999995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f>+Tabla3[[#This Row],[V GRAVADAS]]</f>
        <v>599.79999999999995</v>
      </c>
      <c r="V1020">
        <v>2</v>
      </c>
    </row>
    <row r="1021" spans="1:22" x14ac:dyDescent="0.25">
      <c r="A1021" t="s">
        <v>595</v>
      </c>
      <c r="B1021" s="1" t="s">
        <v>617</v>
      </c>
      <c r="C1021" t="s">
        <v>1</v>
      </c>
      <c r="D1021" t="s">
        <v>82</v>
      </c>
      <c r="E1021" t="s">
        <v>323</v>
      </c>
      <c r="F1021" t="s">
        <v>324</v>
      </c>
      <c r="G1021">
        <v>4812</v>
      </c>
      <c r="H1021">
        <v>4812</v>
      </c>
      <c r="I1021">
        <v>4812</v>
      </c>
      <c r="J1021">
        <v>4812</v>
      </c>
      <c r="L1021" s="3">
        <v>0</v>
      </c>
      <c r="M1021" s="3">
        <v>0</v>
      </c>
      <c r="N1021" s="3">
        <v>0</v>
      </c>
      <c r="O1021" s="62">
        <v>167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f>+Tabla3[[#This Row],[V GRAVADAS]]</f>
        <v>167</v>
      </c>
      <c r="V1021">
        <v>2</v>
      </c>
    </row>
    <row r="1022" spans="1:22" x14ac:dyDescent="0.25">
      <c r="A1022" t="s">
        <v>595</v>
      </c>
      <c r="B1022" s="1" t="s">
        <v>617</v>
      </c>
      <c r="C1022" t="s">
        <v>1</v>
      </c>
      <c r="D1022" t="s">
        <v>82</v>
      </c>
      <c r="E1022" t="s">
        <v>323</v>
      </c>
      <c r="F1022" t="s">
        <v>324</v>
      </c>
      <c r="G1022">
        <v>4813</v>
      </c>
      <c r="H1022">
        <v>4813</v>
      </c>
      <c r="I1022">
        <v>4813</v>
      </c>
      <c r="J1022">
        <v>4813</v>
      </c>
      <c r="L1022" s="3">
        <v>0</v>
      </c>
      <c r="M1022" s="3">
        <v>0</v>
      </c>
      <c r="N1022" s="3">
        <v>0</v>
      </c>
      <c r="O1022" s="62">
        <v>361.9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f>+Tabla3[[#This Row],[V GRAVADAS]]</f>
        <v>361.9</v>
      </c>
      <c r="V1022">
        <v>2</v>
      </c>
    </row>
    <row r="1023" spans="1:22" x14ac:dyDescent="0.25">
      <c r="A1023" t="s">
        <v>595</v>
      </c>
      <c r="B1023" s="1" t="s">
        <v>617</v>
      </c>
      <c r="C1023" t="s">
        <v>1</v>
      </c>
      <c r="D1023" t="s">
        <v>82</v>
      </c>
      <c r="E1023" t="s">
        <v>323</v>
      </c>
      <c r="F1023" t="s">
        <v>324</v>
      </c>
      <c r="G1023">
        <v>4814</v>
      </c>
      <c r="H1023">
        <v>4814</v>
      </c>
      <c r="I1023">
        <v>4814</v>
      </c>
      <c r="J1023">
        <v>4814</v>
      </c>
      <c r="L1023" s="3">
        <v>0</v>
      </c>
      <c r="M1023" s="3">
        <v>0</v>
      </c>
      <c r="N1023" s="3">
        <v>0</v>
      </c>
      <c r="O1023" s="62">
        <v>431.15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f>+Tabla3[[#This Row],[V GRAVADAS]]</f>
        <v>431.15</v>
      </c>
      <c r="V1023">
        <v>2</v>
      </c>
    </row>
    <row r="1024" spans="1:22" x14ac:dyDescent="0.25">
      <c r="A1024" t="s">
        <v>595</v>
      </c>
      <c r="B1024" s="1" t="s">
        <v>617</v>
      </c>
      <c r="C1024" t="s">
        <v>1</v>
      </c>
      <c r="D1024" t="s">
        <v>82</v>
      </c>
      <c r="E1024" t="s">
        <v>323</v>
      </c>
      <c r="F1024" t="s">
        <v>324</v>
      </c>
      <c r="G1024">
        <v>4815</v>
      </c>
      <c r="H1024">
        <v>4815</v>
      </c>
      <c r="I1024">
        <v>4815</v>
      </c>
      <c r="J1024">
        <v>4815</v>
      </c>
      <c r="L1024" s="3">
        <v>0</v>
      </c>
      <c r="M1024" s="3">
        <v>0</v>
      </c>
      <c r="N1024" s="3">
        <v>0</v>
      </c>
      <c r="O1024" s="62">
        <v>30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f>+Tabla3[[#This Row],[V GRAVADAS]]</f>
        <v>30</v>
      </c>
      <c r="V1024">
        <v>2</v>
      </c>
    </row>
    <row r="1025" spans="1:22" x14ac:dyDescent="0.25">
      <c r="A1025" t="s">
        <v>595</v>
      </c>
      <c r="B1025" s="1" t="s">
        <v>617</v>
      </c>
      <c r="C1025" t="s">
        <v>1</v>
      </c>
      <c r="D1025" t="s">
        <v>82</v>
      </c>
      <c r="E1025" t="s">
        <v>323</v>
      </c>
      <c r="F1025" t="s">
        <v>324</v>
      </c>
      <c r="G1025">
        <v>4816</v>
      </c>
      <c r="H1025">
        <v>4816</v>
      </c>
      <c r="I1025">
        <v>4816</v>
      </c>
      <c r="J1025">
        <v>4816</v>
      </c>
      <c r="L1025" s="3">
        <v>0</v>
      </c>
      <c r="M1025" s="3">
        <v>0</v>
      </c>
      <c r="N1025" s="3">
        <v>0</v>
      </c>
      <c r="O1025" s="62">
        <v>19.75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f>+Tabla3[[#This Row],[V GRAVADAS]]</f>
        <v>19.75</v>
      </c>
      <c r="V1025">
        <v>2</v>
      </c>
    </row>
    <row r="1026" spans="1:22" x14ac:dyDescent="0.25">
      <c r="A1026" t="s">
        <v>595</v>
      </c>
      <c r="B1026" s="1" t="s">
        <v>617</v>
      </c>
      <c r="C1026" t="s">
        <v>1</v>
      </c>
      <c r="D1026" t="s">
        <v>82</v>
      </c>
      <c r="E1026" t="s">
        <v>323</v>
      </c>
      <c r="F1026" t="s">
        <v>324</v>
      </c>
      <c r="G1026">
        <v>4817</v>
      </c>
      <c r="H1026">
        <v>4817</v>
      </c>
      <c r="I1026">
        <v>4817</v>
      </c>
      <c r="J1026">
        <v>4817</v>
      </c>
      <c r="L1026" s="3">
        <v>0</v>
      </c>
      <c r="M1026" s="3">
        <v>0</v>
      </c>
      <c r="N1026" s="3">
        <v>0</v>
      </c>
      <c r="O1026" s="62">
        <v>481.25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f>+Tabla3[[#This Row],[V GRAVADAS]]</f>
        <v>481.25</v>
      </c>
      <c r="V1026">
        <v>2</v>
      </c>
    </row>
    <row r="1027" spans="1:22" x14ac:dyDescent="0.25">
      <c r="A1027" t="s">
        <v>595</v>
      </c>
      <c r="B1027" s="1" t="s">
        <v>617</v>
      </c>
      <c r="C1027" t="s">
        <v>1</v>
      </c>
      <c r="D1027" t="s">
        <v>82</v>
      </c>
      <c r="E1027" t="s">
        <v>323</v>
      </c>
      <c r="F1027" t="s">
        <v>324</v>
      </c>
      <c r="G1027">
        <v>4818</v>
      </c>
      <c r="H1027">
        <v>4818</v>
      </c>
      <c r="I1027">
        <v>4818</v>
      </c>
      <c r="J1027">
        <v>4818</v>
      </c>
      <c r="L1027" s="3">
        <v>0</v>
      </c>
      <c r="M1027" s="3">
        <v>0</v>
      </c>
      <c r="N1027" s="3">
        <v>0</v>
      </c>
      <c r="O1027" s="62">
        <v>190.75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f>+Tabla3[[#This Row],[V GRAVADAS]]</f>
        <v>190.75</v>
      </c>
      <c r="V1027">
        <v>2</v>
      </c>
    </row>
    <row r="1028" spans="1:22" x14ac:dyDescent="0.25">
      <c r="A1028" t="s">
        <v>595</v>
      </c>
      <c r="B1028" s="1" t="s">
        <v>617</v>
      </c>
      <c r="C1028" t="s">
        <v>1</v>
      </c>
      <c r="D1028" t="s">
        <v>82</v>
      </c>
      <c r="E1028" t="s">
        <v>323</v>
      </c>
      <c r="F1028" t="s">
        <v>324</v>
      </c>
      <c r="G1028">
        <v>4819</v>
      </c>
      <c r="H1028">
        <v>4819</v>
      </c>
      <c r="I1028">
        <v>4819</v>
      </c>
      <c r="J1028">
        <v>4819</v>
      </c>
      <c r="L1028" s="3">
        <v>0</v>
      </c>
      <c r="M1028" s="3">
        <v>0</v>
      </c>
      <c r="N1028" s="3">
        <v>0</v>
      </c>
      <c r="O1028" s="62">
        <v>44.1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f>+Tabla3[[#This Row],[V GRAVADAS]]</f>
        <v>44.1</v>
      </c>
      <c r="V1028">
        <v>2</v>
      </c>
    </row>
    <row r="1029" spans="1:22" x14ac:dyDescent="0.25">
      <c r="A1029" t="s">
        <v>595</v>
      </c>
      <c r="B1029" s="1" t="s">
        <v>617</v>
      </c>
      <c r="C1029" t="s">
        <v>1</v>
      </c>
      <c r="D1029" t="s">
        <v>82</v>
      </c>
      <c r="E1029" t="s">
        <v>323</v>
      </c>
      <c r="F1029" t="s">
        <v>324</v>
      </c>
      <c r="G1029">
        <v>4820</v>
      </c>
      <c r="H1029">
        <v>4820</v>
      </c>
      <c r="I1029">
        <v>4820</v>
      </c>
      <c r="J1029">
        <v>4820</v>
      </c>
      <c r="L1029" s="3">
        <v>0</v>
      </c>
      <c r="M1029" s="3">
        <v>0</v>
      </c>
      <c r="N1029" s="3">
        <v>0</v>
      </c>
      <c r="O1029" s="62">
        <v>33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f>+Tabla3[[#This Row],[V GRAVADAS]]</f>
        <v>33</v>
      </c>
      <c r="V1029">
        <v>2</v>
      </c>
    </row>
    <row r="1030" spans="1:22" x14ac:dyDescent="0.25">
      <c r="A1030" t="s">
        <v>595</v>
      </c>
      <c r="B1030" s="1" t="s">
        <v>617</v>
      </c>
      <c r="C1030" t="s">
        <v>1</v>
      </c>
      <c r="D1030" t="s">
        <v>82</v>
      </c>
      <c r="E1030" t="s">
        <v>323</v>
      </c>
      <c r="F1030" t="s">
        <v>324</v>
      </c>
      <c r="G1030">
        <v>4821</v>
      </c>
      <c r="H1030">
        <v>4821</v>
      </c>
      <c r="I1030">
        <v>4821</v>
      </c>
      <c r="J1030">
        <v>4821</v>
      </c>
      <c r="L1030" s="3">
        <v>0</v>
      </c>
      <c r="M1030" s="3">
        <v>0</v>
      </c>
      <c r="N1030" s="3">
        <v>0</v>
      </c>
      <c r="O1030" s="62">
        <v>378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f>+Tabla3[[#This Row],[V GRAVADAS]]</f>
        <v>378</v>
      </c>
      <c r="V1030">
        <v>2</v>
      </c>
    </row>
    <row r="1031" spans="1:22" x14ac:dyDescent="0.25">
      <c r="A1031" t="s">
        <v>595</v>
      </c>
      <c r="B1031" s="1" t="s">
        <v>617</v>
      </c>
      <c r="C1031" t="s">
        <v>1</v>
      </c>
      <c r="D1031" t="s">
        <v>82</v>
      </c>
      <c r="E1031" t="s">
        <v>323</v>
      </c>
      <c r="F1031" t="s">
        <v>324</v>
      </c>
      <c r="G1031">
        <v>4822</v>
      </c>
      <c r="H1031">
        <v>4822</v>
      </c>
      <c r="I1031">
        <v>4822</v>
      </c>
      <c r="J1031">
        <v>4822</v>
      </c>
      <c r="L1031" s="3">
        <v>0</v>
      </c>
      <c r="M1031" s="3">
        <v>0</v>
      </c>
      <c r="N1031" s="3">
        <v>0</v>
      </c>
      <c r="O1031" s="62">
        <v>1442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f>+Tabla3[[#This Row],[V GRAVADAS]]</f>
        <v>1442</v>
      </c>
      <c r="V1031">
        <v>2</v>
      </c>
    </row>
    <row r="1032" spans="1:22" x14ac:dyDescent="0.25">
      <c r="A1032" t="s">
        <v>595</v>
      </c>
      <c r="B1032" s="1" t="s">
        <v>617</v>
      </c>
      <c r="C1032" t="s">
        <v>1</v>
      </c>
      <c r="D1032" t="s">
        <v>82</v>
      </c>
      <c r="E1032" t="s">
        <v>323</v>
      </c>
      <c r="F1032" t="s">
        <v>324</v>
      </c>
      <c r="G1032">
        <v>4823</v>
      </c>
      <c r="H1032">
        <v>4823</v>
      </c>
      <c r="I1032">
        <v>4823</v>
      </c>
      <c r="J1032">
        <v>4823</v>
      </c>
      <c r="L1032" s="3">
        <v>0</v>
      </c>
      <c r="M1032" s="3">
        <v>0</v>
      </c>
      <c r="N1032" s="3">
        <v>0</v>
      </c>
      <c r="O1032" s="62">
        <v>19.8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f>+Tabla3[[#This Row],[V GRAVADAS]]</f>
        <v>19.8</v>
      </c>
      <c r="V1032">
        <v>2</v>
      </c>
    </row>
    <row r="1033" spans="1:22" x14ac:dyDescent="0.25">
      <c r="A1033" t="s">
        <v>595</v>
      </c>
      <c r="B1033" s="1" t="s">
        <v>617</v>
      </c>
      <c r="C1033" t="s">
        <v>1</v>
      </c>
      <c r="D1033" t="s">
        <v>82</v>
      </c>
      <c r="E1033" t="s">
        <v>323</v>
      </c>
      <c r="F1033" t="s">
        <v>324</v>
      </c>
      <c r="G1033">
        <v>4824</v>
      </c>
      <c r="H1033">
        <v>4824</v>
      </c>
      <c r="I1033">
        <v>4824</v>
      </c>
      <c r="J1033">
        <v>4824</v>
      </c>
      <c r="L1033" s="3">
        <v>0</v>
      </c>
      <c r="M1033" s="3">
        <v>0</v>
      </c>
      <c r="N1033" s="3">
        <v>0</v>
      </c>
      <c r="O1033" s="62">
        <v>1420.4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f>+Tabla3[[#This Row],[V GRAVADAS]]</f>
        <v>1420.4</v>
      </c>
      <c r="V1033">
        <v>2</v>
      </c>
    </row>
    <row r="1034" spans="1:22" x14ac:dyDescent="0.25">
      <c r="A1034" t="s">
        <v>595</v>
      </c>
      <c r="B1034" s="1" t="s">
        <v>617</v>
      </c>
      <c r="C1034" t="s">
        <v>1</v>
      </c>
      <c r="D1034" t="s">
        <v>82</v>
      </c>
      <c r="E1034" t="s">
        <v>323</v>
      </c>
      <c r="F1034" t="s">
        <v>324</v>
      </c>
      <c r="G1034">
        <v>4825</v>
      </c>
      <c r="H1034">
        <v>4825</v>
      </c>
      <c r="I1034">
        <v>4825</v>
      </c>
      <c r="J1034">
        <v>4825</v>
      </c>
      <c r="L1034" s="3">
        <v>0</v>
      </c>
      <c r="M1034" s="3">
        <v>0</v>
      </c>
      <c r="N1034" s="3">
        <v>0</v>
      </c>
      <c r="O1034" s="62">
        <v>450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f>+Tabla3[[#This Row],[V GRAVADAS]]</f>
        <v>450</v>
      </c>
      <c r="V1034">
        <v>2</v>
      </c>
    </row>
    <row r="1035" spans="1:22" x14ac:dyDescent="0.25">
      <c r="A1035" t="s">
        <v>595</v>
      </c>
      <c r="B1035" s="1" t="s">
        <v>617</v>
      </c>
      <c r="C1035" t="s">
        <v>1</v>
      </c>
      <c r="D1035" t="s">
        <v>82</v>
      </c>
      <c r="E1035" t="s">
        <v>323</v>
      </c>
      <c r="F1035" t="s">
        <v>324</v>
      </c>
      <c r="G1035">
        <v>4826</v>
      </c>
      <c r="H1035">
        <v>4826</v>
      </c>
      <c r="I1035">
        <v>4826</v>
      </c>
      <c r="J1035">
        <v>4826</v>
      </c>
      <c r="L1035" s="3">
        <v>0</v>
      </c>
      <c r="M1035" s="3">
        <v>0</v>
      </c>
      <c r="N1035" s="3">
        <v>0</v>
      </c>
      <c r="O1035" s="62">
        <v>110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f>+Tabla3[[#This Row],[V GRAVADAS]]</f>
        <v>110</v>
      </c>
      <c r="V1035">
        <v>2</v>
      </c>
    </row>
    <row r="1036" spans="1:22" x14ac:dyDescent="0.25">
      <c r="A1036" t="s">
        <v>595</v>
      </c>
      <c r="B1036" s="1" t="s">
        <v>617</v>
      </c>
      <c r="C1036" t="s">
        <v>1</v>
      </c>
      <c r="D1036" t="s">
        <v>82</v>
      </c>
      <c r="E1036" t="s">
        <v>323</v>
      </c>
      <c r="F1036" t="s">
        <v>324</v>
      </c>
      <c r="G1036">
        <v>4827</v>
      </c>
      <c r="H1036">
        <v>4827</v>
      </c>
      <c r="I1036">
        <v>4827</v>
      </c>
      <c r="J1036">
        <v>4827</v>
      </c>
      <c r="L1036" s="3">
        <v>0</v>
      </c>
      <c r="M1036" s="3">
        <v>0</v>
      </c>
      <c r="N1036" s="3">
        <v>0</v>
      </c>
      <c r="O1036" s="62">
        <v>11.76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f>+Tabla3[[#This Row],[V GRAVADAS]]</f>
        <v>11.76</v>
      </c>
      <c r="V1036">
        <v>2</v>
      </c>
    </row>
    <row r="1037" spans="1:22" x14ac:dyDescent="0.25">
      <c r="A1037" t="s">
        <v>595</v>
      </c>
      <c r="B1037" s="1" t="s">
        <v>617</v>
      </c>
      <c r="C1037" t="s">
        <v>1</v>
      </c>
      <c r="D1037" t="s">
        <v>82</v>
      </c>
      <c r="E1037" t="s">
        <v>323</v>
      </c>
      <c r="F1037" t="s">
        <v>324</v>
      </c>
      <c r="G1037">
        <v>4828</v>
      </c>
      <c r="H1037">
        <v>4828</v>
      </c>
      <c r="I1037">
        <v>4828</v>
      </c>
      <c r="J1037">
        <v>4828</v>
      </c>
      <c r="L1037" s="3">
        <v>0</v>
      </c>
      <c r="M1037" s="3">
        <v>0</v>
      </c>
      <c r="N1037" s="3">
        <v>0</v>
      </c>
      <c r="O1037" s="62">
        <v>120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f>+Tabla3[[#This Row],[V GRAVADAS]]</f>
        <v>120</v>
      </c>
      <c r="V1037">
        <v>2</v>
      </c>
    </row>
    <row r="1038" spans="1:22" x14ac:dyDescent="0.25">
      <c r="A1038" t="s">
        <v>595</v>
      </c>
      <c r="B1038" s="1" t="s">
        <v>617</v>
      </c>
      <c r="C1038" t="s">
        <v>1</v>
      </c>
      <c r="D1038" t="s">
        <v>82</v>
      </c>
      <c r="E1038" t="s">
        <v>323</v>
      </c>
      <c r="F1038" t="s">
        <v>324</v>
      </c>
      <c r="G1038">
        <v>4829</v>
      </c>
      <c r="H1038">
        <v>4829</v>
      </c>
      <c r="I1038">
        <v>4829</v>
      </c>
      <c r="J1038">
        <v>4829</v>
      </c>
      <c r="L1038" s="3">
        <v>0</v>
      </c>
      <c r="M1038" s="3">
        <v>0</v>
      </c>
      <c r="N1038" s="3">
        <v>0</v>
      </c>
      <c r="O1038" s="62">
        <v>220.5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f>+Tabla3[[#This Row],[V GRAVADAS]]</f>
        <v>220.5</v>
      </c>
      <c r="V1038">
        <v>2</v>
      </c>
    </row>
    <row r="1039" spans="1:22" x14ac:dyDescent="0.25">
      <c r="A1039" t="s">
        <v>595</v>
      </c>
      <c r="B1039" s="1" t="s">
        <v>617</v>
      </c>
      <c r="C1039" t="s">
        <v>1</v>
      </c>
      <c r="D1039" t="s">
        <v>82</v>
      </c>
      <c r="E1039" t="s">
        <v>323</v>
      </c>
      <c r="F1039" t="s">
        <v>324</v>
      </c>
      <c r="G1039">
        <v>4830</v>
      </c>
      <c r="H1039">
        <v>4830</v>
      </c>
      <c r="I1039">
        <v>4830</v>
      </c>
      <c r="J1039">
        <v>4830</v>
      </c>
      <c r="L1039" s="3">
        <v>0</v>
      </c>
      <c r="M1039" s="3">
        <v>0</v>
      </c>
      <c r="N1039" s="3">
        <v>0</v>
      </c>
      <c r="O1039" s="62">
        <v>4.05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f>+Tabla3[[#This Row],[V GRAVADAS]]</f>
        <v>4.05</v>
      </c>
      <c r="V1039">
        <v>2</v>
      </c>
    </row>
    <row r="1040" spans="1:22" x14ac:dyDescent="0.25">
      <c r="A1040" t="s">
        <v>595</v>
      </c>
      <c r="B1040" s="1" t="s">
        <v>617</v>
      </c>
      <c r="C1040" t="s">
        <v>1</v>
      </c>
      <c r="D1040" t="s">
        <v>82</v>
      </c>
      <c r="E1040" t="s">
        <v>323</v>
      </c>
      <c r="F1040" t="s">
        <v>324</v>
      </c>
      <c r="G1040">
        <v>4831</v>
      </c>
      <c r="H1040">
        <v>4831</v>
      </c>
      <c r="I1040">
        <v>4831</v>
      </c>
      <c r="J1040">
        <v>4831</v>
      </c>
      <c r="L1040" s="3">
        <v>0</v>
      </c>
      <c r="M1040" s="3">
        <v>0</v>
      </c>
      <c r="N1040" s="3">
        <v>0</v>
      </c>
      <c r="O1040" s="62">
        <v>13.2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f>+Tabla3[[#This Row],[V GRAVADAS]]</f>
        <v>13.2</v>
      </c>
      <c r="V1040">
        <v>2</v>
      </c>
    </row>
    <row r="1041" spans="1:22" x14ac:dyDescent="0.25">
      <c r="A1041" t="s">
        <v>595</v>
      </c>
      <c r="B1041" s="1" t="s">
        <v>618</v>
      </c>
      <c r="C1041" t="s">
        <v>1</v>
      </c>
      <c r="D1041" t="s">
        <v>82</v>
      </c>
      <c r="E1041" t="s">
        <v>323</v>
      </c>
      <c r="F1041" t="s">
        <v>324</v>
      </c>
      <c r="G1041">
        <v>4832</v>
      </c>
      <c r="H1041">
        <v>4832</v>
      </c>
      <c r="I1041">
        <v>4832</v>
      </c>
      <c r="J1041">
        <v>4832</v>
      </c>
      <c r="L1041" s="3">
        <v>0</v>
      </c>
      <c r="M1041" s="3">
        <v>0</v>
      </c>
      <c r="N1041" s="3">
        <v>0</v>
      </c>
      <c r="O1041" s="62">
        <v>48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f>+Tabla3[[#This Row],[V GRAVADAS]]</f>
        <v>48</v>
      </c>
      <c r="V1041">
        <v>2</v>
      </c>
    </row>
    <row r="1042" spans="1:22" x14ac:dyDescent="0.25">
      <c r="A1042" t="s">
        <v>595</v>
      </c>
      <c r="B1042" s="1" t="s">
        <v>618</v>
      </c>
      <c r="C1042" t="s">
        <v>1</v>
      </c>
      <c r="D1042" t="s">
        <v>82</v>
      </c>
      <c r="E1042" t="s">
        <v>323</v>
      </c>
      <c r="F1042" t="s">
        <v>324</v>
      </c>
      <c r="G1042">
        <v>4833</v>
      </c>
      <c r="H1042">
        <v>4833</v>
      </c>
      <c r="I1042">
        <v>4833</v>
      </c>
      <c r="J1042">
        <v>4833</v>
      </c>
      <c r="L1042" s="3">
        <v>0</v>
      </c>
      <c r="M1042" s="3">
        <v>0</v>
      </c>
      <c r="N1042" s="3">
        <v>0</v>
      </c>
      <c r="O1042" s="62">
        <v>106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f>+Tabla3[[#This Row],[V GRAVADAS]]</f>
        <v>106</v>
      </c>
      <c r="V1042">
        <v>2</v>
      </c>
    </row>
    <row r="1043" spans="1:22" x14ac:dyDescent="0.25">
      <c r="A1043" t="s">
        <v>595</v>
      </c>
      <c r="B1043" s="1" t="s">
        <v>618</v>
      </c>
      <c r="C1043" t="s">
        <v>1</v>
      </c>
      <c r="D1043" t="s">
        <v>82</v>
      </c>
      <c r="E1043" t="s">
        <v>323</v>
      </c>
      <c r="F1043" t="s">
        <v>324</v>
      </c>
      <c r="G1043">
        <v>4834</v>
      </c>
      <c r="H1043">
        <v>4834</v>
      </c>
      <c r="I1043">
        <v>4834</v>
      </c>
      <c r="J1043">
        <v>4834</v>
      </c>
      <c r="L1043" s="3">
        <v>0</v>
      </c>
      <c r="M1043" s="3">
        <v>0</v>
      </c>
      <c r="N1043" s="3">
        <v>0</v>
      </c>
      <c r="O1043" s="62">
        <v>22.01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f>+Tabla3[[#This Row],[V GRAVADAS]]</f>
        <v>22.01</v>
      </c>
      <c r="V1043">
        <v>2</v>
      </c>
    </row>
    <row r="1044" spans="1:22" x14ac:dyDescent="0.25">
      <c r="A1044" t="s">
        <v>595</v>
      </c>
      <c r="B1044" s="1" t="s">
        <v>618</v>
      </c>
      <c r="C1044" t="s">
        <v>1</v>
      </c>
      <c r="D1044" t="s">
        <v>82</v>
      </c>
      <c r="E1044" t="s">
        <v>323</v>
      </c>
      <c r="F1044" t="s">
        <v>324</v>
      </c>
      <c r="G1044">
        <v>4835</v>
      </c>
      <c r="H1044">
        <v>4835</v>
      </c>
      <c r="I1044">
        <v>4835</v>
      </c>
      <c r="J1044">
        <v>4835</v>
      </c>
      <c r="L1044" s="3">
        <v>0</v>
      </c>
      <c r="M1044" s="3">
        <v>0</v>
      </c>
      <c r="N1044" s="3">
        <v>0</v>
      </c>
      <c r="O1044" s="62">
        <v>50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f>+Tabla3[[#This Row],[V GRAVADAS]]</f>
        <v>50</v>
      </c>
      <c r="V1044">
        <v>2</v>
      </c>
    </row>
    <row r="1045" spans="1:22" x14ac:dyDescent="0.25">
      <c r="A1045" t="s">
        <v>595</v>
      </c>
      <c r="B1045" s="1" t="s">
        <v>618</v>
      </c>
      <c r="C1045" t="s">
        <v>1</v>
      </c>
      <c r="D1045" t="s">
        <v>82</v>
      </c>
      <c r="E1045" t="s">
        <v>323</v>
      </c>
      <c r="F1045" t="s">
        <v>324</v>
      </c>
      <c r="G1045">
        <v>4836</v>
      </c>
      <c r="H1045">
        <v>4836</v>
      </c>
      <c r="I1045">
        <v>4836</v>
      </c>
      <c r="J1045">
        <v>4836</v>
      </c>
      <c r="L1045" s="3">
        <v>0</v>
      </c>
      <c r="M1045" s="3">
        <v>0</v>
      </c>
      <c r="N1045" s="3">
        <v>0</v>
      </c>
      <c r="O1045" s="62">
        <v>680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f>+Tabla3[[#This Row],[V GRAVADAS]]</f>
        <v>680</v>
      </c>
      <c r="V1045">
        <v>2</v>
      </c>
    </row>
    <row r="1046" spans="1:22" x14ac:dyDescent="0.25">
      <c r="A1046" t="s">
        <v>595</v>
      </c>
      <c r="B1046" s="1" t="s">
        <v>618</v>
      </c>
      <c r="C1046" t="s">
        <v>1</v>
      </c>
      <c r="D1046" t="s">
        <v>82</v>
      </c>
      <c r="E1046" t="s">
        <v>323</v>
      </c>
      <c r="F1046" t="s">
        <v>324</v>
      </c>
      <c r="G1046">
        <v>4837</v>
      </c>
      <c r="H1046">
        <v>4837</v>
      </c>
      <c r="I1046">
        <v>4837</v>
      </c>
      <c r="J1046">
        <v>4837</v>
      </c>
      <c r="L1046" s="3">
        <v>0</v>
      </c>
      <c r="M1046" s="3">
        <v>0</v>
      </c>
      <c r="N1046" s="3">
        <v>0</v>
      </c>
      <c r="O1046" s="62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f>+Tabla3[[#This Row],[V GRAVADAS]]</f>
        <v>0</v>
      </c>
      <c r="V1046">
        <v>2</v>
      </c>
    </row>
    <row r="1047" spans="1:22" x14ac:dyDescent="0.25">
      <c r="A1047" t="s">
        <v>595</v>
      </c>
      <c r="B1047" s="1" t="s">
        <v>618</v>
      </c>
      <c r="C1047" t="s">
        <v>1</v>
      </c>
      <c r="D1047" t="s">
        <v>82</v>
      </c>
      <c r="E1047" t="s">
        <v>323</v>
      </c>
      <c r="F1047" t="s">
        <v>324</v>
      </c>
      <c r="G1047">
        <v>4838</v>
      </c>
      <c r="H1047">
        <v>4838</v>
      </c>
      <c r="I1047">
        <v>4838</v>
      </c>
      <c r="J1047">
        <v>4838</v>
      </c>
      <c r="L1047" s="3">
        <v>0</v>
      </c>
      <c r="M1047" s="3">
        <v>0</v>
      </c>
      <c r="N1047" s="3">
        <v>0</v>
      </c>
      <c r="O1047" s="62">
        <v>542.5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f>+Tabla3[[#This Row],[V GRAVADAS]]</f>
        <v>542.5</v>
      </c>
      <c r="V1047">
        <v>2</v>
      </c>
    </row>
    <row r="1048" spans="1:22" x14ac:dyDescent="0.25">
      <c r="A1048" t="s">
        <v>595</v>
      </c>
      <c r="B1048" s="1" t="s">
        <v>618</v>
      </c>
      <c r="C1048" t="s">
        <v>1</v>
      </c>
      <c r="D1048" t="s">
        <v>82</v>
      </c>
      <c r="E1048" t="s">
        <v>323</v>
      </c>
      <c r="F1048" t="s">
        <v>324</v>
      </c>
      <c r="G1048">
        <v>4839</v>
      </c>
      <c r="H1048">
        <v>4839</v>
      </c>
      <c r="I1048">
        <v>4839</v>
      </c>
      <c r="J1048">
        <v>4839</v>
      </c>
      <c r="L1048" s="3">
        <v>0</v>
      </c>
      <c r="M1048" s="3">
        <v>0</v>
      </c>
      <c r="N1048" s="3">
        <v>0</v>
      </c>
      <c r="O1048" s="62">
        <v>53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f>+Tabla3[[#This Row],[V GRAVADAS]]</f>
        <v>53</v>
      </c>
      <c r="V1048">
        <v>2</v>
      </c>
    </row>
    <row r="1049" spans="1:22" x14ac:dyDescent="0.25">
      <c r="A1049" t="s">
        <v>595</v>
      </c>
      <c r="B1049" s="1" t="s">
        <v>618</v>
      </c>
      <c r="C1049" t="s">
        <v>1</v>
      </c>
      <c r="D1049" t="s">
        <v>82</v>
      </c>
      <c r="E1049" t="s">
        <v>323</v>
      </c>
      <c r="F1049" t="s">
        <v>324</v>
      </c>
      <c r="G1049">
        <v>4840</v>
      </c>
      <c r="H1049">
        <v>4840</v>
      </c>
      <c r="I1049">
        <v>4840</v>
      </c>
      <c r="J1049">
        <v>4840</v>
      </c>
      <c r="L1049" s="3">
        <v>0</v>
      </c>
      <c r="M1049" s="3">
        <v>0</v>
      </c>
      <c r="N1049" s="3">
        <v>0</v>
      </c>
      <c r="O1049" s="62">
        <v>15.75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f>+Tabla3[[#This Row],[V GRAVADAS]]</f>
        <v>15.75</v>
      </c>
      <c r="V1049">
        <v>2</v>
      </c>
    </row>
    <row r="1050" spans="1:22" x14ac:dyDescent="0.25">
      <c r="A1050" t="s">
        <v>595</v>
      </c>
      <c r="B1050" s="1" t="s">
        <v>618</v>
      </c>
      <c r="C1050" t="s">
        <v>1</v>
      </c>
      <c r="D1050" t="s">
        <v>82</v>
      </c>
      <c r="E1050" t="s">
        <v>323</v>
      </c>
      <c r="F1050" t="s">
        <v>324</v>
      </c>
      <c r="G1050">
        <v>4841</v>
      </c>
      <c r="H1050">
        <v>4841</v>
      </c>
      <c r="I1050">
        <v>4841</v>
      </c>
      <c r="J1050">
        <v>4841</v>
      </c>
      <c r="L1050" s="3">
        <v>0</v>
      </c>
      <c r="M1050" s="3">
        <v>0</v>
      </c>
      <c r="N1050" s="3">
        <v>0</v>
      </c>
      <c r="O1050" s="62">
        <v>95.6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f>+Tabla3[[#This Row],[V GRAVADAS]]</f>
        <v>95.6</v>
      </c>
      <c r="V1050">
        <v>2</v>
      </c>
    </row>
    <row r="1051" spans="1:22" x14ac:dyDescent="0.25">
      <c r="A1051" t="s">
        <v>595</v>
      </c>
      <c r="B1051" s="1" t="s">
        <v>618</v>
      </c>
      <c r="C1051" t="s">
        <v>1</v>
      </c>
      <c r="D1051" t="s">
        <v>82</v>
      </c>
      <c r="E1051" t="s">
        <v>323</v>
      </c>
      <c r="F1051" t="s">
        <v>324</v>
      </c>
      <c r="G1051">
        <v>4842</v>
      </c>
      <c r="H1051">
        <v>4842</v>
      </c>
      <c r="I1051">
        <v>4842</v>
      </c>
      <c r="J1051">
        <v>4842</v>
      </c>
      <c r="L1051" s="3">
        <v>0</v>
      </c>
      <c r="M1051" s="3">
        <v>0</v>
      </c>
      <c r="N1051" s="3">
        <v>0</v>
      </c>
      <c r="O1051" s="62">
        <v>538.5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f>+Tabla3[[#This Row],[V GRAVADAS]]</f>
        <v>538.5</v>
      </c>
      <c r="V1051">
        <v>2</v>
      </c>
    </row>
    <row r="1052" spans="1:22" x14ac:dyDescent="0.25">
      <c r="A1052" t="s">
        <v>595</v>
      </c>
      <c r="B1052" s="1" t="s">
        <v>618</v>
      </c>
      <c r="C1052" t="s">
        <v>1</v>
      </c>
      <c r="D1052" t="s">
        <v>82</v>
      </c>
      <c r="E1052" t="s">
        <v>323</v>
      </c>
      <c r="F1052" t="s">
        <v>324</v>
      </c>
      <c r="G1052">
        <v>4843</v>
      </c>
      <c r="H1052">
        <v>4843</v>
      </c>
      <c r="I1052">
        <v>4843</v>
      </c>
      <c r="J1052">
        <v>4843</v>
      </c>
      <c r="L1052" s="3">
        <v>0</v>
      </c>
      <c r="M1052" s="3">
        <v>0</v>
      </c>
      <c r="N1052" s="3">
        <v>0</v>
      </c>
      <c r="O1052" s="62">
        <v>420.6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f>+Tabla3[[#This Row],[V GRAVADAS]]</f>
        <v>420.6</v>
      </c>
      <c r="V1052">
        <v>2</v>
      </c>
    </row>
    <row r="1053" spans="1:22" x14ac:dyDescent="0.25">
      <c r="A1053" t="s">
        <v>595</v>
      </c>
      <c r="B1053" s="1" t="s">
        <v>618</v>
      </c>
      <c r="C1053" t="s">
        <v>1</v>
      </c>
      <c r="D1053" t="s">
        <v>82</v>
      </c>
      <c r="E1053" t="s">
        <v>323</v>
      </c>
      <c r="F1053" t="s">
        <v>324</v>
      </c>
      <c r="G1053">
        <v>4844</v>
      </c>
      <c r="H1053">
        <v>4844</v>
      </c>
      <c r="I1053">
        <v>4844</v>
      </c>
      <c r="J1053">
        <v>4844</v>
      </c>
      <c r="L1053" s="3">
        <v>0</v>
      </c>
      <c r="M1053" s="3">
        <v>0</v>
      </c>
      <c r="N1053" s="3">
        <v>0</v>
      </c>
      <c r="O1053" s="62">
        <v>67.2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f>+Tabla3[[#This Row],[V GRAVADAS]]</f>
        <v>67.2</v>
      </c>
      <c r="V1053">
        <v>2</v>
      </c>
    </row>
    <row r="1054" spans="1:22" x14ac:dyDescent="0.25">
      <c r="A1054" t="s">
        <v>595</v>
      </c>
      <c r="B1054" s="1" t="s">
        <v>618</v>
      </c>
      <c r="C1054" t="s">
        <v>1</v>
      </c>
      <c r="D1054" t="s">
        <v>82</v>
      </c>
      <c r="E1054" t="s">
        <v>323</v>
      </c>
      <c r="F1054" t="s">
        <v>324</v>
      </c>
      <c r="G1054">
        <v>4845</v>
      </c>
      <c r="H1054">
        <v>4845</v>
      </c>
      <c r="I1054">
        <v>4845</v>
      </c>
      <c r="J1054">
        <v>4845</v>
      </c>
      <c r="L1054" s="3">
        <v>0</v>
      </c>
      <c r="M1054" s="3">
        <v>0</v>
      </c>
      <c r="N1054" s="3">
        <v>0</v>
      </c>
      <c r="O1054" s="62">
        <v>275.5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f>+Tabla3[[#This Row],[V GRAVADAS]]</f>
        <v>275.5</v>
      </c>
      <c r="V1054">
        <v>2</v>
      </c>
    </row>
    <row r="1055" spans="1:22" x14ac:dyDescent="0.25">
      <c r="A1055" t="s">
        <v>595</v>
      </c>
      <c r="B1055" s="1" t="s">
        <v>618</v>
      </c>
      <c r="C1055" t="s">
        <v>1</v>
      </c>
      <c r="D1055" t="s">
        <v>82</v>
      </c>
      <c r="E1055" t="s">
        <v>323</v>
      </c>
      <c r="F1055" t="s">
        <v>324</v>
      </c>
      <c r="G1055">
        <v>4846</v>
      </c>
      <c r="H1055">
        <v>4846</v>
      </c>
      <c r="I1055">
        <v>4846</v>
      </c>
      <c r="J1055">
        <v>4846</v>
      </c>
      <c r="L1055" s="3">
        <v>0</v>
      </c>
      <c r="M1055" s="3">
        <v>0</v>
      </c>
      <c r="N1055" s="3">
        <v>0</v>
      </c>
      <c r="O1055" s="62">
        <v>50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f>+Tabla3[[#This Row],[V GRAVADAS]]</f>
        <v>50</v>
      </c>
      <c r="V1055">
        <v>2</v>
      </c>
    </row>
    <row r="1056" spans="1:22" x14ac:dyDescent="0.25">
      <c r="A1056" t="s">
        <v>595</v>
      </c>
      <c r="B1056" s="1" t="s">
        <v>618</v>
      </c>
      <c r="C1056" t="s">
        <v>1</v>
      </c>
      <c r="D1056" t="s">
        <v>82</v>
      </c>
      <c r="E1056" t="s">
        <v>323</v>
      </c>
      <c r="F1056" t="s">
        <v>324</v>
      </c>
      <c r="G1056">
        <v>4847</v>
      </c>
      <c r="H1056">
        <v>4847</v>
      </c>
      <c r="I1056">
        <v>4847</v>
      </c>
      <c r="J1056">
        <v>4847</v>
      </c>
      <c r="L1056" s="3">
        <v>0</v>
      </c>
      <c r="M1056" s="3">
        <v>0</v>
      </c>
      <c r="N1056" s="3">
        <v>0</v>
      </c>
      <c r="O1056" s="62">
        <v>33.25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f>+Tabla3[[#This Row],[V GRAVADAS]]</f>
        <v>33.25</v>
      </c>
      <c r="V1056">
        <v>2</v>
      </c>
    </row>
    <row r="1057" spans="1:22" x14ac:dyDescent="0.25">
      <c r="A1057" t="s">
        <v>595</v>
      </c>
      <c r="B1057" s="1" t="s">
        <v>618</v>
      </c>
      <c r="C1057" t="s">
        <v>1</v>
      </c>
      <c r="D1057" t="s">
        <v>82</v>
      </c>
      <c r="E1057" t="s">
        <v>323</v>
      </c>
      <c r="F1057" t="s">
        <v>324</v>
      </c>
      <c r="G1057">
        <v>4848</v>
      </c>
      <c r="H1057">
        <v>4848</v>
      </c>
      <c r="I1057">
        <v>4848</v>
      </c>
      <c r="J1057">
        <v>4848</v>
      </c>
      <c r="L1057" s="3">
        <v>0</v>
      </c>
      <c r="M1057" s="3">
        <v>0</v>
      </c>
      <c r="N1057" s="3">
        <v>0</v>
      </c>
      <c r="O1057" s="62">
        <v>629.20000000000005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f>+Tabla3[[#This Row],[V GRAVADAS]]</f>
        <v>629.20000000000005</v>
      </c>
      <c r="V1057">
        <v>2</v>
      </c>
    </row>
    <row r="1058" spans="1:22" x14ac:dyDescent="0.25">
      <c r="A1058" t="s">
        <v>595</v>
      </c>
      <c r="B1058" s="1" t="s">
        <v>618</v>
      </c>
      <c r="C1058" t="s">
        <v>1</v>
      </c>
      <c r="D1058" t="s">
        <v>82</v>
      </c>
      <c r="E1058" t="s">
        <v>323</v>
      </c>
      <c r="F1058" t="s">
        <v>324</v>
      </c>
      <c r="G1058">
        <v>4849</v>
      </c>
      <c r="H1058">
        <v>4849</v>
      </c>
      <c r="I1058">
        <v>4849</v>
      </c>
      <c r="J1058">
        <v>4849</v>
      </c>
      <c r="L1058" s="3">
        <v>0</v>
      </c>
      <c r="M1058" s="3">
        <v>0</v>
      </c>
      <c r="N1058" s="3">
        <v>0</v>
      </c>
      <c r="O1058" s="62">
        <v>29.8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f>+Tabla3[[#This Row],[V GRAVADAS]]</f>
        <v>29.8</v>
      </c>
      <c r="V1058">
        <v>2</v>
      </c>
    </row>
    <row r="1059" spans="1:22" x14ac:dyDescent="0.25">
      <c r="A1059" t="s">
        <v>595</v>
      </c>
      <c r="B1059" s="1" t="s">
        <v>620</v>
      </c>
      <c r="C1059" t="s">
        <v>1</v>
      </c>
      <c r="D1059" t="s">
        <v>82</v>
      </c>
      <c r="E1059" t="s">
        <v>323</v>
      </c>
      <c r="F1059" t="s">
        <v>324</v>
      </c>
      <c r="G1059">
        <v>4850</v>
      </c>
      <c r="H1059">
        <v>4850</v>
      </c>
      <c r="I1059">
        <v>4850</v>
      </c>
      <c r="J1059">
        <v>4850</v>
      </c>
      <c r="L1059" s="3">
        <v>0</v>
      </c>
      <c r="M1059" s="3">
        <v>0</v>
      </c>
      <c r="N1059" s="3">
        <v>0</v>
      </c>
      <c r="O1059" s="62">
        <v>532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f>+Tabla3[[#This Row],[V GRAVADAS]]</f>
        <v>532</v>
      </c>
      <c r="V1059">
        <v>2</v>
      </c>
    </row>
    <row r="1060" spans="1:22" x14ac:dyDescent="0.25">
      <c r="A1060" t="s">
        <v>595</v>
      </c>
      <c r="B1060" s="1" t="s">
        <v>620</v>
      </c>
      <c r="C1060" t="s">
        <v>1</v>
      </c>
      <c r="D1060" t="s">
        <v>82</v>
      </c>
      <c r="E1060" t="s">
        <v>323</v>
      </c>
      <c r="F1060" t="s">
        <v>324</v>
      </c>
      <c r="G1060">
        <v>4851</v>
      </c>
      <c r="H1060">
        <v>4851</v>
      </c>
      <c r="I1060">
        <v>4851</v>
      </c>
      <c r="J1060">
        <v>4851</v>
      </c>
      <c r="L1060" s="3">
        <v>0</v>
      </c>
      <c r="M1060" s="3">
        <v>0</v>
      </c>
      <c r="N1060" s="3">
        <v>0</v>
      </c>
      <c r="O1060" s="62">
        <v>718.7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f>+Tabla3[[#This Row],[V GRAVADAS]]</f>
        <v>718.7</v>
      </c>
      <c r="V1060">
        <v>2</v>
      </c>
    </row>
    <row r="1061" spans="1:22" x14ac:dyDescent="0.25">
      <c r="A1061" t="s">
        <v>595</v>
      </c>
      <c r="B1061" s="1" t="s">
        <v>620</v>
      </c>
      <c r="C1061" t="s">
        <v>1</v>
      </c>
      <c r="D1061" t="s">
        <v>82</v>
      </c>
      <c r="E1061" t="s">
        <v>323</v>
      </c>
      <c r="F1061" t="s">
        <v>324</v>
      </c>
      <c r="G1061">
        <v>4852</v>
      </c>
      <c r="H1061">
        <v>4852</v>
      </c>
      <c r="I1061">
        <v>4852</v>
      </c>
      <c r="J1061">
        <v>4852</v>
      </c>
      <c r="L1061" s="3">
        <v>0</v>
      </c>
      <c r="M1061" s="3">
        <v>0</v>
      </c>
      <c r="N1061" s="3">
        <v>0</v>
      </c>
      <c r="O1061" s="62">
        <v>91.15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f>+Tabla3[[#This Row],[V GRAVADAS]]</f>
        <v>91.15</v>
      </c>
      <c r="V1061">
        <v>2</v>
      </c>
    </row>
    <row r="1062" spans="1:22" x14ac:dyDescent="0.25">
      <c r="A1062" t="s">
        <v>595</v>
      </c>
      <c r="B1062" s="1" t="s">
        <v>620</v>
      </c>
      <c r="C1062" t="s">
        <v>1</v>
      </c>
      <c r="D1062" t="s">
        <v>82</v>
      </c>
      <c r="E1062" t="s">
        <v>323</v>
      </c>
      <c r="F1062" t="s">
        <v>324</v>
      </c>
      <c r="G1062">
        <v>4853</v>
      </c>
      <c r="H1062">
        <v>4853</v>
      </c>
      <c r="I1062">
        <v>4853</v>
      </c>
      <c r="J1062">
        <v>4853</v>
      </c>
      <c r="L1062" s="3">
        <v>0</v>
      </c>
      <c r="M1062" s="3">
        <v>0</v>
      </c>
      <c r="N1062" s="3">
        <v>0</v>
      </c>
      <c r="O1062" s="62">
        <v>134.30000000000001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f>+Tabla3[[#This Row],[V GRAVADAS]]</f>
        <v>134.30000000000001</v>
      </c>
      <c r="V1062">
        <v>2</v>
      </c>
    </row>
    <row r="1063" spans="1:22" x14ac:dyDescent="0.25">
      <c r="A1063" t="s">
        <v>595</v>
      </c>
      <c r="B1063" s="1" t="s">
        <v>620</v>
      </c>
      <c r="C1063" t="s">
        <v>1</v>
      </c>
      <c r="D1063" t="s">
        <v>82</v>
      </c>
      <c r="E1063" t="s">
        <v>323</v>
      </c>
      <c r="F1063" t="s">
        <v>324</v>
      </c>
      <c r="G1063">
        <v>4854</v>
      </c>
      <c r="H1063">
        <v>4854</v>
      </c>
      <c r="I1063">
        <v>4854</v>
      </c>
      <c r="J1063">
        <v>4854</v>
      </c>
      <c r="L1063" s="3">
        <v>0</v>
      </c>
      <c r="M1063" s="3">
        <v>0</v>
      </c>
      <c r="N1063" s="3">
        <v>0</v>
      </c>
      <c r="O1063" s="62">
        <v>112.5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f>+Tabla3[[#This Row],[V GRAVADAS]]</f>
        <v>112.5</v>
      </c>
      <c r="V1063">
        <v>2</v>
      </c>
    </row>
    <row r="1064" spans="1:22" x14ac:dyDescent="0.25">
      <c r="A1064" t="s">
        <v>595</v>
      </c>
      <c r="B1064" s="1" t="s">
        <v>620</v>
      </c>
      <c r="C1064" t="s">
        <v>1</v>
      </c>
      <c r="D1064" t="s">
        <v>82</v>
      </c>
      <c r="E1064" t="s">
        <v>323</v>
      </c>
      <c r="F1064" t="s">
        <v>324</v>
      </c>
      <c r="G1064">
        <v>4855</v>
      </c>
      <c r="H1064">
        <v>4855</v>
      </c>
      <c r="I1064">
        <v>4855</v>
      </c>
      <c r="J1064">
        <v>4855</v>
      </c>
      <c r="L1064" s="3">
        <v>0</v>
      </c>
      <c r="M1064" s="3">
        <v>0</v>
      </c>
      <c r="N1064" s="3">
        <v>0</v>
      </c>
      <c r="O1064" s="62">
        <v>75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f>+Tabla3[[#This Row],[V GRAVADAS]]</f>
        <v>75</v>
      </c>
      <c r="V1064">
        <v>2</v>
      </c>
    </row>
    <row r="1065" spans="1:22" x14ac:dyDescent="0.25">
      <c r="A1065" t="s">
        <v>595</v>
      </c>
      <c r="B1065" s="1" t="s">
        <v>620</v>
      </c>
      <c r="C1065" t="s">
        <v>1</v>
      </c>
      <c r="D1065" t="s">
        <v>82</v>
      </c>
      <c r="E1065" t="s">
        <v>323</v>
      </c>
      <c r="F1065" t="s">
        <v>324</v>
      </c>
      <c r="G1065">
        <v>4856</v>
      </c>
      <c r="H1065">
        <v>4856</v>
      </c>
      <c r="I1065">
        <v>4856</v>
      </c>
      <c r="J1065">
        <v>4856</v>
      </c>
      <c r="L1065" s="3">
        <v>0</v>
      </c>
      <c r="M1065" s="3">
        <v>0</v>
      </c>
      <c r="N1065" s="3">
        <v>0</v>
      </c>
      <c r="O1065" s="62">
        <v>22.5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f>+Tabla3[[#This Row],[V GRAVADAS]]</f>
        <v>22.5</v>
      </c>
      <c r="V1065">
        <v>2</v>
      </c>
    </row>
    <row r="1066" spans="1:22" x14ac:dyDescent="0.25">
      <c r="A1066" t="s">
        <v>595</v>
      </c>
      <c r="B1066" s="1" t="s">
        <v>620</v>
      </c>
      <c r="C1066" t="s">
        <v>1</v>
      </c>
      <c r="D1066" t="s">
        <v>82</v>
      </c>
      <c r="E1066" t="s">
        <v>323</v>
      </c>
      <c r="F1066" t="s">
        <v>324</v>
      </c>
      <c r="G1066">
        <v>4857</v>
      </c>
      <c r="H1066">
        <v>4857</v>
      </c>
      <c r="I1066">
        <v>4857</v>
      </c>
      <c r="J1066">
        <v>4857</v>
      </c>
      <c r="L1066" s="3">
        <v>0</v>
      </c>
      <c r="M1066" s="3">
        <v>0</v>
      </c>
      <c r="N1066" s="3">
        <v>0</v>
      </c>
      <c r="O1066" s="62">
        <v>11.2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f>+Tabla3[[#This Row],[V GRAVADAS]]</f>
        <v>11.2</v>
      </c>
      <c r="V1066">
        <v>2</v>
      </c>
    </row>
    <row r="1067" spans="1:22" x14ac:dyDescent="0.25">
      <c r="A1067" t="s">
        <v>595</v>
      </c>
      <c r="B1067" s="1" t="s">
        <v>620</v>
      </c>
      <c r="C1067" t="s">
        <v>1</v>
      </c>
      <c r="D1067" t="s">
        <v>82</v>
      </c>
      <c r="E1067" t="s">
        <v>323</v>
      </c>
      <c r="F1067" t="s">
        <v>324</v>
      </c>
      <c r="G1067">
        <v>4858</v>
      </c>
      <c r="H1067">
        <v>4858</v>
      </c>
      <c r="I1067">
        <v>4858</v>
      </c>
      <c r="J1067">
        <v>4858</v>
      </c>
      <c r="L1067" s="3">
        <v>0</v>
      </c>
      <c r="M1067" s="3">
        <v>0</v>
      </c>
      <c r="N1067" s="3">
        <v>0</v>
      </c>
      <c r="O1067" s="62">
        <v>187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f>+Tabla3[[#This Row],[V GRAVADAS]]</f>
        <v>187</v>
      </c>
      <c r="V1067">
        <v>2</v>
      </c>
    </row>
    <row r="1068" spans="1:22" x14ac:dyDescent="0.25">
      <c r="A1068" t="s">
        <v>595</v>
      </c>
      <c r="B1068" s="1" t="s">
        <v>620</v>
      </c>
      <c r="C1068" t="s">
        <v>1</v>
      </c>
      <c r="D1068" t="s">
        <v>82</v>
      </c>
      <c r="E1068" t="s">
        <v>323</v>
      </c>
      <c r="F1068" t="s">
        <v>324</v>
      </c>
      <c r="G1068">
        <v>4859</v>
      </c>
      <c r="H1068">
        <v>4859</v>
      </c>
      <c r="I1068">
        <v>4859</v>
      </c>
      <c r="J1068">
        <v>4859</v>
      </c>
      <c r="L1068" s="3">
        <v>0</v>
      </c>
      <c r="M1068" s="3">
        <v>0</v>
      </c>
      <c r="N1068" s="3">
        <v>0</v>
      </c>
      <c r="O1068" s="62">
        <v>142.5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f>+Tabla3[[#This Row],[V GRAVADAS]]</f>
        <v>142.5</v>
      </c>
      <c r="V1068">
        <v>2</v>
      </c>
    </row>
    <row r="1069" spans="1:22" x14ac:dyDescent="0.25">
      <c r="A1069" t="s">
        <v>595</v>
      </c>
      <c r="B1069" s="1" t="s">
        <v>620</v>
      </c>
      <c r="C1069" t="s">
        <v>1</v>
      </c>
      <c r="D1069" t="s">
        <v>82</v>
      </c>
      <c r="E1069" t="s">
        <v>323</v>
      </c>
      <c r="F1069" t="s">
        <v>324</v>
      </c>
      <c r="G1069">
        <v>4860</v>
      </c>
      <c r="H1069">
        <v>4860</v>
      </c>
      <c r="I1069">
        <v>4860</v>
      </c>
      <c r="J1069">
        <v>4860</v>
      </c>
      <c r="L1069" s="3">
        <v>0</v>
      </c>
      <c r="M1069" s="3">
        <v>0</v>
      </c>
      <c r="N1069" s="3">
        <v>0</v>
      </c>
      <c r="O1069" s="62">
        <v>45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f>+Tabla3[[#This Row],[V GRAVADAS]]</f>
        <v>45</v>
      </c>
      <c r="V1069">
        <v>2</v>
      </c>
    </row>
    <row r="1070" spans="1:22" x14ac:dyDescent="0.25">
      <c r="A1070" t="s">
        <v>595</v>
      </c>
      <c r="B1070" s="1" t="s">
        <v>620</v>
      </c>
      <c r="C1070" t="s">
        <v>1</v>
      </c>
      <c r="D1070" t="s">
        <v>82</v>
      </c>
      <c r="E1070" t="s">
        <v>323</v>
      </c>
      <c r="F1070" t="s">
        <v>324</v>
      </c>
      <c r="G1070">
        <v>4861</v>
      </c>
      <c r="H1070">
        <v>4861</v>
      </c>
      <c r="I1070">
        <v>4861</v>
      </c>
      <c r="J1070">
        <v>4861</v>
      </c>
      <c r="L1070" s="3">
        <v>0</v>
      </c>
      <c r="M1070" s="3">
        <v>0</v>
      </c>
      <c r="N1070" s="3">
        <v>0</v>
      </c>
      <c r="O1070" s="62">
        <v>471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f>+Tabla3[[#This Row],[V GRAVADAS]]</f>
        <v>471</v>
      </c>
      <c r="V1070">
        <v>2</v>
      </c>
    </row>
    <row r="1071" spans="1:22" x14ac:dyDescent="0.25">
      <c r="A1071" t="s">
        <v>595</v>
      </c>
      <c r="B1071" s="1" t="s">
        <v>620</v>
      </c>
      <c r="C1071" t="s">
        <v>1</v>
      </c>
      <c r="D1071" t="s">
        <v>82</v>
      </c>
      <c r="E1071" t="s">
        <v>323</v>
      </c>
      <c r="F1071" t="s">
        <v>324</v>
      </c>
      <c r="G1071">
        <v>4862</v>
      </c>
      <c r="H1071">
        <v>4862</v>
      </c>
      <c r="I1071">
        <v>4862</v>
      </c>
      <c r="J1071">
        <v>4862</v>
      </c>
      <c r="L1071" s="3">
        <v>0</v>
      </c>
      <c r="M1071" s="3">
        <v>0</v>
      </c>
      <c r="N1071" s="3">
        <v>0</v>
      </c>
      <c r="O1071" s="62">
        <v>13.2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f>+Tabla3[[#This Row],[V GRAVADAS]]</f>
        <v>13.2</v>
      </c>
      <c r="V1071">
        <v>2</v>
      </c>
    </row>
    <row r="1072" spans="1:22" x14ac:dyDescent="0.25">
      <c r="A1072" t="s">
        <v>595</v>
      </c>
      <c r="B1072" s="1" t="s">
        <v>620</v>
      </c>
      <c r="C1072" t="s">
        <v>1</v>
      </c>
      <c r="D1072" t="s">
        <v>82</v>
      </c>
      <c r="E1072" t="s">
        <v>323</v>
      </c>
      <c r="F1072" t="s">
        <v>324</v>
      </c>
      <c r="G1072">
        <v>4863</v>
      </c>
      <c r="H1072">
        <v>4863</v>
      </c>
      <c r="I1072">
        <v>4863</v>
      </c>
      <c r="J1072">
        <v>4863</v>
      </c>
      <c r="L1072" s="3">
        <v>0</v>
      </c>
      <c r="M1072" s="3">
        <v>0</v>
      </c>
      <c r="N1072" s="3">
        <v>0</v>
      </c>
      <c r="O1072" s="62">
        <v>36.25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f>+Tabla3[[#This Row],[V GRAVADAS]]</f>
        <v>36.25</v>
      </c>
      <c r="V1072">
        <v>2</v>
      </c>
    </row>
    <row r="1073" spans="1:22" x14ac:dyDescent="0.25">
      <c r="A1073" t="s">
        <v>595</v>
      </c>
      <c r="B1073" s="1" t="s">
        <v>620</v>
      </c>
      <c r="C1073" t="s">
        <v>1</v>
      </c>
      <c r="D1073" t="s">
        <v>82</v>
      </c>
      <c r="E1073" t="s">
        <v>323</v>
      </c>
      <c r="F1073" t="s">
        <v>324</v>
      </c>
      <c r="G1073">
        <v>4864</v>
      </c>
      <c r="H1073">
        <v>4864</v>
      </c>
      <c r="I1073">
        <v>4864</v>
      </c>
      <c r="J1073">
        <v>4864</v>
      </c>
      <c r="L1073" s="3">
        <v>0</v>
      </c>
      <c r="M1073" s="3">
        <v>0</v>
      </c>
      <c r="N1073" s="3">
        <v>0</v>
      </c>
      <c r="O1073" s="62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f>+Tabla3[[#This Row],[V GRAVADAS]]</f>
        <v>0</v>
      </c>
      <c r="V1073">
        <v>2</v>
      </c>
    </row>
    <row r="1074" spans="1:22" x14ac:dyDescent="0.25">
      <c r="A1074" t="s">
        <v>595</v>
      </c>
      <c r="B1074" s="1" t="s">
        <v>620</v>
      </c>
      <c r="C1074" t="s">
        <v>1</v>
      </c>
      <c r="D1074" t="s">
        <v>82</v>
      </c>
      <c r="E1074" t="s">
        <v>323</v>
      </c>
      <c r="F1074" t="s">
        <v>324</v>
      </c>
      <c r="G1074">
        <v>4865</v>
      </c>
      <c r="H1074">
        <v>4865</v>
      </c>
      <c r="I1074">
        <v>4865</v>
      </c>
      <c r="J1074">
        <v>4865</v>
      </c>
      <c r="L1074" s="3">
        <v>0</v>
      </c>
      <c r="M1074" s="3">
        <v>0</v>
      </c>
      <c r="N1074" s="3">
        <v>0</v>
      </c>
      <c r="O1074" s="62">
        <v>32.6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f>+Tabla3[[#This Row],[V GRAVADAS]]</f>
        <v>32.6</v>
      </c>
      <c r="V1074">
        <v>2</v>
      </c>
    </row>
    <row r="1075" spans="1:22" x14ac:dyDescent="0.25">
      <c r="A1075" t="s">
        <v>595</v>
      </c>
      <c r="B1075" s="1" t="s">
        <v>620</v>
      </c>
      <c r="C1075" t="s">
        <v>1</v>
      </c>
      <c r="D1075" t="s">
        <v>82</v>
      </c>
      <c r="E1075" t="s">
        <v>323</v>
      </c>
      <c r="F1075" t="s">
        <v>324</v>
      </c>
      <c r="G1075">
        <v>4866</v>
      </c>
      <c r="H1075">
        <v>4866</v>
      </c>
      <c r="I1075">
        <v>4866</v>
      </c>
      <c r="J1075">
        <v>4866</v>
      </c>
      <c r="L1075" s="3">
        <v>0</v>
      </c>
      <c r="M1075" s="3">
        <v>0</v>
      </c>
      <c r="N1075" s="3">
        <v>0</v>
      </c>
      <c r="O1075" s="62">
        <v>634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f>+Tabla3[[#This Row],[V GRAVADAS]]</f>
        <v>634</v>
      </c>
      <c r="V1075">
        <v>2</v>
      </c>
    </row>
    <row r="1076" spans="1:22" x14ac:dyDescent="0.25">
      <c r="A1076" t="s">
        <v>595</v>
      </c>
      <c r="B1076" s="1" t="s">
        <v>620</v>
      </c>
      <c r="C1076" t="s">
        <v>1</v>
      </c>
      <c r="D1076" t="s">
        <v>82</v>
      </c>
      <c r="E1076" t="s">
        <v>323</v>
      </c>
      <c r="F1076" t="s">
        <v>324</v>
      </c>
      <c r="G1076">
        <v>4867</v>
      </c>
      <c r="H1076">
        <v>4867</v>
      </c>
      <c r="I1076">
        <v>4867</v>
      </c>
      <c r="J1076">
        <v>4867</v>
      </c>
      <c r="L1076" s="3">
        <v>0</v>
      </c>
      <c r="M1076" s="3">
        <v>0</v>
      </c>
      <c r="N1076" s="3">
        <v>0</v>
      </c>
      <c r="O1076" s="62">
        <v>9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f>+Tabla3[[#This Row],[V GRAVADAS]]</f>
        <v>9</v>
      </c>
      <c r="V1076">
        <v>2</v>
      </c>
    </row>
    <row r="1077" spans="1:22" x14ac:dyDescent="0.25">
      <c r="A1077" t="s">
        <v>595</v>
      </c>
      <c r="B1077" s="1" t="s">
        <v>620</v>
      </c>
      <c r="C1077" t="s">
        <v>1</v>
      </c>
      <c r="D1077" t="s">
        <v>82</v>
      </c>
      <c r="E1077" t="s">
        <v>323</v>
      </c>
      <c r="F1077" t="s">
        <v>324</v>
      </c>
      <c r="G1077">
        <v>4868</v>
      </c>
      <c r="H1077">
        <v>4868</v>
      </c>
      <c r="I1077">
        <v>4868</v>
      </c>
      <c r="J1077">
        <v>4868</v>
      </c>
      <c r="L1077" s="3">
        <v>0</v>
      </c>
      <c r="M1077" s="3">
        <v>0</v>
      </c>
      <c r="N1077" s="3">
        <v>0</v>
      </c>
      <c r="O1077" s="62">
        <v>536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f>+Tabla3[[#This Row],[V GRAVADAS]]</f>
        <v>536</v>
      </c>
      <c r="V1077">
        <v>2</v>
      </c>
    </row>
    <row r="1078" spans="1:22" x14ac:dyDescent="0.25">
      <c r="A1078" t="s">
        <v>595</v>
      </c>
      <c r="B1078" s="1" t="s">
        <v>620</v>
      </c>
      <c r="C1078" t="s">
        <v>1</v>
      </c>
      <c r="D1078" t="s">
        <v>82</v>
      </c>
      <c r="E1078" t="s">
        <v>323</v>
      </c>
      <c r="F1078" t="s">
        <v>324</v>
      </c>
      <c r="G1078">
        <v>4869</v>
      </c>
      <c r="H1078">
        <v>4869</v>
      </c>
      <c r="I1078">
        <v>4869</v>
      </c>
      <c r="J1078">
        <v>4869</v>
      </c>
      <c r="L1078" s="3">
        <v>0</v>
      </c>
      <c r="M1078" s="3">
        <v>0</v>
      </c>
      <c r="N1078" s="3">
        <v>0</v>
      </c>
      <c r="O1078" s="62">
        <v>30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f>+Tabla3[[#This Row],[V GRAVADAS]]</f>
        <v>30</v>
      </c>
      <c r="V1078">
        <v>2</v>
      </c>
    </row>
    <row r="1079" spans="1:22" x14ac:dyDescent="0.25">
      <c r="A1079" t="s">
        <v>595</v>
      </c>
      <c r="B1079" s="1" t="s">
        <v>620</v>
      </c>
      <c r="C1079" t="s">
        <v>1</v>
      </c>
      <c r="D1079" t="s">
        <v>82</v>
      </c>
      <c r="E1079" t="s">
        <v>323</v>
      </c>
      <c r="F1079" t="s">
        <v>324</v>
      </c>
      <c r="G1079">
        <v>4870</v>
      </c>
      <c r="H1079">
        <v>4870</v>
      </c>
      <c r="I1079">
        <v>4870</v>
      </c>
      <c r="J1079">
        <v>4870</v>
      </c>
      <c r="L1079" s="3">
        <v>0</v>
      </c>
      <c r="M1079" s="3">
        <v>0</v>
      </c>
      <c r="N1079" s="3">
        <v>0</v>
      </c>
      <c r="O1079" s="62">
        <v>31.24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f>+Tabla3[[#This Row],[V GRAVADAS]]</f>
        <v>31.24</v>
      </c>
      <c r="V1079">
        <v>2</v>
      </c>
    </row>
    <row r="1080" spans="1:22" x14ac:dyDescent="0.25">
      <c r="A1080" t="s">
        <v>595</v>
      </c>
      <c r="B1080" s="1" t="s">
        <v>620</v>
      </c>
      <c r="C1080" t="s">
        <v>1</v>
      </c>
      <c r="D1080" t="s">
        <v>82</v>
      </c>
      <c r="E1080" t="s">
        <v>323</v>
      </c>
      <c r="F1080" t="s">
        <v>324</v>
      </c>
      <c r="G1080">
        <v>4871</v>
      </c>
      <c r="H1080">
        <v>4871</v>
      </c>
      <c r="I1080">
        <v>4871</v>
      </c>
      <c r="J1080">
        <v>4871</v>
      </c>
      <c r="L1080" s="3">
        <v>0</v>
      </c>
      <c r="M1080" s="3">
        <v>0</v>
      </c>
      <c r="N1080" s="3">
        <v>0</v>
      </c>
      <c r="O1080" s="62">
        <v>24.82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f>+Tabla3[[#This Row],[V GRAVADAS]]</f>
        <v>24.82</v>
      </c>
      <c r="V1080">
        <v>2</v>
      </c>
    </row>
    <row r="1081" spans="1:22" x14ac:dyDescent="0.25">
      <c r="A1081" t="s">
        <v>595</v>
      </c>
      <c r="B1081" s="1" t="s">
        <v>620</v>
      </c>
      <c r="C1081" t="s">
        <v>1</v>
      </c>
      <c r="D1081" t="s">
        <v>82</v>
      </c>
      <c r="E1081" t="s">
        <v>323</v>
      </c>
      <c r="F1081" t="s">
        <v>324</v>
      </c>
      <c r="G1081">
        <v>4872</v>
      </c>
      <c r="H1081">
        <v>4872</v>
      </c>
      <c r="I1081">
        <v>4872</v>
      </c>
      <c r="J1081">
        <v>4872</v>
      </c>
      <c r="L1081" s="3">
        <v>0</v>
      </c>
      <c r="M1081" s="3">
        <v>0</v>
      </c>
      <c r="N1081" s="3">
        <v>0</v>
      </c>
      <c r="O1081" s="62">
        <v>119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f>+Tabla3[[#This Row],[V GRAVADAS]]</f>
        <v>119</v>
      </c>
      <c r="V1081">
        <v>2</v>
      </c>
    </row>
    <row r="1082" spans="1:22" x14ac:dyDescent="0.25">
      <c r="A1082" t="s">
        <v>595</v>
      </c>
      <c r="B1082" s="1" t="s">
        <v>620</v>
      </c>
      <c r="C1082" t="s">
        <v>1</v>
      </c>
      <c r="D1082" t="s">
        <v>82</v>
      </c>
      <c r="E1082" t="s">
        <v>323</v>
      </c>
      <c r="F1082" t="s">
        <v>324</v>
      </c>
      <c r="G1082">
        <v>4873</v>
      </c>
      <c r="H1082">
        <v>4873</v>
      </c>
      <c r="I1082">
        <v>4873</v>
      </c>
      <c r="J1082">
        <v>4873</v>
      </c>
      <c r="L1082" s="3">
        <v>0</v>
      </c>
      <c r="M1082" s="3">
        <v>0</v>
      </c>
      <c r="N1082" s="3">
        <v>0</v>
      </c>
      <c r="O1082" s="62">
        <v>575.4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f>+Tabla3[[#This Row],[V GRAVADAS]]</f>
        <v>575.4</v>
      </c>
      <c r="V1082">
        <v>2</v>
      </c>
    </row>
    <row r="1083" spans="1:22" x14ac:dyDescent="0.25">
      <c r="A1083" t="s">
        <v>595</v>
      </c>
      <c r="B1083" s="1" t="s">
        <v>621</v>
      </c>
      <c r="C1083" t="s">
        <v>1</v>
      </c>
      <c r="D1083" t="s">
        <v>82</v>
      </c>
      <c r="E1083" t="s">
        <v>323</v>
      </c>
      <c r="F1083" t="s">
        <v>324</v>
      </c>
      <c r="G1083">
        <v>4874</v>
      </c>
      <c r="H1083">
        <v>4874</v>
      </c>
      <c r="I1083">
        <v>4874</v>
      </c>
      <c r="J1083">
        <v>4874</v>
      </c>
      <c r="L1083" s="3">
        <v>0</v>
      </c>
      <c r="M1083" s="3">
        <v>0</v>
      </c>
      <c r="N1083" s="3">
        <v>0</v>
      </c>
      <c r="O1083" s="62">
        <v>495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f>+Tabla3[[#This Row],[V GRAVADAS]]</f>
        <v>495</v>
      </c>
      <c r="V1083">
        <v>2</v>
      </c>
    </row>
    <row r="1084" spans="1:22" x14ac:dyDescent="0.25">
      <c r="A1084" t="s">
        <v>595</v>
      </c>
      <c r="B1084" s="1" t="s">
        <v>621</v>
      </c>
      <c r="C1084" t="s">
        <v>1</v>
      </c>
      <c r="D1084" t="s">
        <v>82</v>
      </c>
      <c r="E1084" t="s">
        <v>323</v>
      </c>
      <c r="F1084" t="s">
        <v>324</v>
      </c>
      <c r="G1084">
        <v>4875</v>
      </c>
      <c r="H1084">
        <v>4875</v>
      </c>
      <c r="I1084">
        <v>4875</v>
      </c>
      <c r="J1084">
        <v>4875</v>
      </c>
      <c r="L1084" s="3">
        <v>0</v>
      </c>
      <c r="M1084" s="3">
        <v>0</v>
      </c>
      <c r="N1084" s="3">
        <v>0</v>
      </c>
      <c r="O1084" s="62">
        <v>200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f>+Tabla3[[#This Row],[V GRAVADAS]]</f>
        <v>200</v>
      </c>
      <c r="V1084">
        <v>2</v>
      </c>
    </row>
    <row r="1085" spans="1:22" x14ac:dyDescent="0.25">
      <c r="A1085" t="s">
        <v>595</v>
      </c>
      <c r="B1085" s="1" t="s">
        <v>621</v>
      </c>
      <c r="C1085" t="s">
        <v>1</v>
      </c>
      <c r="D1085" t="s">
        <v>82</v>
      </c>
      <c r="E1085" t="s">
        <v>323</v>
      </c>
      <c r="F1085" t="s">
        <v>324</v>
      </c>
      <c r="G1085">
        <v>4876</v>
      </c>
      <c r="H1085">
        <v>4876</v>
      </c>
      <c r="I1085">
        <v>4876</v>
      </c>
      <c r="J1085">
        <v>4876</v>
      </c>
      <c r="L1085" s="3">
        <v>0</v>
      </c>
      <c r="M1085" s="3">
        <v>0</v>
      </c>
      <c r="N1085" s="3">
        <v>0</v>
      </c>
      <c r="O1085" s="62">
        <v>487.5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f>+Tabla3[[#This Row],[V GRAVADAS]]</f>
        <v>487.5</v>
      </c>
      <c r="V1085">
        <v>2</v>
      </c>
    </row>
    <row r="1086" spans="1:22" x14ac:dyDescent="0.25">
      <c r="A1086" t="s">
        <v>595</v>
      </c>
      <c r="B1086" s="1" t="s">
        <v>621</v>
      </c>
      <c r="C1086" t="s">
        <v>1</v>
      </c>
      <c r="D1086" t="s">
        <v>82</v>
      </c>
      <c r="E1086" t="s">
        <v>323</v>
      </c>
      <c r="F1086" t="s">
        <v>324</v>
      </c>
      <c r="G1086">
        <v>4877</v>
      </c>
      <c r="H1086">
        <v>4877</v>
      </c>
      <c r="I1086">
        <v>4877</v>
      </c>
      <c r="J1086">
        <v>4877</v>
      </c>
      <c r="L1086" s="3">
        <v>0</v>
      </c>
      <c r="M1086" s="3">
        <v>0</v>
      </c>
      <c r="N1086" s="3">
        <v>0</v>
      </c>
      <c r="O1086" s="62">
        <v>517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f>+Tabla3[[#This Row],[V GRAVADAS]]</f>
        <v>517</v>
      </c>
      <c r="V1086">
        <v>2</v>
      </c>
    </row>
    <row r="1087" spans="1:22" x14ac:dyDescent="0.25">
      <c r="A1087" t="s">
        <v>595</v>
      </c>
      <c r="B1087" s="1" t="s">
        <v>621</v>
      </c>
      <c r="C1087" t="s">
        <v>1</v>
      </c>
      <c r="D1087" t="s">
        <v>82</v>
      </c>
      <c r="E1087" t="s">
        <v>323</v>
      </c>
      <c r="F1087" t="s">
        <v>324</v>
      </c>
      <c r="G1087">
        <v>4878</v>
      </c>
      <c r="H1087">
        <v>4878</v>
      </c>
      <c r="I1087">
        <v>4878</v>
      </c>
      <c r="J1087">
        <v>4878</v>
      </c>
      <c r="L1087" s="3">
        <v>0</v>
      </c>
      <c r="M1087" s="3">
        <v>0</v>
      </c>
      <c r="N1087" s="3">
        <v>0</v>
      </c>
      <c r="O1087" s="62">
        <v>1002.63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f>+Tabla3[[#This Row],[V GRAVADAS]]</f>
        <v>1002.63</v>
      </c>
      <c r="V1087">
        <v>2</v>
      </c>
    </row>
    <row r="1088" spans="1:22" x14ac:dyDescent="0.25">
      <c r="A1088" t="s">
        <v>595</v>
      </c>
      <c r="B1088" s="1" t="s">
        <v>621</v>
      </c>
      <c r="C1088" t="s">
        <v>1</v>
      </c>
      <c r="D1088" t="s">
        <v>82</v>
      </c>
      <c r="E1088" t="s">
        <v>323</v>
      </c>
      <c r="F1088" t="s">
        <v>324</v>
      </c>
      <c r="G1088">
        <v>4879</v>
      </c>
      <c r="H1088">
        <v>4879</v>
      </c>
      <c r="I1088">
        <v>4879</v>
      </c>
      <c r="J1088">
        <v>4879</v>
      </c>
      <c r="L1088" s="3">
        <v>0</v>
      </c>
      <c r="M1088" s="3">
        <v>0</v>
      </c>
      <c r="N1088" s="3">
        <v>0</v>
      </c>
      <c r="O1088" s="62">
        <v>131.65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f>+Tabla3[[#This Row],[V GRAVADAS]]</f>
        <v>131.65</v>
      </c>
      <c r="V1088">
        <v>2</v>
      </c>
    </row>
    <row r="1089" spans="1:22" x14ac:dyDescent="0.25">
      <c r="A1089" t="s">
        <v>595</v>
      </c>
      <c r="B1089" s="1" t="s">
        <v>621</v>
      </c>
      <c r="C1089" t="s">
        <v>1</v>
      </c>
      <c r="D1089" t="s">
        <v>82</v>
      </c>
      <c r="E1089" t="s">
        <v>323</v>
      </c>
      <c r="F1089" t="s">
        <v>324</v>
      </c>
      <c r="G1089">
        <v>4880</v>
      </c>
      <c r="H1089">
        <v>4880</v>
      </c>
      <c r="I1089">
        <v>4880</v>
      </c>
      <c r="J1089">
        <v>4880</v>
      </c>
      <c r="L1089" s="3">
        <v>0</v>
      </c>
      <c r="M1089" s="3">
        <v>0</v>
      </c>
      <c r="N1089" s="3">
        <v>0</v>
      </c>
      <c r="O1089" s="62">
        <v>296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f>+Tabla3[[#This Row],[V GRAVADAS]]</f>
        <v>296</v>
      </c>
      <c r="V1089">
        <v>2</v>
      </c>
    </row>
    <row r="1090" spans="1:22" x14ac:dyDescent="0.25">
      <c r="A1090" t="s">
        <v>595</v>
      </c>
      <c r="B1090" s="1" t="s">
        <v>621</v>
      </c>
      <c r="C1090" t="s">
        <v>1</v>
      </c>
      <c r="D1090" t="s">
        <v>82</v>
      </c>
      <c r="E1090" t="s">
        <v>323</v>
      </c>
      <c r="F1090" t="s">
        <v>324</v>
      </c>
      <c r="G1090">
        <v>4881</v>
      </c>
      <c r="H1090">
        <v>4881</v>
      </c>
      <c r="I1090">
        <v>4881</v>
      </c>
      <c r="J1090">
        <v>4881</v>
      </c>
      <c r="L1090" s="3">
        <v>0</v>
      </c>
      <c r="M1090" s="3">
        <v>0</v>
      </c>
      <c r="N1090" s="3">
        <v>0</v>
      </c>
      <c r="O1090" s="62">
        <v>25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f>+Tabla3[[#This Row],[V GRAVADAS]]</f>
        <v>25</v>
      </c>
      <c r="V1090">
        <v>2</v>
      </c>
    </row>
    <row r="1091" spans="1:22" x14ac:dyDescent="0.25">
      <c r="A1091" t="s">
        <v>595</v>
      </c>
      <c r="B1091" s="1" t="s">
        <v>621</v>
      </c>
      <c r="C1091" t="s">
        <v>1</v>
      </c>
      <c r="D1091" t="s">
        <v>82</v>
      </c>
      <c r="E1091" t="s">
        <v>323</v>
      </c>
      <c r="F1091" t="s">
        <v>324</v>
      </c>
      <c r="G1091">
        <v>4882</v>
      </c>
      <c r="H1091">
        <v>4882</v>
      </c>
      <c r="I1091">
        <v>4882</v>
      </c>
      <c r="J1091">
        <v>4882</v>
      </c>
      <c r="L1091" s="3">
        <v>0</v>
      </c>
      <c r="M1091" s="3">
        <v>0</v>
      </c>
      <c r="N1091" s="3">
        <v>0</v>
      </c>
      <c r="O1091" s="62">
        <v>192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f>+Tabla3[[#This Row],[V GRAVADAS]]</f>
        <v>192</v>
      </c>
      <c r="V1091">
        <v>2</v>
      </c>
    </row>
    <row r="1092" spans="1:22" x14ac:dyDescent="0.25">
      <c r="A1092" t="s">
        <v>595</v>
      </c>
      <c r="B1092" s="1" t="s">
        <v>621</v>
      </c>
      <c r="C1092" t="s">
        <v>1</v>
      </c>
      <c r="D1092" t="s">
        <v>82</v>
      </c>
      <c r="E1092" t="s">
        <v>323</v>
      </c>
      <c r="F1092" t="s">
        <v>324</v>
      </c>
      <c r="G1092">
        <v>4883</v>
      </c>
      <c r="H1092">
        <v>4883</v>
      </c>
      <c r="I1092">
        <v>4883</v>
      </c>
      <c r="J1092">
        <v>4883</v>
      </c>
      <c r="L1092" s="3">
        <v>0</v>
      </c>
      <c r="M1092" s="3">
        <v>0</v>
      </c>
      <c r="N1092" s="3">
        <v>0</v>
      </c>
      <c r="O1092" s="62">
        <v>83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f>+Tabla3[[#This Row],[V GRAVADAS]]</f>
        <v>83</v>
      </c>
      <c r="V1092">
        <v>2</v>
      </c>
    </row>
    <row r="1093" spans="1:22" x14ac:dyDescent="0.25">
      <c r="A1093" t="s">
        <v>595</v>
      </c>
      <c r="B1093" s="1" t="s">
        <v>621</v>
      </c>
      <c r="C1093" t="s">
        <v>1</v>
      </c>
      <c r="D1093" t="s">
        <v>82</v>
      </c>
      <c r="E1093" t="s">
        <v>323</v>
      </c>
      <c r="F1093" t="s">
        <v>324</v>
      </c>
      <c r="G1093">
        <v>4884</v>
      </c>
      <c r="H1093">
        <v>4884</v>
      </c>
      <c r="I1093">
        <v>4884</v>
      </c>
      <c r="J1093">
        <v>4884</v>
      </c>
      <c r="L1093" s="3">
        <v>0</v>
      </c>
      <c r="M1093" s="3">
        <v>0</v>
      </c>
      <c r="N1093" s="3">
        <v>0</v>
      </c>
      <c r="O1093" s="62">
        <v>9.9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f>+Tabla3[[#This Row],[V GRAVADAS]]</f>
        <v>9.9</v>
      </c>
      <c r="V1093">
        <v>2</v>
      </c>
    </row>
    <row r="1094" spans="1:22" x14ac:dyDescent="0.25">
      <c r="A1094" t="s">
        <v>595</v>
      </c>
      <c r="B1094" s="1" t="s">
        <v>621</v>
      </c>
      <c r="C1094" t="s">
        <v>1</v>
      </c>
      <c r="D1094" t="s">
        <v>82</v>
      </c>
      <c r="E1094" t="s">
        <v>323</v>
      </c>
      <c r="F1094" t="s">
        <v>324</v>
      </c>
      <c r="G1094">
        <v>4885</v>
      </c>
      <c r="H1094">
        <v>4885</v>
      </c>
      <c r="I1094">
        <v>4885</v>
      </c>
      <c r="J1094">
        <v>4885</v>
      </c>
      <c r="L1094" s="3">
        <v>0</v>
      </c>
      <c r="M1094" s="3">
        <v>0</v>
      </c>
      <c r="N1094" s="3">
        <v>0</v>
      </c>
      <c r="O1094" s="62">
        <v>30.6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f>+Tabla3[[#This Row],[V GRAVADAS]]</f>
        <v>30.6</v>
      </c>
      <c r="V1094">
        <v>2</v>
      </c>
    </row>
    <row r="1095" spans="1:22" x14ac:dyDescent="0.25">
      <c r="A1095" t="s">
        <v>595</v>
      </c>
      <c r="B1095" s="1" t="s">
        <v>621</v>
      </c>
      <c r="C1095" t="s">
        <v>1</v>
      </c>
      <c r="D1095" t="s">
        <v>82</v>
      </c>
      <c r="E1095" t="s">
        <v>323</v>
      </c>
      <c r="F1095" t="s">
        <v>324</v>
      </c>
      <c r="G1095">
        <v>4886</v>
      </c>
      <c r="H1095">
        <v>4886</v>
      </c>
      <c r="I1095">
        <v>4886</v>
      </c>
      <c r="J1095">
        <v>4886</v>
      </c>
      <c r="L1095" s="3">
        <v>0</v>
      </c>
      <c r="M1095" s="3">
        <v>0</v>
      </c>
      <c r="N1095" s="3">
        <v>0</v>
      </c>
      <c r="O1095" s="62">
        <v>7.15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f>+Tabla3[[#This Row],[V GRAVADAS]]</f>
        <v>7.15</v>
      </c>
      <c r="V1095">
        <v>2</v>
      </c>
    </row>
    <row r="1096" spans="1:22" x14ac:dyDescent="0.25">
      <c r="A1096" t="s">
        <v>595</v>
      </c>
      <c r="B1096" s="1" t="s">
        <v>621</v>
      </c>
      <c r="C1096" t="s">
        <v>1</v>
      </c>
      <c r="D1096" t="s">
        <v>82</v>
      </c>
      <c r="E1096" t="s">
        <v>323</v>
      </c>
      <c r="F1096" t="s">
        <v>324</v>
      </c>
      <c r="G1096">
        <v>4887</v>
      </c>
      <c r="H1096">
        <v>4887</v>
      </c>
      <c r="I1096">
        <v>4887</v>
      </c>
      <c r="J1096">
        <v>4887</v>
      </c>
      <c r="L1096" s="3">
        <v>0</v>
      </c>
      <c r="M1096" s="3">
        <v>0</v>
      </c>
      <c r="N1096" s="3">
        <v>0</v>
      </c>
      <c r="O1096" s="62">
        <v>133.1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f>+Tabla3[[#This Row],[V GRAVADAS]]</f>
        <v>133.1</v>
      </c>
      <c r="V1096">
        <v>2</v>
      </c>
    </row>
    <row r="1097" spans="1:22" x14ac:dyDescent="0.25">
      <c r="A1097" t="s">
        <v>595</v>
      </c>
      <c r="B1097" s="1" t="s">
        <v>621</v>
      </c>
      <c r="C1097" t="s">
        <v>1</v>
      </c>
      <c r="D1097" t="s">
        <v>82</v>
      </c>
      <c r="E1097" t="s">
        <v>323</v>
      </c>
      <c r="F1097" t="s">
        <v>324</v>
      </c>
      <c r="G1097">
        <v>4888</v>
      </c>
      <c r="H1097">
        <v>4888</v>
      </c>
      <c r="I1097">
        <v>4888</v>
      </c>
      <c r="J1097">
        <v>4888</v>
      </c>
      <c r="L1097" s="3">
        <v>0</v>
      </c>
      <c r="M1097" s="3">
        <v>0</v>
      </c>
      <c r="N1097" s="3">
        <v>0</v>
      </c>
      <c r="O1097" s="62">
        <v>95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f>+Tabla3[[#This Row],[V GRAVADAS]]</f>
        <v>95</v>
      </c>
      <c r="V1097">
        <v>2</v>
      </c>
    </row>
    <row r="1098" spans="1:22" x14ac:dyDescent="0.25">
      <c r="A1098" t="s">
        <v>595</v>
      </c>
      <c r="B1098" s="1" t="s">
        <v>621</v>
      </c>
      <c r="C1098" t="s">
        <v>1</v>
      </c>
      <c r="D1098" t="s">
        <v>82</v>
      </c>
      <c r="E1098" t="s">
        <v>323</v>
      </c>
      <c r="F1098" t="s">
        <v>324</v>
      </c>
      <c r="G1098">
        <v>4889</v>
      </c>
      <c r="H1098">
        <v>4889</v>
      </c>
      <c r="I1098">
        <v>4889</v>
      </c>
      <c r="J1098">
        <v>4889</v>
      </c>
      <c r="L1098" s="3">
        <v>0</v>
      </c>
      <c r="M1098" s="3">
        <v>0</v>
      </c>
      <c r="N1098" s="3">
        <v>0</v>
      </c>
      <c r="O1098" s="62">
        <v>474.15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f>+Tabla3[[#This Row],[V GRAVADAS]]</f>
        <v>474.15</v>
      </c>
      <c r="V1098">
        <v>2</v>
      </c>
    </row>
    <row r="1099" spans="1:22" x14ac:dyDescent="0.25">
      <c r="A1099" t="s">
        <v>595</v>
      </c>
      <c r="B1099" s="1" t="s">
        <v>621</v>
      </c>
      <c r="C1099" t="s">
        <v>1</v>
      </c>
      <c r="D1099" t="s">
        <v>82</v>
      </c>
      <c r="E1099" t="s">
        <v>323</v>
      </c>
      <c r="F1099" t="s">
        <v>324</v>
      </c>
      <c r="G1099">
        <v>4890</v>
      </c>
      <c r="H1099">
        <v>4890</v>
      </c>
      <c r="I1099">
        <v>4890</v>
      </c>
      <c r="J1099">
        <v>4890</v>
      </c>
      <c r="L1099" s="3">
        <v>0</v>
      </c>
      <c r="M1099" s="3">
        <v>0</v>
      </c>
      <c r="N1099" s="3">
        <v>0</v>
      </c>
      <c r="O1099" s="62">
        <v>116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f>+Tabla3[[#This Row],[V GRAVADAS]]</f>
        <v>116</v>
      </c>
      <c r="V1099">
        <v>2</v>
      </c>
    </row>
    <row r="1100" spans="1:22" x14ac:dyDescent="0.25">
      <c r="A1100" t="s">
        <v>595</v>
      </c>
      <c r="B1100" s="1" t="s">
        <v>621</v>
      </c>
      <c r="C1100" t="s">
        <v>1</v>
      </c>
      <c r="D1100" t="s">
        <v>82</v>
      </c>
      <c r="E1100" t="s">
        <v>323</v>
      </c>
      <c r="F1100" t="s">
        <v>324</v>
      </c>
      <c r="G1100">
        <v>4891</v>
      </c>
      <c r="H1100">
        <v>4891</v>
      </c>
      <c r="I1100">
        <v>4891</v>
      </c>
      <c r="J1100">
        <v>4891</v>
      </c>
      <c r="L1100" s="3">
        <v>0</v>
      </c>
      <c r="M1100" s="3">
        <v>0</v>
      </c>
      <c r="N1100" s="3">
        <v>0</v>
      </c>
      <c r="O1100" s="62">
        <v>121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f>+Tabla3[[#This Row],[V GRAVADAS]]</f>
        <v>121</v>
      </c>
      <c r="V1100">
        <v>2</v>
      </c>
    </row>
    <row r="1101" spans="1:22" x14ac:dyDescent="0.25">
      <c r="A1101" t="s">
        <v>595</v>
      </c>
      <c r="B1101" s="1" t="s">
        <v>621</v>
      </c>
      <c r="C1101" t="s">
        <v>1</v>
      </c>
      <c r="D1101" t="s">
        <v>82</v>
      </c>
      <c r="E1101" t="s">
        <v>323</v>
      </c>
      <c r="F1101" t="s">
        <v>324</v>
      </c>
      <c r="G1101">
        <v>4892</v>
      </c>
      <c r="H1101">
        <v>4892</v>
      </c>
      <c r="I1101">
        <v>4892</v>
      </c>
      <c r="J1101">
        <v>4892</v>
      </c>
      <c r="L1101" s="3">
        <v>0</v>
      </c>
      <c r="M1101" s="3">
        <v>0</v>
      </c>
      <c r="N1101" s="3">
        <v>0</v>
      </c>
      <c r="O1101" s="62">
        <v>625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f>+Tabla3[[#This Row],[V GRAVADAS]]</f>
        <v>625</v>
      </c>
      <c r="V1101">
        <v>2</v>
      </c>
    </row>
    <row r="1102" spans="1:22" x14ac:dyDescent="0.25">
      <c r="A1102" t="s">
        <v>595</v>
      </c>
      <c r="B1102" s="1" t="s">
        <v>621</v>
      </c>
      <c r="C1102" t="s">
        <v>1</v>
      </c>
      <c r="D1102" t="s">
        <v>82</v>
      </c>
      <c r="E1102" t="s">
        <v>323</v>
      </c>
      <c r="F1102" t="s">
        <v>324</v>
      </c>
      <c r="G1102">
        <v>4893</v>
      </c>
      <c r="H1102">
        <v>4893</v>
      </c>
      <c r="I1102">
        <v>4893</v>
      </c>
      <c r="J1102">
        <v>4893</v>
      </c>
      <c r="L1102" s="3">
        <v>0</v>
      </c>
      <c r="M1102" s="3">
        <v>0</v>
      </c>
      <c r="N1102" s="3">
        <v>0</v>
      </c>
      <c r="O1102" s="62">
        <v>66.36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f>+Tabla3[[#This Row],[V GRAVADAS]]</f>
        <v>66.36</v>
      </c>
      <c r="V1102">
        <v>2</v>
      </c>
    </row>
    <row r="1103" spans="1:22" x14ac:dyDescent="0.25">
      <c r="A1103" t="s">
        <v>595</v>
      </c>
      <c r="B1103" s="1" t="s">
        <v>621</v>
      </c>
      <c r="C1103" t="s">
        <v>1</v>
      </c>
      <c r="D1103" t="s">
        <v>82</v>
      </c>
      <c r="E1103" t="s">
        <v>323</v>
      </c>
      <c r="F1103" t="s">
        <v>324</v>
      </c>
      <c r="G1103">
        <v>4894</v>
      </c>
      <c r="H1103">
        <v>4894</v>
      </c>
      <c r="I1103">
        <v>4894</v>
      </c>
      <c r="J1103">
        <v>4894</v>
      </c>
      <c r="L1103" s="3">
        <v>0</v>
      </c>
      <c r="M1103" s="3">
        <v>0</v>
      </c>
      <c r="N1103" s="3">
        <v>0</v>
      </c>
      <c r="O1103" s="62">
        <v>220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f>+Tabla3[[#This Row],[V GRAVADAS]]</f>
        <v>220</v>
      </c>
      <c r="V1103">
        <v>2</v>
      </c>
    </row>
    <row r="1104" spans="1:22" x14ac:dyDescent="0.25">
      <c r="A1104" t="s">
        <v>595</v>
      </c>
      <c r="B1104" s="1" t="s">
        <v>621</v>
      </c>
      <c r="C1104" t="s">
        <v>1</v>
      </c>
      <c r="D1104" t="s">
        <v>82</v>
      </c>
      <c r="E1104" t="s">
        <v>323</v>
      </c>
      <c r="F1104" t="s">
        <v>324</v>
      </c>
      <c r="G1104">
        <v>4895</v>
      </c>
      <c r="H1104">
        <v>4895</v>
      </c>
      <c r="I1104">
        <v>4895</v>
      </c>
      <c r="J1104">
        <v>4895</v>
      </c>
      <c r="L1104" s="3">
        <v>0</v>
      </c>
      <c r="M1104" s="3">
        <v>0</v>
      </c>
      <c r="N1104" s="3">
        <v>0</v>
      </c>
      <c r="O1104" s="62">
        <v>533.1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f>+Tabla3[[#This Row],[V GRAVADAS]]</f>
        <v>533.1</v>
      </c>
      <c r="V1104">
        <v>2</v>
      </c>
    </row>
    <row r="1105" spans="1:22" x14ac:dyDescent="0.25">
      <c r="A1105" t="s">
        <v>595</v>
      </c>
      <c r="B1105" s="1" t="s">
        <v>621</v>
      </c>
      <c r="C1105" t="s">
        <v>1</v>
      </c>
      <c r="D1105" t="s">
        <v>82</v>
      </c>
      <c r="E1105" t="s">
        <v>323</v>
      </c>
      <c r="F1105" t="s">
        <v>324</v>
      </c>
      <c r="G1105">
        <v>4896</v>
      </c>
      <c r="H1105">
        <v>4896</v>
      </c>
      <c r="I1105">
        <v>4896</v>
      </c>
      <c r="J1105">
        <v>4896</v>
      </c>
      <c r="L1105" s="3">
        <v>0</v>
      </c>
      <c r="M1105" s="3">
        <v>0</v>
      </c>
      <c r="N1105" s="3">
        <v>0</v>
      </c>
      <c r="O1105" s="62">
        <v>33.6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f>+Tabla3[[#This Row],[V GRAVADAS]]</f>
        <v>33.6</v>
      </c>
      <c r="V1105">
        <v>2</v>
      </c>
    </row>
    <row r="1106" spans="1:22" x14ac:dyDescent="0.25">
      <c r="A1106" t="s">
        <v>595</v>
      </c>
      <c r="B1106" s="1" t="s">
        <v>621</v>
      </c>
      <c r="C1106" t="s">
        <v>1</v>
      </c>
      <c r="D1106" t="s">
        <v>82</v>
      </c>
      <c r="E1106" t="s">
        <v>323</v>
      </c>
      <c r="F1106" t="s">
        <v>324</v>
      </c>
      <c r="G1106">
        <v>4897</v>
      </c>
      <c r="H1106">
        <v>4897</v>
      </c>
      <c r="I1106">
        <v>4897</v>
      </c>
      <c r="J1106">
        <v>4897</v>
      </c>
      <c r="L1106" s="3">
        <v>0</v>
      </c>
      <c r="M1106" s="3">
        <v>0</v>
      </c>
      <c r="N1106" s="3">
        <v>0</v>
      </c>
      <c r="O1106" s="62">
        <v>49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f>+Tabla3[[#This Row],[V GRAVADAS]]</f>
        <v>49</v>
      </c>
      <c r="V1106">
        <v>2</v>
      </c>
    </row>
    <row r="1107" spans="1:22" x14ac:dyDescent="0.25">
      <c r="A1107" t="s">
        <v>595</v>
      </c>
      <c r="B1107" s="1" t="s">
        <v>621</v>
      </c>
      <c r="C1107" t="s">
        <v>1</v>
      </c>
      <c r="D1107" t="s">
        <v>82</v>
      </c>
      <c r="E1107" t="s">
        <v>323</v>
      </c>
      <c r="F1107" t="s">
        <v>324</v>
      </c>
      <c r="G1107">
        <v>4898</v>
      </c>
      <c r="H1107">
        <v>4898</v>
      </c>
      <c r="I1107">
        <v>4898</v>
      </c>
      <c r="J1107">
        <v>4898</v>
      </c>
      <c r="L1107" s="3">
        <v>0</v>
      </c>
      <c r="M1107" s="3">
        <v>0</v>
      </c>
      <c r="N1107" s="3">
        <v>0</v>
      </c>
      <c r="O1107" s="62">
        <v>329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f>+Tabla3[[#This Row],[V GRAVADAS]]</f>
        <v>329</v>
      </c>
      <c r="V1107">
        <v>2</v>
      </c>
    </row>
    <row r="1108" spans="1:22" x14ac:dyDescent="0.25">
      <c r="A1108" t="s">
        <v>595</v>
      </c>
      <c r="B1108" s="1" t="s">
        <v>621</v>
      </c>
      <c r="C1108" t="s">
        <v>1</v>
      </c>
      <c r="D1108" t="s">
        <v>82</v>
      </c>
      <c r="E1108" t="s">
        <v>323</v>
      </c>
      <c r="F1108" t="s">
        <v>324</v>
      </c>
      <c r="G1108">
        <v>4899</v>
      </c>
      <c r="H1108">
        <v>4899</v>
      </c>
      <c r="I1108">
        <v>4899</v>
      </c>
      <c r="J1108">
        <v>4899</v>
      </c>
      <c r="L1108" s="3">
        <v>0</v>
      </c>
      <c r="M1108" s="3">
        <v>0</v>
      </c>
      <c r="N1108" s="3">
        <v>0</v>
      </c>
      <c r="O1108" s="62">
        <v>314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f>+Tabla3[[#This Row],[V GRAVADAS]]</f>
        <v>314</v>
      </c>
      <c r="V1108">
        <v>2</v>
      </c>
    </row>
    <row r="1109" spans="1:22" x14ac:dyDescent="0.25">
      <c r="A1109" t="s">
        <v>595</v>
      </c>
      <c r="B1109" s="1" t="s">
        <v>621</v>
      </c>
      <c r="C1109" t="s">
        <v>1</v>
      </c>
      <c r="D1109" t="s">
        <v>82</v>
      </c>
      <c r="E1109" t="s">
        <v>323</v>
      </c>
      <c r="F1109" t="s">
        <v>324</v>
      </c>
      <c r="G1109">
        <v>4900</v>
      </c>
      <c r="H1109">
        <v>4900</v>
      </c>
      <c r="I1109">
        <v>4900</v>
      </c>
      <c r="J1109">
        <v>4900</v>
      </c>
      <c r="L1109" s="3">
        <v>0</v>
      </c>
      <c r="M1109" s="3">
        <v>0</v>
      </c>
      <c r="N1109" s="3">
        <v>0</v>
      </c>
      <c r="O1109" s="62">
        <v>100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f>+Tabla3[[#This Row],[V GRAVADAS]]</f>
        <v>100</v>
      </c>
      <c r="V1109">
        <v>2</v>
      </c>
    </row>
    <row r="1110" spans="1:22" x14ac:dyDescent="0.25">
      <c r="A1110" t="s">
        <v>595</v>
      </c>
      <c r="B1110" s="1" t="s">
        <v>621</v>
      </c>
      <c r="C1110" t="s">
        <v>1</v>
      </c>
      <c r="D1110" t="s">
        <v>82</v>
      </c>
      <c r="E1110" t="s">
        <v>323</v>
      </c>
      <c r="F1110" t="s">
        <v>324</v>
      </c>
      <c r="G1110">
        <v>4901</v>
      </c>
      <c r="H1110">
        <v>4901</v>
      </c>
      <c r="I1110">
        <v>4901</v>
      </c>
      <c r="J1110">
        <v>4901</v>
      </c>
      <c r="L1110" s="3">
        <v>0</v>
      </c>
      <c r="M1110" s="3">
        <v>0</v>
      </c>
      <c r="N1110" s="3">
        <v>0</v>
      </c>
      <c r="O1110" s="62">
        <v>540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f>+Tabla3[[#This Row],[V GRAVADAS]]</f>
        <v>540</v>
      </c>
      <c r="V1110">
        <v>2</v>
      </c>
    </row>
    <row r="1111" spans="1:22" x14ac:dyDescent="0.25">
      <c r="A1111" t="s">
        <v>595</v>
      </c>
      <c r="B1111" s="1" t="s">
        <v>621</v>
      </c>
      <c r="C1111" t="s">
        <v>1</v>
      </c>
      <c r="D1111" t="s">
        <v>82</v>
      </c>
      <c r="E1111" t="s">
        <v>323</v>
      </c>
      <c r="F1111" t="s">
        <v>324</v>
      </c>
      <c r="G1111">
        <v>4902</v>
      </c>
      <c r="H1111">
        <v>4902</v>
      </c>
      <c r="I1111">
        <v>4902</v>
      </c>
      <c r="J1111">
        <v>4902</v>
      </c>
      <c r="L1111" s="3">
        <v>0</v>
      </c>
      <c r="M1111" s="3">
        <v>0</v>
      </c>
      <c r="N1111" s="3">
        <v>0</v>
      </c>
      <c r="O1111" s="62">
        <v>226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f>+Tabla3[[#This Row],[V GRAVADAS]]</f>
        <v>226</v>
      </c>
      <c r="V1111">
        <v>2</v>
      </c>
    </row>
    <row r="1112" spans="1:22" x14ac:dyDescent="0.25">
      <c r="A1112" t="s">
        <v>595</v>
      </c>
      <c r="B1112" s="1" t="s">
        <v>621</v>
      </c>
      <c r="C1112" t="s">
        <v>1</v>
      </c>
      <c r="D1112" t="s">
        <v>82</v>
      </c>
      <c r="E1112" t="s">
        <v>323</v>
      </c>
      <c r="F1112" t="s">
        <v>324</v>
      </c>
      <c r="G1112">
        <v>4903</v>
      </c>
      <c r="H1112">
        <v>4903</v>
      </c>
      <c r="I1112">
        <v>4903</v>
      </c>
      <c r="J1112">
        <v>4903</v>
      </c>
      <c r="L1112" s="3">
        <v>0</v>
      </c>
      <c r="M1112" s="3">
        <v>0</v>
      </c>
      <c r="N1112" s="3">
        <v>0</v>
      </c>
      <c r="O1112" s="62">
        <v>504.4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f>+Tabla3[[#This Row],[V GRAVADAS]]</f>
        <v>504.4</v>
      </c>
      <c r="V1112">
        <v>2</v>
      </c>
    </row>
    <row r="1113" spans="1:22" x14ac:dyDescent="0.25">
      <c r="A1113" t="s">
        <v>595</v>
      </c>
      <c r="B1113" s="1" t="s">
        <v>621</v>
      </c>
      <c r="C1113" t="s">
        <v>1</v>
      </c>
      <c r="D1113" t="s">
        <v>82</v>
      </c>
      <c r="E1113" t="s">
        <v>323</v>
      </c>
      <c r="F1113" t="s">
        <v>324</v>
      </c>
      <c r="G1113">
        <v>4904</v>
      </c>
      <c r="H1113">
        <v>4904</v>
      </c>
      <c r="I1113">
        <v>4904</v>
      </c>
      <c r="J1113">
        <v>4904</v>
      </c>
      <c r="L1113" s="3">
        <v>0</v>
      </c>
      <c r="M1113" s="3">
        <v>0</v>
      </c>
      <c r="N1113" s="3">
        <v>0</v>
      </c>
      <c r="O1113" s="62">
        <v>60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f>+Tabla3[[#This Row],[V GRAVADAS]]</f>
        <v>60</v>
      </c>
      <c r="V1113">
        <v>2</v>
      </c>
    </row>
    <row r="1114" spans="1:22" x14ac:dyDescent="0.25">
      <c r="A1114" t="s">
        <v>595</v>
      </c>
      <c r="B1114" s="1" t="s">
        <v>621</v>
      </c>
      <c r="C1114" t="s">
        <v>1</v>
      </c>
      <c r="D1114" t="s">
        <v>82</v>
      </c>
      <c r="E1114" t="s">
        <v>323</v>
      </c>
      <c r="F1114" t="s">
        <v>324</v>
      </c>
      <c r="G1114">
        <v>4905</v>
      </c>
      <c r="H1114">
        <v>4905</v>
      </c>
      <c r="I1114">
        <v>4905</v>
      </c>
      <c r="J1114">
        <v>4905</v>
      </c>
      <c r="L1114" s="3">
        <v>0</v>
      </c>
      <c r="M1114" s="3">
        <v>0</v>
      </c>
      <c r="N1114" s="3">
        <v>0</v>
      </c>
      <c r="O1114" s="62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f>+Tabla3[[#This Row],[V GRAVADAS]]</f>
        <v>0</v>
      </c>
      <c r="V1114">
        <v>2</v>
      </c>
    </row>
    <row r="1115" spans="1:22" x14ac:dyDescent="0.25">
      <c r="A1115" t="s">
        <v>595</v>
      </c>
      <c r="B1115" s="1" t="s">
        <v>621</v>
      </c>
      <c r="C1115" t="s">
        <v>1</v>
      </c>
      <c r="D1115" t="s">
        <v>82</v>
      </c>
      <c r="E1115" t="s">
        <v>323</v>
      </c>
      <c r="F1115" t="s">
        <v>324</v>
      </c>
      <c r="G1115">
        <v>4906</v>
      </c>
      <c r="H1115">
        <v>4906</v>
      </c>
      <c r="I1115">
        <v>4906</v>
      </c>
      <c r="J1115">
        <v>4906</v>
      </c>
      <c r="L1115" s="3">
        <v>0</v>
      </c>
      <c r="M1115" s="3">
        <v>0</v>
      </c>
      <c r="N1115" s="3">
        <v>0</v>
      </c>
      <c r="O1115" s="62">
        <v>573.95000000000005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f>+Tabla3[[#This Row],[V GRAVADAS]]</f>
        <v>573.95000000000005</v>
      </c>
      <c r="V1115">
        <v>2</v>
      </c>
    </row>
    <row r="1116" spans="1:22" x14ac:dyDescent="0.25">
      <c r="A1116" t="s">
        <v>595</v>
      </c>
      <c r="B1116" s="1" t="s">
        <v>621</v>
      </c>
      <c r="C1116" t="s">
        <v>1</v>
      </c>
      <c r="D1116" t="s">
        <v>82</v>
      </c>
      <c r="E1116" t="s">
        <v>323</v>
      </c>
      <c r="F1116" t="s">
        <v>324</v>
      </c>
      <c r="G1116">
        <v>4907</v>
      </c>
      <c r="H1116">
        <v>4907</v>
      </c>
      <c r="I1116">
        <v>4907</v>
      </c>
      <c r="J1116">
        <v>4907</v>
      </c>
      <c r="L1116" s="3">
        <v>0</v>
      </c>
      <c r="M1116" s="3">
        <v>0</v>
      </c>
      <c r="N1116" s="3">
        <v>0</v>
      </c>
      <c r="O1116" s="62">
        <v>62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f>+Tabla3[[#This Row],[V GRAVADAS]]</f>
        <v>62</v>
      </c>
      <c r="V1116">
        <v>2</v>
      </c>
    </row>
    <row r="1117" spans="1:22" x14ac:dyDescent="0.25">
      <c r="A1117" t="s">
        <v>595</v>
      </c>
      <c r="B1117" s="1" t="s">
        <v>621</v>
      </c>
      <c r="C1117" t="s">
        <v>1</v>
      </c>
      <c r="D1117" t="s">
        <v>82</v>
      </c>
      <c r="E1117" t="s">
        <v>323</v>
      </c>
      <c r="F1117" t="s">
        <v>324</v>
      </c>
      <c r="G1117">
        <v>4908</v>
      </c>
      <c r="H1117">
        <v>4908</v>
      </c>
      <c r="I1117">
        <v>4908</v>
      </c>
      <c r="J1117">
        <v>4908</v>
      </c>
      <c r="L1117" s="3">
        <v>0</v>
      </c>
      <c r="M1117" s="3">
        <v>0</v>
      </c>
      <c r="N1117" s="3">
        <v>0</v>
      </c>
      <c r="O1117" s="62">
        <v>8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f>+Tabla3[[#This Row],[V GRAVADAS]]</f>
        <v>8</v>
      </c>
      <c r="V1117">
        <v>2</v>
      </c>
    </row>
    <row r="1118" spans="1:22" x14ac:dyDescent="0.25">
      <c r="A1118" t="s">
        <v>595</v>
      </c>
      <c r="B1118" s="1" t="s">
        <v>621</v>
      </c>
      <c r="C1118" t="s">
        <v>1</v>
      </c>
      <c r="D1118" t="s">
        <v>82</v>
      </c>
      <c r="E1118" t="s">
        <v>323</v>
      </c>
      <c r="F1118" t="s">
        <v>324</v>
      </c>
      <c r="G1118">
        <v>4909</v>
      </c>
      <c r="H1118">
        <v>4909</v>
      </c>
      <c r="I1118">
        <v>4909</v>
      </c>
      <c r="J1118">
        <v>4909</v>
      </c>
      <c r="L1118" s="3">
        <v>0</v>
      </c>
      <c r="M1118" s="3">
        <v>0</v>
      </c>
      <c r="N1118" s="3">
        <v>0</v>
      </c>
      <c r="O1118" s="62">
        <v>55.1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f>+Tabla3[[#This Row],[V GRAVADAS]]</f>
        <v>55.1</v>
      </c>
      <c r="V1118">
        <v>2</v>
      </c>
    </row>
    <row r="1119" spans="1:22" x14ac:dyDescent="0.25">
      <c r="A1119" t="s">
        <v>595</v>
      </c>
      <c r="B1119" s="1" t="s">
        <v>621</v>
      </c>
      <c r="C1119" t="s">
        <v>1</v>
      </c>
      <c r="D1119" t="s">
        <v>82</v>
      </c>
      <c r="E1119" t="s">
        <v>323</v>
      </c>
      <c r="F1119" t="s">
        <v>324</v>
      </c>
      <c r="G1119">
        <v>4910</v>
      </c>
      <c r="H1119">
        <v>4910</v>
      </c>
      <c r="I1119">
        <v>4910</v>
      </c>
      <c r="J1119">
        <v>4910</v>
      </c>
      <c r="L1119" s="3">
        <v>0</v>
      </c>
      <c r="M1119" s="3">
        <v>0</v>
      </c>
      <c r="N1119" s="3">
        <v>0</v>
      </c>
      <c r="O1119" s="62">
        <v>59.4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f>+Tabla3[[#This Row],[V GRAVADAS]]</f>
        <v>59.4</v>
      </c>
      <c r="V1119">
        <v>2</v>
      </c>
    </row>
    <row r="1120" spans="1:22" x14ac:dyDescent="0.25">
      <c r="A1120" t="s">
        <v>595</v>
      </c>
      <c r="B1120" s="1" t="s">
        <v>621</v>
      </c>
      <c r="C1120" t="s">
        <v>1</v>
      </c>
      <c r="D1120" t="s">
        <v>82</v>
      </c>
      <c r="E1120" t="s">
        <v>323</v>
      </c>
      <c r="F1120" t="s">
        <v>324</v>
      </c>
      <c r="G1120">
        <v>4911</v>
      </c>
      <c r="H1120">
        <v>4911</v>
      </c>
      <c r="I1120">
        <v>4911</v>
      </c>
      <c r="J1120">
        <v>4911</v>
      </c>
      <c r="L1120" s="3">
        <v>0</v>
      </c>
      <c r="M1120" s="3">
        <v>0</v>
      </c>
      <c r="N1120" s="3">
        <v>0</v>
      </c>
      <c r="O1120" s="62">
        <v>502.6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f>+Tabla3[[#This Row],[V GRAVADAS]]</f>
        <v>502.6</v>
      </c>
      <c r="V1120">
        <v>2</v>
      </c>
    </row>
    <row r="1121" spans="1:22" x14ac:dyDescent="0.25">
      <c r="A1121" t="s">
        <v>595</v>
      </c>
      <c r="B1121" s="1" t="s">
        <v>621</v>
      </c>
      <c r="C1121" t="s">
        <v>1</v>
      </c>
      <c r="D1121" t="s">
        <v>82</v>
      </c>
      <c r="E1121" t="s">
        <v>323</v>
      </c>
      <c r="F1121" t="s">
        <v>324</v>
      </c>
      <c r="G1121">
        <v>4912</v>
      </c>
      <c r="H1121">
        <v>4912</v>
      </c>
      <c r="I1121">
        <v>4912</v>
      </c>
      <c r="J1121">
        <v>4912</v>
      </c>
      <c r="L1121" s="3">
        <v>0</v>
      </c>
      <c r="M1121" s="3">
        <v>0</v>
      </c>
      <c r="N1121" s="3">
        <v>0</v>
      </c>
      <c r="O1121" s="62">
        <v>588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f>+Tabla3[[#This Row],[V GRAVADAS]]</f>
        <v>588</v>
      </c>
      <c r="V1121">
        <v>2</v>
      </c>
    </row>
    <row r="1122" spans="1:22" x14ac:dyDescent="0.25">
      <c r="A1122" t="s">
        <v>595</v>
      </c>
      <c r="B1122" s="1" t="s">
        <v>621</v>
      </c>
      <c r="C1122" t="s">
        <v>1</v>
      </c>
      <c r="D1122" t="s">
        <v>82</v>
      </c>
      <c r="E1122" t="s">
        <v>323</v>
      </c>
      <c r="F1122" t="s">
        <v>324</v>
      </c>
      <c r="G1122">
        <v>4913</v>
      </c>
      <c r="H1122">
        <v>4913</v>
      </c>
      <c r="I1122">
        <v>4913</v>
      </c>
      <c r="J1122">
        <v>4913</v>
      </c>
      <c r="L1122" s="3">
        <v>0</v>
      </c>
      <c r="M1122" s="3">
        <v>0</v>
      </c>
      <c r="N1122" s="3">
        <v>0</v>
      </c>
      <c r="O1122" s="62">
        <v>47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f>+Tabla3[[#This Row],[V GRAVADAS]]</f>
        <v>47</v>
      </c>
      <c r="V1122">
        <v>2</v>
      </c>
    </row>
    <row r="1123" spans="1:22" x14ac:dyDescent="0.25">
      <c r="A1123" t="s">
        <v>595</v>
      </c>
      <c r="B1123" s="1" t="s">
        <v>621</v>
      </c>
      <c r="C1123" t="s">
        <v>1</v>
      </c>
      <c r="D1123" t="s">
        <v>82</v>
      </c>
      <c r="E1123" t="s">
        <v>323</v>
      </c>
      <c r="F1123" t="s">
        <v>324</v>
      </c>
      <c r="G1123">
        <v>4914</v>
      </c>
      <c r="H1123">
        <v>4914</v>
      </c>
      <c r="I1123">
        <v>4914</v>
      </c>
      <c r="J1123">
        <v>4914</v>
      </c>
      <c r="L1123" s="3">
        <v>0</v>
      </c>
      <c r="M1123" s="3">
        <v>0</v>
      </c>
      <c r="N1123" s="3">
        <v>0</v>
      </c>
      <c r="O1123" s="62">
        <v>81.400000000000006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f>+Tabla3[[#This Row],[V GRAVADAS]]</f>
        <v>81.400000000000006</v>
      </c>
      <c r="V1123">
        <v>2</v>
      </c>
    </row>
    <row r="1124" spans="1:22" x14ac:dyDescent="0.25">
      <c r="A1124" t="s">
        <v>595</v>
      </c>
      <c r="B1124" s="1" t="s">
        <v>621</v>
      </c>
      <c r="C1124" t="s">
        <v>1</v>
      </c>
      <c r="D1124" t="s">
        <v>82</v>
      </c>
      <c r="E1124" t="s">
        <v>323</v>
      </c>
      <c r="F1124" t="s">
        <v>324</v>
      </c>
      <c r="G1124">
        <v>4915</v>
      </c>
      <c r="H1124">
        <v>4915</v>
      </c>
      <c r="I1124">
        <v>4915</v>
      </c>
      <c r="J1124">
        <v>4915</v>
      </c>
      <c r="L1124" s="3">
        <v>0</v>
      </c>
      <c r="M1124" s="3">
        <v>0</v>
      </c>
      <c r="N1124" s="3">
        <v>0</v>
      </c>
      <c r="O1124" s="62">
        <v>140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f>+Tabla3[[#This Row],[V GRAVADAS]]</f>
        <v>140</v>
      </c>
      <c r="V1124">
        <v>2</v>
      </c>
    </row>
    <row r="1125" spans="1:22" x14ac:dyDescent="0.25">
      <c r="A1125" t="s">
        <v>595</v>
      </c>
      <c r="B1125" s="1" t="s">
        <v>621</v>
      </c>
      <c r="C1125" t="s">
        <v>1</v>
      </c>
      <c r="D1125" t="s">
        <v>82</v>
      </c>
      <c r="E1125" t="s">
        <v>323</v>
      </c>
      <c r="F1125" t="s">
        <v>324</v>
      </c>
      <c r="G1125">
        <v>4916</v>
      </c>
      <c r="H1125">
        <v>4916</v>
      </c>
      <c r="I1125">
        <v>4916</v>
      </c>
      <c r="J1125">
        <v>4916</v>
      </c>
      <c r="L1125" s="3">
        <v>0</v>
      </c>
      <c r="M1125" s="3">
        <v>0</v>
      </c>
      <c r="N1125" s="3">
        <v>0</v>
      </c>
      <c r="O1125" s="62">
        <v>90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f>+Tabla3[[#This Row],[V GRAVADAS]]</f>
        <v>90</v>
      </c>
      <c r="V1125">
        <v>2</v>
      </c>
    </row>
    <row r="1126" spans="1:22" x14ac:dyDescent="0.25">
      <c r="A1126" t="s">
        <v>595</v>
      </c>
      <c r="B1126" s="1" t="s">
        <v>621</v>
      </c>
      <c r="C1126" t="s">
        <v>1</v>
      </c>
      <c r="D1126" t="s">
        <v>82</v>
      </c>
      <c r="E1126" t="s">
        <v>323</v>
      </c>
      <c r="F1126" t="s">
        <v>324</v>
      </c>
      <c r="G1126">
        <v>4917</v>
      </c>
      <c r="H1126">
        <v>4917</v>
      </c>
      <c r="I1126">
        <v>4917</v>
      </c>
      <c r="J1126">
        <v>4917</v>
      </c>
      <c r="L1126" s="3">
        <v>0</v>
      </c>
      <c r="M1126" s="3">
        <v>0</v>
      </c>
      <c r="N1126" s="3">
        <v>0</v>
      </c>
      <c r="O1126" s="62">
        <v>68.75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f>+Tabla3[[#This Row],[V GRAVADAS]]</f>
        <v>68.75</v>
      </c>
      <c r="V1126">
        <v>2</v>
      </c>
    </row>
    <row r="1127" spans="1:22" x14ac:dyDescent="0.25">
      <c r="A1127" t="s">
        <v>595</v>
      </c>
      <c r="B1127" s="1" t="s">
        <v>621</v>
      </c>
      <c r="C1127" t="s">
        <v>1</v>
      </c>
      <c r="D1127" t="s">
        <v>82</v>
      </c>
      <c r="E1127" t="s">
        <v>323</v>
      </c>
      <c r="F1127" t="s">
        <v>324</v>
      </c>
      <c r="G1127">
        <v>4918</v>
      </c>
      <c r="H1127">
        <v>4918</v>
      </c>
      <c r="I1127">
        <v>4918</v>
      </c>
      <c r="J1127">
        <v>4918</v>
      </c>
      <c r="L1127" s="3">
        <v>0</v>
      </c>
      <c r="M1127" s="3">
        <v>0</v>
      </c>
      <c r="N1127" s="3">
        <v>0</v>
      </c>
      <c r="O1127" s="62">
        <v>77.75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f>+Tabla3[[#This Row],[V GRAVADAS]]</f>
        <v>77.75</v>
      </c>
      <c r="V1127">
        <v>2</v>
      </c>
    </row>
    <row r="1128" spans="1:22" x14ac:dyDescent="0.25">
      <c r="A1128" t="s">
        <v>595</v>
      </c>
      <c r="B1128" s="1" t="s">
        <v>621</v>
      </c>
      <c r="C1128" t="s">
        <v>1</v>
      </c>
      <c r="D1128" t="s">
        <v>82</v>
      </c>
      <c r="E1128" t="s">
        <v>323</v>
      </c>
      <c r="F1128" t="s">
        <v>324</v>
      </c>
      <c r="G1128">
        <v>4919</v>
      </c>
      <c r="H1128">
        <v>4919</v>
      </c>
      <c r="I1128">
        <v>4919</v>
      </c>
      <c r="J1128">
        <v>4919</v>
      </c>
      <c r="L1128" s="3">
        <v>0</v>
      </c>
      <c r="M1128" s="3">
        <v>0</v>
      </c>
      <c r="N1128" s="3">
        <v>0</v>
      </c>
      <c r="O1128" s="62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f>+Tabla3[[#This Row],[V GRAVADAS]]</f>
        <v>0</v>
      </c>
      <c r="V1128">
        <v>2</v>
      </c>
    </row>
    <row r="1129" spans="1:22" x14ac:dyDescent="0.25">
      <c r="A1129" t="s">
        <v>595</v>
      </c>
      <c r="B1129" s="1" t="s">
        <v>621</v>
      </c>
      <c r="C1129" t="s">
        <v>1</v>
      </c>
      <c r="D1129" t="s">
        <v>82</v>
      </c>
      <c r="E1129" t="s">
        <v>323</v>
      </c>
      <c r="F1129" t="s">
        <v>324</v>
      </c>
      <c r="G1129">
        <v>4920</v>
      </c>
      <c r="H1129">
        <v>4920</v>
      </c>
      <c r="I1129">
        <v>4920</v>
      </c>
      <c r="J1129">
        <v>4920</v>
      </c>
      <c r="L1129" s="3">
        <v>0</v>
      </c>
      <c r="M1129" s="3">
        <v>0</v>
      </c>
      <c r="N1129" s="3">
        <v>0</v>
      </c>
      <c r="O1129" s="62">
        <v>45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f>+Tabla3[[#This Row],[V GRAVADAS]]</f>
        <v>45</v>
      </c>
      <c r="V1129">
        <v>2</v>
      </c>
    </row>
    <row r="1130" spans="1:22" x14ac:dyDescent="0.25">
      <c r="A1130" t="s">
        <v>595</v>
      </c>
      <c r="B1130" s="1" t="s">
        <v>621</v>
      </c>
      <c r="C1130" t="s">
        <v>1</v>
      </c>
      <c r="D1130" t="s">
        <v>82</v>
      </c>
      <c r="E1130" t="s">
        <v>323</v>
      </c>
      <c r="F1130" t="s">
        <v>324</v>
      </c>
      <c r="G1130">
        <v>4921</v>
      </c>
      <c r="H1130">
        <v>4921</v>
      </c>
      <c r="I1130">
        <v>4921</v>
      </c>
      <c r="J1130">
        <v>4921</v>
      </c>
      <c r="L1130" s="3">
        <v>0</v>
      </c>
      <c r="M1130" s="3">
        <v>0</v>
      </c>
      <c r="N1130" s="3">
        <v>0</v>
      </c>
      <c r="O1130" s="62">
        <v>120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f>+Tabla3[[#This Row],[V GRAVADAS]]</f>
        <v>120</v>
      </c>
      <c r="V1130">
        <v>2</v>
      </c>
    </row>
    <row r="1131" spans="1:22" x14ac:dyDescent="0.25">
      <c r="A1131" t="s">
        <v>595</v>
      </c>
      <c r="B1131" s="1" t="s">
        <v>621</v>
      </c>
      <c r="C1131" t="s">
        <v>1</v>
      </c>
      <c r="D1131" t="s">
        <v>82</v>
      </c>
      <c r="E1131" t="s">
        <v>323</v>
      </c>
      <c r="F1131" t="s">
        <v>324</v>
      </c>
      <c r="G1131">
        <v>4922</v>
      </c>
      <c r="H1131">
        <v>4922</v>
      </c>
      <c r="I1131">
        <v>4922</v>
      </c>
      <c r="J1131">
        <v>4922</v>
      </c>
      <c r="L1131" s="3">
        <v>0</v>
      </c>
      <c r="M1131" s="3">
        <v>0</v>
      </c>
      <c r="N1131" s="3">
        <v>0</v>
      </c>
      <c r="O1131" s="62">
        <v>13.2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f>+Tabla3[[#This Row],[V GRAVADAS]]</f>
        <v>13.2</v>
      </c>
      <c r="V1131">
        <v>2</v>
      </c>
    </row>
    <row r="1132" spans="1:22" x14ac:dyDescent="0.25">
      <c r="A1132" t="s">
        <v>595</v>
      </c>
      <c r="B1132" s="1" t="s">
        <v>621</v>
      </c>
      <c r="C1132" t="s">
        <v>1</v>
      </c>
      <c r="D1132" t="s">
        <v>82</v>
      </c>
      <c r="E1132" t="s">
        <v>323</v>
      </c>
      <c r="F1132" t="s">
        <v>324</v>
      </c>
      <c r="G1132">
        <v>4923</v>
      </c>
      <c r="H1132">
        <v>4923</v>
      </c>
      <c r="I1132">
        <v>4923</v>
      </c>
      <c r="J1132">
        <v>4923</v>
      </c>
      <c r="L1132" s="3">
        <v>0</v>
      </c>
      <c r="M1132" s="3">
        <v>0</v>
      </c>
      <c r="N1132" s="3">
        <v>0</v>
      </c>
      <c r="O1132" s="62">
        <v>725.1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f>+Tabla3[[#This Row],[V GRAVADAS]]</f>
        <v>725.1</v>
      </c>
      <c r="V1132">
        <v>2</v>
      </c>
    </row>
    <row r="1133" spans="1:22" x14ac:dyDescent="0.25">
      <c r="A1133" t="s">
        <v>595</v>
      </c>
      <c r="B1133" s="1" t="s">
        <v>621</v>
      </c>
      <c r="C1133" t="s">
        <v>1</v>
      </c>
      <c r="D1133" t="s">
        <v>82</v>
      </c>
      <c r="E1133" t="s">
        <v>323</v>
      </c>
      <c r="F1133" t="s">
        <v>324</v>
      </c>
      <c r="G1133">
        <v>4924</v>
      </c>
      <c r="H1133">
        <v>4924</v>
      </c>
      <c r="I1133">
        <v>4924</v>
      </c>
      <c r="J1133">
        <v>4924</v>
      </c>
      <c r="L1133" s="3">
        <v>0</v>
      </c>
      <c r="M1133" s="3">
        <v>0</v>
      </c>
      <c r="N1133" s="3">
        <v>0</v>
      </c>
      <c r="O1133" s="62">
        <v>11.4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f>+Tabla3[[#This Row],[V GRAVADAS]]</f>
        <v>11.4</v>
      </c>
      <c r="V1133">
        <v>2</v>
      </c>
    </row>
    <row r="1134" spans="1:22" x14ac:dyDescent="0.25">
      <c r="A1134" t="s">
        <v>595</v>
      </c>
      <c r="B1134" s="1" t="s">
        <v>621</v>
      </c>
      <c r="C1134" t="s">
        <v>1</v>
      </c>
      <c r="D1134" t="s">
        <v>82</v>
      </c>
      <c r="E1134" t="s">
        <v>323</v>
      </c>
      <c r="F1134" t="s">
        <v>324</v>
      </c>
      <c r="G1134">
        <v>4925</v>
      </c>
      <c r="H1134">
        <v>4925</v>
      </c>
      <c r="I1134">
        <v>4925</v>
      </c>
      <c r="J1134">
        <v>4925</v>
      </c>
      <c r="L1134" s="3">
        <v>0</v>
      </c>
      <c r="M1134" s="3">
        <v>0</v>
      </c>
      <c r="N1134" s="3">
        <v>0</v>
      </c>
      <c r="O1134" s="62">
        <v>112.5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f>+Tabla3[[#This Row],[V GRAVADAS]]</f>
        <v>112.5</v>
      </c>
      <c r="V1134">
        <v>2</v>
      </c>
    </row>
    <row r="1135" spans="1:22" x14ac:dyDescent="0.25">
      <c r="A1135" t="s">
        <v>595</v>
      </c>
      <c r="B1135" s="1" t="s">
        <v>625</v>
      </c>
      <c r="C1135" t="s">
        <v>1</v>
      </c>
      <c r="D1135" t="s">
        <v>82</v>
      </c>
      <c r="E1135" t="s">
        <v>323</v>
      </c>
      <c r="F1135" t="s">
        <v>324</v>
      </c>
      <c r="G1135">
        <v>4926</v>
      </c>
      <c r="H1135">
        <v>4926</v>
      </c>
      <c r="I1135">
        <v>4926</v>
      </c>
      <c r="J1135">
        <v>4926</v>
      </c>
      <c r="L1135" s="3">
        <v>0</v>
      </c>
      <c r="M1135" s="3">
        <v>0</v>
      </c>
      <c r="N1135" s="3">
        <v>0</v>
      </c>
      <c r="O1135" s="62">
        <v>530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f>+Tabla3[[#This Row],[V GRAVADAS]]</f>
        <v>530</v>
      </c>
      <c r="V1135">
        <v>2</v>
      </c>
    </row>
    <row r="1136" spans="1:22" x14ac:dyDescent="0.25">
      <c r="A1136" t="s">
        <v>595</v>
      </c>
      <c r="B1136" s="1" t="s">
        <v>625</v>
      </c>
      <c r="C1136" t="s">
        <v>1</v>
      </c>
      <c r="D1136" t="s">
        <v>82</v>
      </c>
      <c r="E1136" t="s">
        <v>323</v>
      </c>
      <c r="F1136" t="s">
        <v>324</v>
      </c>
      <c r="G1136">
        <v>4927</v>
      </c>
      <c r="H1136">
        <v>4927</v>
      </c>
      <c r="I1136">
        <v>4927</v>
      </c>
      <c r="J1136">
        <v>4927</v>
      </c>
      <c r="L1136" s="3">
        <v>0</v>
      </c>
      <c r="M1136" s="3">
        <v>0</v>
      </c>
      <c r="N1136" s="3">
        <v>0</v>
      </c>
      <c r="O1136" s="62">
        <v>547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f>+Tabla3[[#This Row],[V GRAVADAS]]</f>
        <v>547</v>
      </c>
      <c r="V1136">
        <v>2</v>
      </c>
    </row>
    <row r="1137" spans="1:22" x14ac:dyDescent="0.25">
      <c r="A1137" t="s">
        <v>595</v>
      </c>
      <c r="B1137" s="1" t="s">
        <v>625</v>
      </c>
      <c r="C1137" t="s">
        <v>1</v>
      </c>
      <c r="D1137" t="s">
        <v>82</v>
      </c>
      <c r="E1137" t="s">
        <v>323</v>
      </c>
      <c r="F1137" t="s">
        <v>324</v>
      </c>
      <c r="G1137">
        <v>4928</v>
      </c>
      <c r="H1137">
        <v>4928</v>
      </c>
      <c r="I1137">
        <v>4928</v>
      </c>
      <c r="J1137">
        <v>4928</v>
      </c>
      <c r="L1137" s="3">
        <v>0</v>
      </c>
      <c r="M1137" s="3">
        <v>0</v>
      </c>
      <c r="N1137" s="3">
        <v>0</v>
      </c>
      <c r="O1137" s="62">
        <v>209.75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f>+Tabla3[[#This Row],[V GRAVADAS]]</f>
        <v>209.75</v>
      </c>
      <c r="V1137">
        <v>2</v>
      </c>
    </row>
    <row r="1138" spans="1:22" x14ac:dyDescent="0.25">
      <c r="A1138" t="s">
        <v>595</v>
      </c>
      <c r="B1138" s="1" t="s">
        <v>625</v>
      </c>
      <c r="C1138" t="s">
        <v>1</v>
      </c>
      <c r="D1138" t="s">
        <v>82</v>
      </c>
      <c r="E1138" t="s">
        <v>323</v>
      </c>
      <c r="F1138" t="s">
        <v>324</v>
      </c>
      <c r="G1138">
        <v>4929</v>
      </c>
      <c r="H1138">
        <v>4929</v>
      </c>
      <c r="I1138">
        <v>4929</v>
      </c>
      <c r="J1138">
        <v>4929</v>
      </c>
      <c r="L1138" s="3">
        <v>0</v>
      </c>
      <c r="M1138" s="3">
        <v>0</v>
      </c>
      <c r="N1138" s="3">
        <v>0</v>
      </c>
      <c r="O1138" s="62">
        <v>148.80000000000001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f>+Tabla3[[#This Row],[V GRAVADAS]]</f>
        <v>148.80000000000001</v>
      </c>
      <c r="V1138">
        <v>2</v>
      </c>
    </row>
    <row r="1139" spans="1:22" x14ac:dyDescent="0.25">
      <c r="A1139" t="s">
        <v>595</v>
      </c>
      <c r="B1139" s="1" t="s">
        <v>625</v>
      </c>
      <c r="C1139" t="s">
        <v>1</v>
      </c>
      <c r="D1139" t="s">
        <v>82</v>
      </c>
      <c r="E1139" t="s">
        <v>323</v>
      </c>
      <c r="F1139" t="s">
        <v>324</v>
      </c>
      <c r="G1139">
        <v>4930</v>
      </c>
      <c r="H1139">
        <v>4930</v>
      </c>
      <c r="I1139">
        <v>4930</v>
      </c>
      <c r="J1139">
        <v>4930</v>
      </c>
      <c r="L1139" s="3">
        <v>0</v>
      </c>
      <c r="M1139" s="3">
        <v>0</v>
      </c>
      <c r="N1139" s="3">
        <v>0</v>
      </c>
      <c r="O1139" s="62">
        <v>380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f>+Tabla3[[#This Row],[V GRAVADAS]]</f>
        <v>380</v>
      </c>
      <c r="V1139">
        <v>2</v>
      </c>
    </row>
    <row r="1140" spans="1:22" x14ac:dyDescent="0.25">
      <c r="A1140" t="s">
        <v>595</v>
      </c>
      <c r="B1140" s="1" t="s">
        <v>625</v>
      </c>
      <c r="C1140" t="s">
        <v>1</v>
      </c>
      <c r="D1140" t="s">
        <v>82</v>
      </c>
      <c r="E1140" t="s">
        <v>323</v>
      </c>
      <c r="F1140" t="s">
        <v>324</v>
      </c>
      <c r="G1140">
        <v>4931</v>
      </c>
      <c r="H1140">
        <v>4931</v>
      </c>
      <c r="I1140">
        <v>4931</v>
      </c>
      <c r="J1140">
        <v>4931</v>
      </c>
      <c r="L1140" s="3">
        <v>0</v>
      </c>
      <c r="M1140" s="3">
        <v>0</v>
      </c>
      <c r="N1140" s="3">
        <v>0</v>
      </c>
      <c r="O1140" s="62">
        <v>506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f>+Tabla3[[#This Row],[V GRAVADAS]]</f>
        <v>506</v>
      </c>
      <c r="V1140">
        <v>2</v>
      </c>
    </row>
    <row r="1141" spans="1:22" x14ac:dyDescent="0.25">
      <c r="A1141" t="s">
        <v>595</v>
      </c>
      <c r="B1141" s="1" t="s">
        <v>625</v>
      </c>
      <c r="C1141" t="s">
        <v>1</v>
      </c>
      <c r="D1141" t="s">
        <v>82</v>
      </c>
      <c r="E1141" t="s">
        <v>323</v>
      </c>
      <c r="F1141" t="s">
        <v>324</v>
      </c>
      <c r="G1141">
        <v>4932</v>
      </c>
      <c r="H1141">
        <v>4932</v>
      </c>
      <c r="I1141">
        <v>4932</v>
      </c>
      <c r="J1141">
        <v>4932</v>
      </c>
      <c r="L1141" s="3">
        <v>0</v>
      </c>
      <c r="M1141" s="3">
        <v>0</v>
      </c>
      <c r="N1141" s="3">
        <v>0</v>
      </c>
      <c r="O1141" s="62">
        <v>242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f>+Tabla3[[#This Row],[V GRAVADAS]]</f>
        <v>242</v>
      </c>
      <c r="V1141">
        <v>2</v>
      </c>
    </row>
    <row r="1142" spans="1:22" x14ac:dyDescent="0.25">
      <c r="A1142" t="s">
        <v>595</v>
      </c>
      <c r="B1142" s="1" t="s">
        <v>625</v>
      </c>
      <c r="C1142" t="s">
        <v>1</v>
      </c>
      <c r="D1142" t="s">
        <v>82</v>
      </c>
      <c r="E1142" t="s">
        <v>323</v>
      </c>
      <c r="F1142" t="s">
        <v>324</v>
      </c>
      <c r="G1142">
        <v>4933</v>
      </c>
      <c r="H1142">
        <v>4933</v>
      </c>
      <c r="I1142">
        <v>4933</v>
      </c>
      <c r="J1142">
        <v>4933</v>
      </c>
      <c r="L1142" s="3">
        <v>0</v>
      </c>
      <c r="M1142" s="3">
        <v>0</v>
      </c>
      <c r="N1142" s="3">
        <v>0</v>
      </c>
      <c r="O1142" s="62">
        <v>190.35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f>+Tabla3[[#This Row],[V GRAVADAS]]</f>
        <v>190.35</v>
      </c>
      <c r="V1142">
        <v>2</v>
      </c>
    </row>
    <row r="1143" spans="1:22" x14ac:dyDescent="0.25">
      <c r="A1143" t="s">
        <v>595</v>
      </c>
      <c r="B1143" s="1" t="s">
        <v>625</v>
      </c>
      <c r="C1143" t="s">
        <v>1</v>
      </c>
      <c r="D1143" t="s">
        <v>82</v>
      </c>
      <c r="E1143" t="s">
        <v>323</v>
      </c>
      <c r="F1143" t="s">
        <v>324</v>
      </c>
      <c r="G1143">
        <v>4934</v>
      </c>
      <c r="H1143">
        <v>4934</v>
      </c>
      <c r="I1143">
        <v>4934</v>
      </c>
      <c r="J1143">
        <v>4934</v>
      </c>
      <c r="L1143" s="3">
        <v>0</v>
      </c>
      <c r="M1143" s="3">
        <v>0</v>
      </c>
      <c r="N1143" s="3">
        <v>0</v>
      </c>
      <c r="O1143" s="62">
        <v>225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f>+Tabla3[[#This Row],[V GRAVADAS]]</f>
        <v>225</v>
      </c>
      <c r="V1143">
        <v>2</v>
      </c>
    </row>
    <row r="1144" spans="1:22" x14ac:dyDescent="0.25">
      <c r="A1144" t="s">
        <v>595</v>
      </c>
      <c r="B1144" s="1" t="s">
        <v>625</v>
      </c>
      <c r="C1144" t="s">
        <v>1</v>
      </c>
      <c r="D1144" t="s">
        <v>82</v>
      </c>
      <c r="E1144" t="s">
        <v>323</v>
      </c>
      <c r="F1144" t="s">
        <v>324</v>
      </c>
      <c r="G1144">
        <v>4935</v>
      </c>
      <c r="H1144">
        <v>4935</v>
      </c>
      <c r="I1144">
        <v>4935</v>
      </c>
      <c r="J1144">
        <v>4935</v>
      </c>
      <c r="L1144" s="3">
        <v>0</v>
      </c>
      <c r="M1144" s="3">
        <v>0</v>
      </c>
      <c r="N1144" s="3">
        <v>0</v>
      </c>
      <c r="O1144" s="62">
        <v>90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f>+Tabla3[[#This Row],[V GRAVADAS]]</f>
        <v>90</v>
      </c>
      <c r="V1144">
        <v>2</v>
      </c>
    </row>
    <row r="1145" spans="1:22" x14ac:dyDescent="0.25">
      <c r="A1145" t="s">
        <v>595</v>
      </c>
      <c r="B1145" s="1" t="s">
        <v>625</v>
      </c>
      <c r="C1145" t="s">
        <v>1</v>
      </c>
      <c r="D1145" t="s">
        <v>82</v>
      </c>
      <c r="E1145" t="s">
        <v>323</v>
      </c>
      <c r="F1145" t="s">
        <v>324</v>
      </c>
      <c r="G1145">
        <v>4936</v>
      </c>
      <c r="H1145">
        <v>4936</v>
      </c>
      <c r="I1145">
        <v>4936</v>
      </c>
      <c r="J1145">
        <v>4936</v>
      </c>
      <c r="L1145" s="3">
        <v>0</v>
      </c>
      <c r="M1145" s="3">
        <v>0</v>
      </c>
      <c r="N1145" s="3">
        <v>0</v>
      </c>
      <c r="O1145" s="62">
        <v>11.4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f>+Tabla3[[#This Row],[V GRAVADAS]]</f>
        <v>11.4</v>
      </c>
      <c r="V1145">
        <v>2</v>
      </c>
    </row>
    <row r="1146" spans="1:22" x14ac:dyDescent="0.25">
      <c r="A1146" t="s">
        <v>595</v>
      </c>
      <c r="B1146" s="1" t="s">
        <v>625</v>
      </c>
      <c r="C1146" t="s">
        <v>1</v>
      </c>
      <c r="D1146" t="s">
        <v>82</v>
      </c>
      <c r="E1146" t="s">
        <v>323</v>
      </c>
      <c r="F1146" t="s">
        <v>324</v>
      </c>
      <c r="G1146">
        <v>4937</v>
      </c>
      <c r="H1146">
        <v>4937</v>
      </c>
      <c r="I1146">
        <v>4937</v>
      </c>
      <c r="J1146">
        <v>4937</v>
      </c>
      <c r="L1146" s="3">
        <v>0</v>
      </c>
      <c r="M1146" s="3">
        <v>0</v>
      </c>
      <c r="N1146" s="3">
        <v>0</v>
      </c>
      <c r="O1146" s="62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f>+Tabla3[[#This Row],[V GRAVADAS]]</f>
        <v>0</v>
      </c>
      <c r="V1146">
        <v>2</v>
      </c>
    </row>
    <row r="1147" spans="1:22" x14ac:dyDescent="0.25">
      <c r="A1147" t="s">
        <v>595</v>
      </c>
      <c r="B1147" s="1" t="s">
        <v>625</v>
      </c>
      <c r="C1147" t="s">
        <v>1</v>
      </c>
      <c r="D1147" t="s">
        <v>82</v>
      </c>
      <c r="E1147" t="s">
        <v>323</v>
      </c>
      <c r="F1147" t="s">
        <v>324</v>
      </c>
      <c r="G1147">
        <v>4938</v>
      </c>
      <c r="H1147">
        <v>4938</v>
      </c>
      <c r="I1147">
        <v>4938</v>
      </c>
      <c r="J1147">
        <v>4938</v>
      </c>
      <c r="L1147" s="3">
        <v>0</v>
      </c>
      <c r="M1147" s="3">
        <v>0</v>
      </c>
      <c r="N1147" s="3">
        <v>0</v>
      </c>
      <c r="O1147" s="62">
        <v>3.3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f>+Tabla3[[#This Row],[V GRAVADAS]]</f>
        <v>3.3</v>
      </c>
      <c r="V1147">
        <v>2</v>
      </c>
    </row>
    <row r="1148" spans="1:22" x14ac:dyDescent="0.25">
      <c r="A1148" t="s">
        <v>595</v>
      </c>
      <c r="B1148" s="1" t="s">
        <v>625</v>
      </c>
      <c r="C1148" t="s">
        <v>1</v>
      </c>
      <c r="D1148" t="s">
        <v>82</v>
      </c>
      <c r="E1148" t="s">
        <v>323</v>
      </c>
      <c r="F1148" t="s">
        <v>324</v>
      </c>
      <c r="G1148">
        <v>4939</v>
      </c>
      <c r="H1148">
        <v>4939</v>
      </c>
      <c r="I1148">
        <v>4939</v>
      </c>
      <c r="J1148">
        <v>4939</v>
      </c>
      <c r="L1148" s="3">
        <v>0</v>
      </c>
      <c r="M1148" s="3">
        <v>0</v>
      </c>
      <c r="N1148" s="3">
        <v>0</v>
      </c>
      <c r="O1148" s="62">
        <v>106.5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f>+Tabla3[[#This Row],[V GRAVADAS]]</f>
        <v>106.5</v>
      </c>
      <c r="V1148">
        <v>2</v>
      </c>
    </row>
    <row r="1149" spans="1:22" x14ac:dyDescent="0.25">
      <c r="A1149" t="s">
        <v>595</v>
      </c>
      <c r="B1149" s="1" t="s">
        <v>625</v>
      </c>
      <c r="C1149" t="s">
        <v>1</v>
      </c>
      <c r="D1149" t="s">
        <v>82</v>
      </c>
      <c r="E1149" t="s">
        <v>323</v>
      </c>
      <c r="F1149" t="s">
        <v>324</v>
      </c>
      <c r="G1149">
        <v>4940</v>
      </c>
      <c r="H1149">
        <v>4940</v>
      </c>
      <c r="I1149">
        <v>4940</v>
      </c>
      <c r="J1149">
        <v>4940</v>
      </c>
      <c r="L1149" s="3">
        <v>0</v>
      </c>
      <c r="M1149" s="3">
        <v>0</v>
      </c>
      <c r="N1149" s="3">
        <v>0</v>
      </c>
      <c r="O1149" s="62">
        <v>574.08000000000004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f>+Tabla3[[#This Row],[V GRAVADAS]]</f>
        <v>574.08000000000004</v>
      </c>
      <c r="V1149">
        <v>2</v>
      </c>
    </row>
    <row r="1150" spans="1:22" x14ac:dyDescent="0.25">
      <c r="A1150" t="s">
        <v>595</v>
      </c>
      <c r="B1150" s="1" t="s">
        <v>625</v>
      </c>
      <c r="C1150" t="s">
        <v>1</v>
      </c>
      <c r="D1150" t="s">
        <v>82</v>
      </c>
      <c r="E1150" t="s">
        <v>323</v>
      </c>
      <c r="F1150" t="s">
        <v>324</v>
      </c>
      <c r="G1150">
        <v>4941</v>
      </c>
      <c r="H1150">
        <v>4941</v>
      </c>
      <c r="I1150">
        <v>4941</v>
      </c>
      <c r="J1150">
        <v>4941</v>
      </c>
      <c r="L1150" s="3">
        <v>0</v>
      </c>
      <c r="M1150" s="3">
        <v>0</v>
      </c>
      <c r="N1150" s="3">
        <v>0</v>
      </c>
      <c r="O1150" s="62">
        <v>524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f>+Tabla3[[#This Row],[V GRAVADAS]]</f>
        <v>524</v>
      </c>
      <c r="V1150">
        <v>2</v>
      </c>
    </row>
    <row r="1151" spans="1:22" x14ac:dyDescent="0.25">
      <c r="A1151" t="s">
        <v>595</v>
      </c>
      <c r="B1151" s="1" t="s">
        <v>625</v>
      </c>
      <c r="C1151" t="s">
        <v>1</v>
      </c>
      <c r="D1151" t="s">
        <v>82</v>
      </c>
      <c r="E1151" t="s">
        <v>323</v>
      </c>
      <c r="F1151" t="s">
        <v>324</v>
      </c>
      <c r="G1151">
        <v>4942</v>
      </c>
      <c r="H1151">
        <v>4942</v>
      </c>
      <c r="I1151">
        <v>4942</v>
      </c>
      <c r="J1151">
        <v>4942</v>
      </c>
      <c r="L1151" s="3">
        <v>0</v>
      </c>
      <c r="M1151" s="3">
        <v>0</v>
      </c>
      <c r="N1151" s="3">
        <v>0</v>
      </c>
      <c r="O1151" s="62">
        <v>146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f>+Tabla3[[#This Row],[V GRAVADAS]]</f>
        <v>146</v>
      </c>
      <c r="V1151">
        <v>2</v>
      </c>
    </row>
    <row r="1152" spans="1:22" x14ac:dyDescent="0.25">
      <c r="A1152" t="s">
        <v>595</v>
      </c>
      <c r="B1152" s="1" t="s">
        <v>625</v>
      </c>
      <c r="C1152" t="s">
        <v>1</v>
      </c>
      <c r="D1152" t="s">
        <v>82</v>
      </c>
      <c r="E1152" t="s">
        <v>323</v>
      </c>
      <c r="F1152" t="s">
        <v>324</v>
      </c>
      <c r="G1152">
        <v>4943</v>
      </c>
      <c r="H1152">
        <v>4943</v>
      </c>
      <c r="I1152">
        <v>4943</v>
      </c>
      <c r="J1152">
        <v>4943</v>
      </c>
      <c r="L1152" s="3">
        <v>0</v>
      </c>
      <c r="M1152" s="3">
        <v>0</v>
      </c>
      <c r="N1152" s="3">
        <v>0</v>
      </c>
      <c r="O1152" s="62">
        <v>6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f>+Tabla3[[#This Row],[V GRAVADAS]]</f>
        <v>6</v>
      </c>
      <c r="V1152">
        <v>2</v>
      </c>
    </row>
    <row r="1153" spans="1:22" x14ac:dyDescent="0.25">
      <c r="A1153" t="s">
        <v>595</v>
      </c>
      <c r="B1153" s="1" t="s">
        <v>625</v>
      </c>
      <c r="C1153" t="s">
        <v>1</v>
      </c>
      <c r="D1153" t="s">
        <v>82</v>
      </c>
      <c r="E1153" t="s">
        <v>323</v>
      </c>
      <c r="F1153" t="s">
        <v>324</v>
      </c>
      <c r="G1153">
        <v>4944</v>
      </c>
      <c r="H1153">
        <v>4944</v>
      </c>
      <c r="I1153">
        <v>4944</v>
      </c>
      <c r="J1153">
        <v>4944</v>
      </c>
      <c r="L1153" s="3">
        <v>0</v>
      </c>
      <c r="M1153" s="3">
        <v>0</v>
      </c>
      <c r="N1153" s="3">
        <v>0</v>
      </c>
      <c r="O1153" s="62">
        <v>550.75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f>+Tabla3[[#This Row],[V GRAVADAS]]</f>
        <v>550.75</v>
      </c>
      <c r="V1153">
        <v>2</v>
      </c>
    </row>
    <row r="1154" spans="1:22" x14ac:dyDescent="0.25">
      <c r="A1154" t="s">
        <v>595</v>
      </c>
      <c r="B1154" s="1" t="s">
        <v>625</v>
      </c>
      <c r="C1154" t="s">
        <v>1</v>
      </c>
      <c r="D1154" t="s">
        <v>82</v>
      </c>
      <c r="E1154" t="s">
        <v>323</v>
      </c>
      <c r="F1154" t="s">
        <v>324</v>
      </c>
      <c r="G1154">
        <v>4945</v>
      </c>
      <c r="H1154">
        <v>4945</v>
      </c>
      <c r="I1154">
        <v>4945</v>
      </c>
      <c r="J1154">
        <v>4945</v>
      </c>
      <c r="L1154" s="3">
        <v>0</v>
      </c>
      <c r="M1154" s="3">
        <v>0</v>
      </c>
      <c r="N1154" s="3">
        <v>0</v>
      </c>
      <c r="O1154" s="62">
        <v>666.7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f>+Tabla3[[#This Row],[V GRAVADAS]]</f>
        <v>666.7</v>
      </c>
      <c r="V1154">
        <v>2</v>
      </c>
    </row>
    <row r="1155" spans="1:22" x14ac:dyDescent="0.25">
      <c r="A1155" t="s">
        <v>595</v>
      </c>
      <c r="B1155" s="1" t="s">
        <v>625</v>
      </c>
      <c r="C1155" t="s">
        <v>1</v>
      </c>
      <c r="D1155" t="s">
        <v>82</v>
      </c>
      <c r="E1155" t="s">
        <v>323</v>
      </c>
      <c r="F1155" t="s">
        <v>324</v>
      </c>
      <c r="G1155">
        <v>4946</v>
      </c>
      <c r="H1155">
        <v>4946</v>
      </c>
      <c r="I1155">
        <v>4946</v>
      </c>
      <c r="J1155">
        <v>4946</v>
      </c>
      <c r="L1155" s="3">
        <v>0</v>
      </c>
      <c r="M1155" s="3">
        <v>0</v>
      </c>
      <c r="N1155" s="3">
        <v>0</v>
      </c>
      <c r="O1155" s="62">
        <v>90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f>+Tabla3[[#This Row],[V GRAVADAS]]</f>
        <v>90</v>
      </c>
      <c r="V1155">
        <v>2</v>
      </c>
    </row>
    <row r="1156" spans="1:22" x14ac:dyDescent="0.25">
      <c r="A1156" t="s">
        <v>595</v>
      </c>
      <c r="B1156" s="1" t="s">
        <v>625</v>
      </c>
      <c r="C1156" t="s">
        <v>1</v>
      </c>
      <c r="D1156" t="s">
        <v>82</v>
      </c>
      <c r="E1156" t="s">
        <v>323</v>
      </c>
      <c r="F1156" t="s">
        <v>324</v>
      </c>
      <c r="G1156">
        <v>4947</v>
      </c>
      <c r="H1156">
        <v>4947</v>
      </c>
      <c r="I1156">
        <v>4947</v>
      </c>
      <c r="J1156">
        <v>4947</v>
      </c>
      <c r="L1156" s="3">
        <v>0</v>
      </c>
      <c r="M1156" s="3">
        <v>0</v>
      </c>
      <c r="N1156" s="3">
        <v>0</v>
      </c>
      <c r="O1156" s="62">
        <v>7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f>+Tabla3[[#This Row],[V GRAVADAS]]</f>
        <v>7</v>
      </c>
      <c r="V1156">
        <v>2</v>
      </c>
    </row>
    <row r="1157" spans="1:22" x14ac:dyDescent="0.25">
      <c r="A1157" t="s">
        <v>595</v>
      </c>
      <c r="B1157" s="1" t="s">
        <v>625</v>
      </c>
      <c r="C1157" t="s">
        <v>1</v>
      </c>
      <c r="D1157" t="s">
        <v>82</v>
      </c>
      <c r="E1157" t="s">
        <v>323</v>
      </c>
      <c r="F1157" t="s">
        <v>324</v>
      </c>
      <c r="G1157">
        <v>4948</v>
      </c>
      <c r="H1157">
        <v>4948</v>
      </c>
      <c r="I1157">
        <v>4948</v>
      </c>
      <c r="J1157">
        <v>4948</v>
      </c>
      <c r="L1157" s="3">
        <v>0</v>
      </c>
      <c r="M1157" s="3">
        <v>0</v>
      </c>
      <c r="N1157" s="3">
        <v>0</v>
      </c>
      <c r="O1157" s="62">
        <v>16.5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f>+Tabla3[[#This Row],[V GRAVADAS]]</f>
        <v>16.5</v>
      </c>
      <c r="V1157">
        <v>2</v>
      </c>
    </row>
    <row r="1158" spans="1:22" x14ac:dyDescent="0.25">
      <c r="A1158" t="s">
        <v>595</v>
      </c>
      <c r="B1158" s="1" t="s">
        <v>625</v>
      </c>
      <c r="C1158" t="s">
        <v>1</v>
      </c>
      <c r="D1158" t="s">
        <v>82</v>
      </c>
      <c r="E1158" t="s">
        <v>323</v>
      </c>
      <c r="F1158" t="s">
        <v>324</v>
      </c>
      <c r="G1158">
        <v>4949</v>
      </c>
      <c r="H1158">
        <v>4949</v>
      </c>
      <c r="I1158">
        <v>4949</v>
      </c>
      <c r="J1158">
        <v>4949</v>
      </c>
      <c r="L1158" s="3">
        <v>0</v>
      </c>
      <c r="M1158" s="3">
        <v>0</v>
      </c>
      <c r="N1158" s="3">
        <v>0</v>
      </c>
      <c r="O1158" s="62">
        <v>542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f>+Tabla3[[#This Row],[V GRAVADAS]]</f>
        <v>542</v>
      </c>
      <c r="V1158">
        <v>2</v>
      </c>
    </row>
    <row r="1159" spans="1:22" x14ac:dyDescent="0.25">
      <c r="A1159" t="s">
        <v>595</v>
      </c>
      <c r="B1159" s="1" t="s">
        <v>625</v>
      </c>
      <c r="C1159" t="s">
        <v>1</v>
      </c>
      <c r="D1159" t="s">
        <v>82</v>
      </c>
      <c r="E1159" t="s">
        <v>323</v>
      </c>
      <c r="F1159" t="s">
        <v>324</v>
      </c>
      <c r="G1159">
        <v>4950</v>
      </c>
      <c r="H1159">
        <v>4950</v>
      </c>
      <c r="I1159">
        <v>4950</v>
      </c>
      <c r="J1159">
        <v>4950</v>
      </c>
      <c r="L1159" s="3">
        <v>0</v>
      </c>
      <c r="M1159" s="3">
        <v>0</v>
      </c>
      <c r="N1159" s="3">
        <v>0</v>
      </c>
      <c r="O1159" s="62">
        <v>15.9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f>+Tabla3[[#This Row],[V GRAVADAS]]</f>
        <v>15.9</v>
      </c>
      <c r="V1159">
        <v>2</v>
      </c>
    </row>
    <row r="1160" spans="1:22" x14ac:dyDescent="0.25">
      <c r="A1160" t="s">
        <v>595</v>
      </c>
      <c r="B1160" s="1" t="s">
        <v>625</v>
      </c>
      <c r="C1160" t="s">
        <v>1</v>
      </c>
      <c r="D1160" t="s">
        <v>82</v>
      </c>
      <c r="E1160" t="s">
        <v>323</v>
      </c>
      <c r="F1160" t="s">
        <v>324</v>
      </c>
      <c r="G1160">
        <v>4951</v>
      </c>
      <c r="H1160">
        <v>4951</v>
      </c>
      <c r="I1160">
        <v>4951</v>
      </c>
      <c r="J1160">
        <v>4951</v>
      </c>
      <c r="L1160" s="3">
        <v>0</v>
      </c>
      <c r="M1160" s="3">
        <v>0</v>
      </c>
      <c r="N1160" s="3">
        <v>0</v>
      </c>
      <c r="O1160" s="62">
        <v>127.95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f>+Tabla3[[#This Row],[V GRAVADAS]]</f>
        <v>127.95</v>
      </c>
      <c r="V1160">
        <v>2</v>
      </c>
    </row>
    <row r="1161" spans="1:22" x14ac:dyDescent="0.25">
      <c r="A1161" t="s">
        <v>595</v>
      </c>
      <c r="B1161" s="1" t="s">
        <v>625</v>
      </c>
      <c r="C1161" t="s">
        <v>1</v>
      </c>
      <c r="D1161" t="s">
        <v>82</v>
      </c>
      <c r="E1161" t="s">
        <v>323</v>
      </c>
      <c r="F1161" t="s">
        <v>324</v>
      </c>
      <c r="G1161">
        <v>4952</v>
      </c>
      <c r="H1161">
        <v>4952</v>
      </c>
      <c r="I1161">
        <v>4952</v>
      </c>
      <c r="J1161">
        <v>4952</v>
      </c>
      <c r="L1161" s="3">
        <v>0</v>
      </c>
      <c r="M1161" s="3">
        <v>0</v>
      </c>
      <c r="N1161" s="3">
        <v>0</v>
      </c>
      <c r="O1161" s="62">
        <v>70.25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f>+Tabla3[[#This Row],[V GRAVADAS]]</f>
        <v>70.25</v>
      </c>
      <c r="V1161">
        <v>2</v>
      </c>
    </row>
    <row r="1162" spans="1:22" x14ac:dyDescent="0.25">
      <c r="A1162" t="s">
        <v>595</v>
      </c>
      <c r="B1162" s="1" t="s">
        <v>625</v>
      </c>
      <c r="C1162" t="s">
        <v>1</v>
      </c>
      <c r="D1162" t="s">
        <v>82</v>
      </c>
      <c r="E1162" t="s">
        <v>323</v>
      </c>
      <c r="F1162" t="s">
        <v>324</v>
      </c>
      <c r="G1162">
        <v>4953</v>
      </c>
      <c r="H1162">
        <v>4953</v>
      </c>
      <c r="I1162">
        <v>4953</v>
      </c>
      <c r="J1162">
        <v>4953</v>
      </c>
      <c r="L1162" s="3">
        <v>0</v>
      </c>
      <c r="M1162" s="3">
        <v>0</v>
      </c>
      <c r="N1162" s="3">
        <v>0</v>
      </c>
      <c r="O1162" s="62">
        <v>221.1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f>+Tabla3[[#This Row],[V GRAVADAS]]</f>
        <v>221.1</v>
      </c>
      <c r="V1162">
        <v>2</v>
      </c>
    </row>
    <row r="1163" spans="1:22" x14ac:dyDescent="0.25">
      <c r="A1163" t="s">
        <v>595</v>
      </c>
      <c r="B1163" s="1" t="s">
        <v>625</v>
      </c>
      <c r="C1163" t="s">
        <v>1</v>
      </c>
      <c r="D1163" t="s">
        <v>82</v>
      </c>
      <c r="E1163" t="s">
        <v>323</v>
      </c>
      <c r="F1163" t="s">
        <v>324</v>
      </c>
      <c r="G1163">
        <v>4954</v>
      </c>
      <c r="H1163">
        <v>4954</v>
      </c>
      <c r="I1163">
        <v>4954</v>
      </c>
      <c r="J1163">
        <v>4954</v>
      </c>
      <c r="L1163" s="3">
        <v>0</v>
      </c>
      <c r="M1163" s="3">
        <v>0</v>
      </c>
      <c r="N1163" s="3">
        <v>0</v>
      </c>
      <c r="O1163" s="62">
        <v>32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f>+Tabla3[[#This Row],[V GRAVADAS]]</f>
        <v>32</v>
      </c>
      <c r="V1163">
        <v>2</v>
      </c>
    </row>
    <row r="1164" spans="1:22" x14ac:dyDescent="0.25">
      <c r="A1164" t="s">
        <v>595</v>
      </c>
      <c r="B1164" s="1" t="s">
        <v>625</v>
      </c>
      <c r="C1164" t="s">
        <v>1</v>
      </c>
      <c r="D1164" t="s">
        <v>82</v>
      </c>
      <c r="E1164" t="s">
        <v>323</v>
      </c>
      <c r="F1164" t="s">
        <v>324</v>
      </c>
      <c r="G1164">
        <v>4955</v>
      </c>
      <c r="H1164">
        <v>4955</v>
      </c>
      <c r="I1164">
        <v>4955</v>
      </c>
      <c r="J1164">
        <v>4955</v>
      </c>
      <c r="L1164" s="3">
        <v>0</v>
      </c>
      <c r="M1164" s="3">
        <v>0</v>
      </c>
      <c r="N1164" s="3">
        <v>0</v>
      </c>
      <c r="O1164" s="62">
        <v>118.25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f>+Tabla3[[#This Row],[V GRAVADAS]]</f>
        <v>118.25</v>
      </c>
      <c r="V1164">
        <v>2</v>
      </c>
    </row>
    <row r="1165" spans="1:22" x14ac:dyDescent="0.25">
      <c r="A1165" t="s">
        <v>595</v>
      </c>
      <c r="B1165" s="1" t="s">
        <v>628</v>
      </c>
      <c r="C1165" t="s">
        <v>1</v>
      </c>
      <c r="D1165" t="s">
        <v>82</v>
      </c>
      <c r="E1165" t="s">
        <v>323</v>
      </c>
      <c r="F1165" t="s">
        <v>324</v>
      </c>
      <c r="G1165">
        <v>4956</v>
      </c>
      <c r="H1165">
        <v>4956</v>
      </c>
      <c r="I1165">
        <v>4956</v>
      </c>
      <c r="J1165">
        <v>4956</v>
      </c>
      <c r="L1165" s="3">
        <v>0</v>
      </c>
      <c r="M1165" s="3">
        <v>0</v>
      </c>
      <c r="N1165" s="3">
        <v>0</v>
      </c>
      <c r="O1165" s="62">
        <v>441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f>+Tabla3[[#This Row],[V GRAVADAS]]</f>
        <v>441</v>
      </c>
      <c r="V1165">
        <v>2</v>
      </c>
    </row>
    <row r="1166" spans="1:22" x14ac:dyDescent="0.25">
      <c r="A1166" t="s">
        <v>595</v>
      </c>
      <c r="B1166" s="1" t="s">
        <v>628</v>
      </c>
      <c r="C1166" t="s">
        <v>1</v>
      </c>
      <c r="D1166" t="s">
        <v>82</v>
      </c>
      <c r="E1166" t="s">
        <v>323</v>
      </c>
      <c r="F1166" t="s">
        <v>324</v>
      </c>
      <c r="G1166">
        <v>4957</v>
      </c>
      <c r="H1166">
        <v>4957</v>
      </c>
      <c r="I1166">
        <v>4957</v>
      </c>
      <c r="J1166">
        <v>4957</v>
      </c>
      <c r="L1166" s="3">
        <v>0</v>
      </c>
      <c r="M1166" s="3">
        <v>0</v>
      </c>
      <c r="N1166" s="3">
        <v>0</v>
      </c>
      <c r="O1166" s="62">
        <v>414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f>+Tabla3[[#This Row],[V GRAVADAS]]</f>
        <v>414</v>
      </c>
      <c r="V1166">
        <v>2</v>
      </c>
    </row>
    <row r="1167" spans="1:22" x14ac:dyDescent="0.25">
      <c r="A1167" t="s">
        <v>595</v>
      </c>
      <c r="B1167" s="1" t="s">
        <v>628</v>
      </c>
      <c r="C1167" t="s">
        <v>1</v>
      </c>
      <c r="D1167" t="s">
        <v>82</v>
      </c>
      <c r="E1167" t="s">
        <v>323</v>
      </c>
      <c r="F1167" t="s">
        <v>324</v>
      </c>
      <c r="G1167">
        <v>4958</v>
      </c>
      <c r="H1167">
        <v>4958</v>
      </c>
      <c r="I1167">
        <v>4958</v>
      </c>
      <c r="J1167">
        <v>4958</v>
      </c>
      <c r="L1167" s="3">
        <v>0</v>
      </c>
      <c r="M1167" s="3">
        <v>0</v>
      </c>
      <c r="N1167" s="3">
        <v>0</v>
      </c>
      <c r="O1167" s="62">
        <v>534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f>+Tabla3[[#This Row],[V GRAVADAS]]</f>
        <v>534</v>
      </c>
      <c r="V1167">
        <v>2</v>
      </c>
    </row>
    <row r="1168" spans="1:22" x14ac:dyDescent="0.25">
      <c r="A1168" t="s">
        <v>595</v>
      </c>
      <c r="B1168" s="1" t="s">
        <v>628</v>
      </c>
      <c r="C1168" t="s">
        <v>1</v>
      </c>
      <c r="D1168" t="s">
        <v>82</v>
      </c>
      <c r="E1168" t="s">
        <v>323</v>
      </c>
      <c r="F1168" t="s">
        <v>324</v>
      </c>
      <c r="G1168">
        <v>4959</v>
      </c>
      <c r="H1168">
        <v>4959</v>
      </c>
      <c r="I1168">
        <v>4959</v>
      </c>
      <c r="J1168">
        <v>4959</v>
      </c>
      <c r="L1168" s="3">
        <v>0</v>
      </c>
      <c r="M1168" s="3">
        <v>0</v>
      </c>
      <c r="N1168" s="3">
        <v>0</v>
      </c>
      <c r="O1168" s="62">
        <v>69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f>+Tabla3[[#This Row],[V GRAVADAS]]</f>
        <v>69</v>
      </c>
      <c r="V1168">
        <v>2</v>
      </c>
    </row>
    <row r="1169" spans="1:22" x14ac:dyDescent="0.25">
      <c r="A1169" t="s">
        <v>595</v>
      </c>
      <c r="B1169" s="1" t="s">
        <v>628</v>
      </c>
      <c r="C1169" t="s">
        <v>1</v>
      </c>
      <c r="D1169" t="s">
        <v>82</v>
      </c>
      <c r="E1169" t="s">
        <v>323</v>
      </c>
      <c r="F1169" t="s">
        <v>324</v>
      </c>
      <c r="G1169">
        <v>4960</v>
      </c>
      <c r="H1169">
        <v>4960</v>
      </c>
      <c r="I1169">
        <v>4960</v>
      </c>
      <c r="J1169">
        <v>4960</v>
      </c>
      <c r="L1169" s="3">
        <v>0</v>
      </c>
      <c r="M1169" s="3">
        <v>0</v>
      </c>
      <c r="N1169" s="3">
        <v>0</v>
      </c>
      <c r="O1169" s="62">
        <v>520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f>+Tabla3[[#This Row],[V GRAVADAS]]</f>
        <v>520</v>
      </c>
      <c r="V1169">
        <v>2</v>
      </c>
    </row>
    <row r="1170" spans="1:22" x14ac:dyDescent="0.25">
      <c r="A1170" t="s">
        <v>595</v>
      </c>
      <c r="B1170" s="1" t="s">
        <v>628</v>
      </c>
      <c r="C1170" t="s">
        <v>1</v>
      </c>
      <c r="D1170" t="s">
        <v>82</v>
      </c>
      <c r="E1170" t="s">
        <v>323</v>
      </c>
      <c r="F1170" t="s">
        <v>324</v>
      </c>
      <c r="G1170">
        <v>4961</v>
      </c>
      <c r="H1170">
        <v>4961</v>
      </c>
      <c r="I1170">
        <v>4961</v>
      </c>
      <c r="J1170">
        <v>4961</v>
      </c>
      <c r="L1170" s="3">
        <v>0</v>
      </c>
      <c r="M1170" s="3">
        <v>0</v>
      </c>
      <c r="N1170" s="3">
        <v>0</v>
      </c>
      <c r="O1170" s="62">
        <v>15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f>+Tabla3[[#This Row],[V GRAVADAS]]</f>
        <v>15</v>
      </c>
      <c r="V1170">
        <v>2</v>
      </c>
    </row>
    <row r="1171" spans="1:22" x14ac:dyDescent="0.25">
      <c r="A1171" t="s">
        <v>595</v>
      </c>
      <c r="B1171" s="1" t="s">
        <v>628</v>
      </c>
      <c r="C1171" t="s">
        <v>1</v>
      </c>
      <c r="D1171" t="s">
        <v>82</v>
      </c>
      <c r="E1171" t="s">
        <v>323</v>
      </c>
      <c r="F1171" t="s">
        <v>324</v>
      </c>
      <c r="G1171">
        <v>4962</v>
      </c>
      <c r="H1171">
        <v>4962</v>
      </c>
      <c r="I1171">
        <v>4962</v>
      </c>
      <c r="J1171">
        <v>4962</v>
      </c>
      <c r="L1171" s="3">
        <v>0</v>
      </c>
      <c r="M1171" s="3">
        <v>0</v>
      </c>
      <c r="N1171" s="3">
        <v>0</v>
      </c>
      <c r="O1171" s="62">
        <v>531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f>+Tabla3[[#This Row],[V GRAVADAS]]</f>
        <v>531</v>
      </c>
      <c r="V1171">
        <v>2</v>
      </c>
    </row>
    <row r="1172" spans="1:22" x14ac:dyDescent="0.25">
      <c r="A1172" t="s">
        <v>595</v>
      </c>
      <c r="B1172" s="1" t="s">
        <v>628</v>
      </c>
      <c r="C1172" t="s">
        <v>1</v>
      </c>
      <c r="D1172" t="s">
        <v>82</v>
      </c>
      <c r="E1172" t="s">
        <v>323</v>
      </c>
      <c r="F1172" t="s">
        <v>324</v>
      </c>
      <c r="G1172">
        <v>4963</v>
      </c>
      <c r="H1172">
        <v>4963</v>
      </c>
      <c r="I1172">
        <v>4963</v>
      </c>
      <c r="J1172">
        <v>4963</v>
      </c>
      <c r="L1172" s="3">
        <v>0</v>
      </c>
      <c r="M1172" s="3">
        <v>0</v>
      </c>
      <c r="N1172" s="3">
        <v>0</v>
      </c>
      <c r="O1172" s="62">
        <v>73.94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f>+Tabla3[[#This Row],[V GRAVADAS]]</f>
        <v>73.94</v>
      </c>
      <c r="V1172">
        <v>2</v>
      </c>
    </row>
    <row r="1173" spans="1:22" x14ac:dyDescent="0.25">
      <c r="A1173" t="s">
        <v>595</v>
      </c>
      <c r="B1173" s="1" t="s">
        <v>628</v>
      </c>
      <c r="C1173" t="s">
        <v>1</v>
      </c>
      <c r="D1173" t="s">
        <v>82</v>
      </c>
      <c r="E1173" t="s">
        <v>323</v>
      </c>
      <c r="F1173" t="s">
        <v>324</v>
      </c>
      <c r="G1173">
        <v>4964</v>
      </c>
      <c r="H1173">
        <v>4964</v>
      </c>
      <c r="I1173">
        <v>4964</v>
      </c>
      <c r="J1173">
        <v>4964</v>
      </c>
      <c r="L1173" s="3">
        <v>0</v>
      </c>
      <c r="M1173" s="3">
        <v>0</v>
      </c>
      <c r="N1173" s="3">
        <v>0</v>
      </c>
      <c r="O1173" s="62">
        <v>237.5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f>+Tabla3[[#This Row],[V GRAVADAS]]</f>
        <v>237.5</v>
      </c>
      <c r="V1173">
        <v>2</v>
      </c>
    </row>
    <row r="1174" spans="1:22" x14ac:dyDescent="0.25">
      <c r="A1174" t="s">
        <v>595</v>
      </c>
      <c r="B1174" s="1" t="s">
        <v>628</v>
      </c>
      <c r="C1174" t="s">
        <v>1</v>
      </c>
      <c r="D1174" t="s">
        <v>82</v>
      </c>
      <c r="E1174" t="s">
        <v>323</v>
      </c>
      <c r="F1174" t="s">
        <v>324</v>
      </c>
      <c r="G1174">
        <v>4965</v>
      </c>
      <c r="H1174">
        <v>4965</v>
      </c>
      <c r="I1174">
        <v>4965</v>
      </c>
      <c r="J1174">
        <v>4965</v>
      </c>
      <c r="L1174" s="3">
        <v>0</v>
      </c>
      <c r="M1174" s="3">
        <v>0</v>
      </c>
      <c r="N1174" s="3">
        <v>0</v>
      </c>
      <c r="O1174" s="62">
        <v>51.6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f>+Tabla3[[#This Row],[V GRAVADAS]]</f>
        <v>51.6</v>
      </c>
      <c r="V1174">
        <v>2</v>
      </c>
    </row>
    <row r="1175" spans="1:22" x14ac:dyDescent="0.25">
      <c r="A1175" t="s">
        <v>595</v>
      </c>
      <c r="B1175" s="1" t="s">
        <v>628</v>
      </c>
      <c r="C1175" t="s">
        <v>1</v>
      </c>
      <c r="D1175" t="s">
        <v>82</v>
      </c>
      <c r="E1175" t="s">
        <v>323</v>
      </c>
      <c r="F1175" t="s">
        <v>324</v>
      </c>
      <c r="G1175">
        <v>4966</v>
      </c>
      <c r="H1175">
        <v>4966</v>
      </c>
      <c r="I1175">
        <v>4966</v>
      </c>
      <c r="J1175">
        <v>4966</v>
      </c>
      <c r="L1175" s="3">
        <v>0</v>
      </c>
      <c r="M1175" s="3">
        <v>0</v>
      </c>
      <c r="N1175" s="3">
        <v>0</v>
      </c>
      <c r="O1175" s="62">
        <v>773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f>+Tabla3[[#This Row],[V GRAVADAS]]</f>
        <v>773</v>
      </c>
      <c r="V1175">
        <v>2</v>
      </c>
    </row>
    <row r="1176" spans="1:22" x14ac:dyDescent="0.25">
      <c r="A1176" t="s">
        <v>595</v>
      </c>
      <c r="B1176" s="1" t="s">
        <v>628</v>
      </c>
      <c r="C1176" t="s">
        <v>1</v>
      </c>
      <c r="D1176" t="s">
        <v>82</v>
      </c>
      <c r="E1176" t="s">
        <v>323</v>
      </c>
      <c r="F1176" t="s">
        <v>324</v>
      </c>
      <c r="G1176">
        <v>4967</v>
      </c>
      <c r="H1176">
        <v>4967</v>
      </c>
      <c r="I1176">
        <v>4967</v>
      </c>
      <c r="J1176">
        <v>4967</v>
      </c>
      <c r="L1176" s="3">
        <v>0</v>
      </c>
      <c r="M1176" s="3">
        <v>0</v>
      </c>
      <c r="N1176" s="3">
        <v>0</v>
      </c>
      <c r="O1176" s="62">
        <v>49.5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f>+Tabla3[[#This Row],[V GRAVADAS]]</f>
        <v>49.5</v>
      </c>
      <c r="V1176">
        <v>2</v>
      </c>
    </row>
    <row r="1177" spans="1:22" x14ac:dyDescent="0.25">
      <c r="A1177" t="s">
        <v>595</v>
      </c>
      <c r="B1177" s="1" t="s">
        <v>628</v>
      </c>
      <c r="C1177" t="s">
        <v>1</v>
      </c>
      <c r="D1177" t="s">
        <v>82</v>
      </c>
      <c r="E1177" t="s">
        <v>323</v>
      </c>
      <c r="F1177" t="s">
        <v>324</v>
      </c>
      <c r="G1177">
        <v>4968</v>
      </c>
      <c r="H1177">
        <v>4968</v>
      </c>
      <c r="I1177">
        <v>4968</v>
      </c>
      <c r="J1177">
        <v>4968</v>
      </c>
      <c r="L1177" s="3">
        <v>0</v>
      </c>
      <c r="M1177" s="3">
        <v>0</v>
      </c>
      <c r="N1177" s="3">
        <v>0</v>
      </c>
      <c r="O1177" s="62">
        <v>82.5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f>+Tabla3[[#This Row],[V GRAVADAS]]</f>
        <v>82.5</v>
      </c>
      <c r="V1177">
        <v>2</v>
      </c>
    </row>
    <row r="1178" spans="1:22" x14ac:dyDescent="0.25">
      <c r="A1178" t="s">
        <v>595</v>
      </c>
      <c r="B1178" s="1" t="s">
        <v>628</v>
      </c>
      <c r="C1178" t="s">
        <v>1</v>
      </c>
      <c r="D1178" t="s">
        <v>82</v>
      </c>
      <c r="E1178" t="s">
        <v>323</v>
      </c>
      <c r="F1178" t="s">
        <v>324</v>
      </c>
      <c r="G1178">
        <v>4969</v>
      </c>
      <c r="H1178">
        <v>4969</v>
      </c>
      <c r="I1178">
        <v>4969</v>
      </c>
      <c r="J1178">
        <v>4969</v>
      </c>
      <c r="L1178" s="3">
        <v>0</v>
      </c>
      <c r="M1178" s="3">
        <v>0</v>
      </c>
      <c r="N1178" s="3">
        <v>0</v>
      </c>
      <c r="O1178" s="62">
        <v>112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f>+Tabla3[[#This Row],[V GRAVADAS]]</f>
        <v>112</v>
      </c>
      <c r="V1178">
        <v>2</v>
      </c>
    </row>
    <row r="1179" spans="1:22" x14ac:dyDescent="0.25">
      <c r="A1179" t="s">
        <v>595</v>
      </c>
      <c r="B1179" s="1" t="s">
        <v>628</v>
      </c>
      <c r="C1179" t="s">
        <v>1</v>
      </c>
      <c r="D1179" t="s">
        <v>82</v>
      </c>
      <c r="E1179" t="s">
        <v>323</v>
      </c>
      <c r="F1179" t="s">
        <v>324</v>
      </c>
      <c r="G1179">
        <v>4970</v>
      </c>
      <c r="H1179">
        <v>4970</v>
      </c>
      <c r="I1179">
        <v>4970</v>
      </c>
      <c r="J1179">
        <v>4970</v>
      </c>
      <c r="L1179" s="3">
        <v>0</v>
      </c>
      <c r="M1179" s="3">
        <v>0</v>
      </c>
      <c r="N1179" s="3">
        <v>0</v>
      </c>
      <c r="O1179" s="62">
        <v>23.9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f>+Tabla3[[#This Row],[V GRAVADAS]]</f>
        <v>23.9</v>
      </c>
      <c r="V1179">
        <v>2</v>
      </c>
    </row>
    <row r="1180" spans="1:22" x14ac:dyDescent="0.25">
      <c r="A1180" t="s">
        <v>595</v>
      </c>
      <c r="B1180" s="1" t="s">
        <v>628</v>
      </c>
      <c r="C1180" t="s">
        <v>1</v>
      </c>
      <c r="D1180" t="s">
        <v>82</v>
      </c>
      <c r="E1180" t="s">
        <v>323</v>
      </c>
      <c r="F1180" t="s">
        <v>324</v>
      </c>
      <c r="G1180">
        <v>4971</v>
      </c>
      <c r="H1180">
        <v>4971</v>
      </c>
      <c r="I1180">
        <v>4971</v>
      </c>
      <c r="J1180">
        <v>4971</v>
      </c>
      <c r="L1180" s="3">
        <v>0</v>
      </c>
      <c r="M1180" s="3">
        <v>0</v>
      </c>
      <c r="N1180" s="3">
        <v>0</v>
      </c>
      <c r="O1180" s="62">
        <v>52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f>+Tabla3[[#This Row],[V GRAVADAS]]</f>
        <v>52</v>
      </c>
      <c r="V1180">
        <v>2</v>
      </c>
    </row>
    <row r="1181" spans="1:22" x14ac:dyDescent="0.25">
      <c r="A1181" t="s">
        <v>595</v>
      </c>
      <c r="B1181" s="1" t="s">
        <v>628</v>
      </c>
      <c r="C1181" t="s">
        <v>1</v>
      </c>
      <c r="D1181" t="s">
        <v>82</v>
      </c>
      <c r="E1181" t="s">
        <v>323</v>
      </c>
      <c r="F1181" t="s">
        <v>324</v>
      </c>
      <c r="G1181">
        <v>4972</v>
      </c>
      <c r="H1181">
        <v>4972</v>
      </c>
      <c r="I1181">
        <v>4972</v>
      </c>
      <c r="J1181">
        <v>4972</v>
      </c>
      <c r="L1181" s="3">
        <v>0</v>
      </c>
      <c r="M1181" s="3">
        <v>0</v>
      </c>
      <c r="N1181" s="3">
        <v>0</v>
      </c>
      <c r="O1181" s="62">
        <v>135.6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f>+Tabla3[[#This Row],[V GRAVADAS]]</f>
        <v>135.6</v>
      </c>
      <c r="V1181">
        <v>2</v>
      </c>
    </row>
    <row r="1182" spans="1:22" x14ac:dyDescent="0.25">
      <c r="A1182" t="s">
        <v>595</v>
      </c>
      <c r="B1182" s="1" t="s">
        <v>628</v>
      </c>
      <c r="C1182" t="s">
        <v>1</v>
      </c>
      <c r="D1182" t="s">
        <v>82</v>
      </c>
      <c r="E1182" t="s">
        <v>323</v>
      </c>
      <c r="F1182" t="s">
        <v>324</v>
      </c>
      <c r="G1182">
        <v>4973</v>
      </c>
      <c r="H1182">
        <v>4973</v>
      </c>
      <c r="I1182">
        <v>4973</v>
      </c>
      <c r="J1182">
        <v>4973</v>
      </c>
      <c r="L1182" s="3">
        <v>0</v>
      </c>
      <c r="M1182" s="3">
        <v>0</v>
      </c>
      <c r="N1182" s="3">
        <v>0</v>
      </c>
      <c r="O1182" s="62">
        <v>248.5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f>+Tabla3[[#This Row],[V GRAVADAS]]</f>
        <v>248.5</v>
      </c>
      <c r="V1182">
        <v>2</v>
      </c>
    </row>
    <row r="1183" spans="1:22" x14ac:dyDescent="0.25">
      <c r="A1183" t="s">
        <v>595</v>
      </c>
      <c r="B1183" s="1" t="s">
        <v>628</v>
      </c>
      <c r="C1183" t="s">
        <v>1</v>
      </c>
      <c r="D1183" t="s">
        <v>82</v>
      </c>
      <c r="E1183" t="s">
        <v>323</v>
      </c>
      <c r="F1183" t="s">
        <v>324</v>
      </c>
      <c r="G1183">
        <v>4974</v>
      </c>
      <c r="H1183">
        <v>4974</v>
      </c>
      <c r="I1183">
        <v>4974</v>
      </c>
      <c r="J1183">
        <v>4974</v>
      </c>
      <c r="L1183" s="3">
        <v>0</v>
      </c>
      <c r="M1183" s="3">
        <v>0</v>
      </c>
      <c r="N1183" s="3">
        <v>0</v>
      </c>
      <c r="O1183" s="62">
        <v>7.9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f>+Tabla3[[#This Row],[V GRAVADAS]]</f>
        <v>7.9</v>
      </c>
      <c r="V1183">
        <v>2</v>
      </c>
    </row>
    <row r="1184" spans="1:22" x14ac:dyDescent="0.25">
      <c r="A1184" t="s">
        <v>595</v>
      </c>
      <c r="B1184" s="1" t="s">
        <v>628</v>
      </c>
      <c r="C1184" t="s">
        <v>1</v>
      </c>
      <c r="D1184" t="s">
        <v>82</v>
      </c>
      <c r="E1184" t="s">
        <v>323</v>
      </c>
      <c r="F1184" t="s">
        <v>324</v>
      </c>
      <c r="G1184">
        <v>4975</v>
      </c>
      <c r="H1184">
        <v>4975</v>
      </c>
      <c r="I1184">
        <v>4975</v>
      </c>
      <c r="J1184">
        <v>4975</v>
      </c>
      <c r="L1184" s="3">
        <v>0</v>
      </c>
      <c r="M1184" s="3">
        <v>0</v>
      </c>
      <c r="N1184" s="3">
        <v>0</v>
      </c>
      <c r="O1184" s="62">
        <v>485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f>+Tabla3[[#This Row],[V GRAVADAS]]</f>
        <v>485</v>
      </c>
      <c r="V1184">
        <v>2</v>
      </c>
    </row>
    <row r="1185" spans="1:22" x14ac:dyDescent="0.25">
      <c r="A1185" t="s">
        <v>595</v>
      </c>
      <c r="B1185" s="1" t="s">
        <v>628</v>
      </c>
      <c r="C1185" t="s">
        <v>1</v>
      </c>
      <c r="D1185" t="s">
        <v>82</v>
      </c>
      <c r="E1185" t="s">
        <v>323</v>
      </c>
      <c r="F1185" t="s">
        <v>324</v>
      </c>
      <c r="G1185">
        <v>4976</v>
      </c>
      <c r="H1185">
        <v>4976</v>
      </c>
      <c r="I1185">
        <v>4976</v>
      </c>
      <c r="J1185">
        <v>4976</v>
      </c>
      <c r="L1185" s="3">
        <v>0</v>
      </c>
      <c r="M1185" s="3">
        <v>0</v>
      </c>
      <c r="N1185" s="3">
        <v>0</v>
      </c>
      <c r="O1185" s="62">
        <v>12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f>+Tabla3[[#This Row],[V GRAVADAS]]</f>
        <v>12</v>
      </c>
      <c r="V1185">
        <v>2</v>
      </c>
    </row>
    <row r="1186" spans="1:22" x14ac:dyDescent="0.25">
      <c r="A1186" t="s">
        <v>595</v>
      </c>
      <c r="B1186" s="1" t="s">
        <v>628</v>
      </c>
      <c r="C1186" t="s">
        <v>1</v>
      </c>
      <c r="D1186" t="s">
        <v>82</v>
      </c>
      <c r="E1186" t="s">
        <v>323</v>
      </c>
      <c r="F1186" t="s">
        <v>324</v>
      </c>
      <c r="G1186">
        <v>4977</v>
      </c>
      <c r="H1186">
        <v>4977</v>
      </c>
      <c r="I1186">
        <v>4977</v>
      </c>
      <c r="J1186">
        <v>4977</v>
      </c>
      <c r="L1186" s="3">
        <v>0</v>
      </c>
      <c r="M1186" s="3">
        <v>0</v>
      </c>
      <c r="N1186" s="3">
        <v>0</v>
      </c>
      <c r="O1186" s="62">
        <v>28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f>+Tabla3[[#This Row],[V GRAVADAS]]</f>
        <v>28</v>
      </c>
      <c r="V1186">
        <v>2</v>
      </c>
    </row>
    <row r="1187" spans="1:22" x14ac:dyDescent="0.25">
      <c r="A1187" t="s">
        <v>595</v>
      </c>
      <c r="B1187" s="1" t="s">
        <v>628</v>
      </c>
      <c r="C1187" t="s">
        <v>1</v>
      </c>
      <c r="D1187" t="s">
        <v>82</v>
      </c>
      <c r="E1187" t="s">
        <v>323</v>
      </c>
      <c r="F1187" t="s">
        <v>324</v>
      </c>
      <c r="G1187">
        <v>4978</v>
      </c>
      <c r="H1187">
        <v>4978</v>
      </c>
      <c r="I1187">
        <v>4978</v>
      </c>
      <c r="J1187">
        <v>4978</v>
      </c>
      <c r="L1187" s="3">
        <v>0</v>
      </c>
      <c r="M1187" s="3">
        <v>0</v>
      </c>
      <c r="N1187" s="3">
        <v>0</v>
      </c>
      <c r="O1187" s="62">
        <v>78.75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f>+Tabla3[[#This Row],[V GRAVADAS]]</f>
        <v>78.75</v>
      </c>
      <c r="V1187">
        <v>2</v>
      </c>
    </row>
    <row r="1188" spans="1:22" x14ac:dyDescent="0.25">
      <c r="A1188" t="s">
        <v>595</v>
      </c>
      <c r="B1188" s="1" t="s">
        <v>628</v>
      </c>
      <c r="C1188" t="s">
        <v>1</v>
      </c>
      <c r="D1188" t="s">
        <v>82</v>
      </c>
      <c r="E1188" t="s">
        <v>323</v>
      </c>
      <c r="F1188" t="s">
        <v>324</v>
      </c>
      <c r="G1188">
        <v>4979</v>
      </c>
      <c r="H1188">
        <v>4979</v>
      </c>
      <c r="I1188">
        <v>4979</v>
      </c>
      <c r="J1188">
        <v>4979</v>
      </c>
      <c r="L1188" s="3">
        <v>0</v>
      </c>
      <c r="M1188" s="3">
        <v>0</v>
      </c>
      <c r="N1188" s="3">
        <v>0</v>
      </c>
      <c r="O1188" s="62">
        <v>45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f>+Tabla3[[#This Row],[V GRAVADAS]]</f>
        <v>45</v>
      </c>
      <c r="V1188">
        <v>2</v>
      </c>
    </row>
    <row r="1189" spans="1:22" x14ac:dyDescent="0.25">
      <c r="A1189" t="s">
        <v>595</v>
      </c>
      <c r="B1189" s="1" t="s">
        <v>628</v>
      </c>
      <c r="C1189" t="s">
        <v>1</v>
      </c>
      <c r="D1189" t="s">
        <v>82</v>
      </c>
      <c r="E1189" t="s">
        <v>323</v>
      </c>
      <c r="F1189" t="s">
        <v>324</v>
      </c>
      <c r="G1189">
        <v>4980</v>
      </c>
      <c r="H1189">
        <v>4980</v>
      </c>
      <c r="I1189">
        <v>4980</v>
      </c>
      <c r="J1189">
        <v>4980</v>
      </c>
      <c r="L1189" s="3">
        <v>0</v>
      </c>
      <c r="M1189" s="3">
        <v>0</v>
      </c>
      <c r="N1189" s="3">
        <v>0</v>
      </c>
      <c r="O1189" s="62">
        <v>32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f>+Tabla3[[#This Row],[V GRAVADAS]]</f>
        <v>32</v>
      </c>
      <c r="V1189">
        <v>2</v>
      </c>
    </row>
    <row r="1190" spans="1:22" x14ac:dyDescent="0.25">
      <c r="A1190" t="s">
        <v>595</v>
      </c>
      <c r="B1190" s="1" t="s">
        <v>629</v>
      </c>
      <c r="C1190" t="s">
        <v>1</v>
      </c>
      <c r="D1190" t="s">
        <v>82</v>
      </c>
      <c r="E1190" t="s">
        <v>323</v>
      </c>
      <c r="F1190" t="s">
        <v>324</v>
      </c>
      <c r="G1190">
        <v>4981</v>
      </c>
      <c r="H1190">
        <v>4981</v>
      </c>
      <c r="I1190">
        <v>4981</v>
      </c>
      <c r="J1190">
        <v>4981</v>
      </c>
      <c r="L1190" s="3">
        <v>0</v>
      </c>
      <c r="M1190" s="3">
        <v>0</v>
      </c>
      <c r="N1190" s="3">
        <v>0</v>
      </c>
      <c r="O1190" s="62">
        <v>135.30000000000001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f>+Tabla3[[#This Row],[V GRAVADAS]]</f>
        <v>135.30000000000001</v>
      </c>
      <c r="V1190">
        <v>2</v>
      </c>
    </row>
    <row r="1191" spans="1:22" x14ac:dyDescent="0.25">
      <c r="A1191" t="s">
        <v>595</v>
      </c>
      <c r="B1191" s="1" t="s">
        <v>629</v>
      </c>
      <c r="C1191" t="s">
        <v>1</v>
      </c>
      <c r="D1191" t="s">
        <v>82</v>
      </c>
      <c r="E1191" t="s">
        <v>323</v>
      </c>
      <c r="F1191" t="s">
        <v>324</v>
      </c>
      <c r="G1191">
        <v>4982</v>
      </c>
      <c r="H1191">
        <v>4982</v>
      </c>
      <c r="I1191">
        <v>4982</v>
      </c>
      <c r="J1191">
        <v>4982</v>
      </c>
      <c r="L1191" s="3">
        <v>0</v>
      </c>
      <c r="M1191" s="3">
        <v>0</v>
      </c>
      <c r="N1191" s="3">
        <v>0</v>
      </c>
      <c r="O1191" s="62">
        <v>220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f>+Tabla3[[#This Row],[V GRAVADAS]]</f>
        <v>220</v>
      </c>
      <c r="V1191">
        <v>2</v>
      </c>
    </row>
    <row r="1192" spans="1:22" x14ac:dyDescent="0.25">
      <c r="A1192" t="s">
        <v>595</v>
      </c>
      <c r="B1192" s="1" t="s">
        <v>629</v>
      </c>
      <c r="C1192" t="s">
        <v>1</v>
      </c>
      <c r="D1192" t="s">
        <v>82</v>
      </c>
      <c r="E1192" t="s">
        <v>323</v>
      </c>
      <c r="F1192" t="s">
        <v>324</v>
      </c>
      <c r="G1192">
        <v>4983</v>
      </c>
      <c r="H1192">
        <v>4983</v>
      </c>
      <c r="I1192">
        <v>4983</v>
      </c>
      <c r="J1192">
        <v>4983</v>
      </c>
      <c r="L1192" s="3">
        <v>0</v>
      </c>
      <c r="M1192" s="3">
        <v>0</v>
      </c>
      <c r="N1192" s="3">
        <v>0</v>
      </c>
      <c r="O1192" s="62">
        <v>13.75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f>+Tabla3[[#This Row],[V GRAVADAS]]</f>
        <v>13.75</v>
      </c>
      <c r="V1192">
        <v>2</v>
      </c>
    </row>
    <row r="1193" spans="1:22" x14ac:dyDescent="0.25">
      <c r="A1193" t="s">
        <v>595</v>
      </c>
      <c r="B1193" s="1" t="s">
        <v>629</v>
      </c>
      <c r="C1193" t="s">
        <v>1</v>
      </c>
      <c r="D1193" t="s">
        <v>82</v>
      </c>
      <c r="E1193" t="s">
        <v>323</v>
      </c>
      <c r="F1193" t="s">
        <v>324</v>
      </c>
      <c r="G1193">
        <v>4984</v>
      </c>
      <c r="H1193">
        <v>4984</v>
      </c>
      <c r="I1193">
        <v>4984</v>
      </c>
      <c r="J1193">
        <v>4984</v>
      </c>
      <c r="L1193" s="3">
        <v>0</v>
      </c>
      <c r="M1193" s="3">
        <v>0</v>
      </c>
      <c r="N1193" s="3">
        <v>0</v>
      </c>
      <c r="O1193" s="62">
        <v>66.599999999999994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f>+Tabla3[[#This Row],[V GRAVADAS]]</f>
        <v>66.599999999999994</v>
      </c>
      <c r="V1193">
        <v>2</v>
      </c>
    </row>
    <row r="1194" spans="1:22" x14ac:dyDescent="0.25">
      <c r="A1194" t="s">
        <v>595</v>
      </c>
      <c r="B1194" s="1" t="s">
        <v>629</v>
      </c>
      <c r="C1194" t="s">
        <v>1</v>
      </c>
      <c r="D1194" t="s">
        <v>82</v>
      </c>
      <c r="E1194" t="s">
        <v>323</v>
      </c>
      <c r="F1194" t="s">
        <v>324</v>
      </c>
      <c r="G1194">
        <v>4985</v>
      </c>
      <c r="H1194">
        <v>4985</v>
      </c>
      <c r="I1194">
        <v>4985</v>
      </c>
      <c r="J1194">
        <v>4985</v>
      </c>
      <c r="L1194" s="3">
        <v>0</v>
      </c>
      <c r="M1194" s="3">
        <v>0</v>
      </c>
      <c r="N1194" s="3">
        <v>0</v>
      </c>
      <c r="O1194" s="62">
        <v>807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f>+Tabla3[[#This Row],[V GRAVADAS]]</f>
        <v>807</v>
      </c>
      <c r="V1194">
        <v>2</v>
      </c>
    </row>
    <row r="1195" spans="1:22" x14ac:dyDescent="0.25">
      <c r="A1195" t="s">
        <v>595</v>
      </c>
      <c r="B1195" s="1" t="s">
        <v>629</v>
      </c>
      <c r="C1195" t="s">
        <v>1</v>
      </c>
      <c r="D1195" t="s">
        <v>82</v>
      </c>
      <c r="E1195" t="s">
        <v>323</v>
      </c>
      <c r="F1195" t="s">
        <v>324</v>
      </c>
      <c r="G1195">
        <v>4986</v>
      </c>
      <c r="H1195">
        <v>4986</v>
      </c>
      <c r="I1195">
        <v>4986</v>
      </c>
      <c r="J1195">
        <v>4986</v>
      </c>
      <c r="L1195" s="3">
        <v>0</v>
      </c>
      <c r="M1195" s="3">
        <v>0</v>
      </c>
      <c r="N1195" s="3">
        <v>0</v>
      </c>
      <c r="O1195" s="62">
        <v>45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f>+Tabla3[[#This Row],[V GRAVADAS]]</f>
        <v>45</v>
      </c>
      <c r="V1195">
        <v>2</v>
      </c>
    </row>
    <row r="1196" spans="1:22" x14ac:dyDescent="0.25">
      <c r="A1196" t="s">
        <v>595</v>
      </c>
      <c r="B1196" s="1" t="s">
        <v>629</v>
      </c>
      <c r="C1196" t="s">
        <v>1</v>
      </c>
      <c r="D1196" t="s">
        <v>82</v>
      </c>
      <c r="E1196" t="s">
        <v>323</v>
      </c>
      <c r="F1196" t="s">
        <v>324</v>
      </c>
      <c r="G1196">
        <v>4987</v>
      </c>
      <c r="H1196">
        <v>4987</v>
      </c>
      <c r="I1196">
        <v>4987</v>
      </c>
      <c r="J1196">
        <v>4987</v>
      </c>
      <c r="L1196" s="3">
        <v>0</v>
      </c>
      <c r="M1196" s="3">
        <v>0</v>
      </c>
      <c r="N1196" s="3">
        <v>0</v>
      </c>
      <c r="O1196" s="62">
        <v>170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f>+Tabla3[[#This Row],[V GRAVADAS]]</f>
        <v>170</v>
      </c>
      <c r="V1196">
        <v>2</v>
      </c>
    </row>
    <row r="1197" spans="1:22" x14ac:dyDescent="0.25">
      <c r="A1197" t="s">
        <v>595</v>
      </c>
      <c r="B1197" s="1" t="s">
        <v>629</v>
      </c>
      <c r="C1197" t="s">
        <v>1</v>
      </c>
      <c r="D1197" t="s">
        <v>82</v>
      </c>
      <c r="E1197" t="s">
        <v>323</v>
      </c>
      <c r="F1197" t="s">
        <v>324</v>
      </c>
      <c r="G1197">
        <v>4988</v>
      </c>
      <c r="H1197">
        <v>4988</v>
      </c>
      <c r="I1197">
        <v>4988</v>
      </c>
      <c r="J1197">
        <v>4988</v>
      </c>
      <c r="L1197" s="3">
        <v>0</v>
      </c>
      <c r="M1197" s="3">
        <v>0</v>
      </c>
      <c r="N1197" s="3">
        <v>0</v>
      </c>
      <c r="O1197" s="62">
        <v>53.35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f>+Tabla3[[#This Row],[V GRAVADAS]]</f>
        <v>53.35</v>
      </c>
      <c r="V1197">
        <v>2</v>
      </c>
    </row>
    <row r="1198" spans="1:22" x14ac:dyDescent="0.25">
      <c r="A1198" t="s">
        <v>595</v>
      </c>
      <c r="B1198" s="1" t="s">
        <v>629</v>
      </c>
      <c r="C1198" t="s">
        <v>1</v>
      </c>
      <c r="D1198" t="s">
        <v>82</v>
      </c>
      <c r="E1198" t="s">
        <v>323</v>
      </c>
      <c r="F1198" t="s">
        <v>324</v>
      </c>
      <c r="G1198">
        <v>4989</v>
      </c>
      <c r="H1198">
        <v>4989</v>
      </c>
      <c r="I1198">
        <v>4989</v>
      </c>
      <c r="J1198">
        <v>4989</v>
      </c>
      <c r="L1198" s="3">
        <v>0</v>
      </c>
      <c r="M1198" s="3">
        <v>0</v>
      </c>
      <c r="N1198" s="3">
        <v>0</v>
      </c>
      <c r="O1198" s="62">
        <v>192.5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f>+Tabla3[[#This Row],[V GRAVADAS]]</f>
        <v>192.5</v>
      </c>
      <c r="V1198">
        <v>2</v>
      </c>
    </row>
    <row r="1199" spans="1:22" x14ac:dyDescent="0.25">
      <c r="A1199" t="s">
        <v>595</v>
      </c>
      <c r="B1199" s="1" t="s">
        <v>629</v>
      </c>
      <c r="C1199" t="s">
        <v>1</v>
      </c>
      <c r="D1199" t="s">
        <v>82</v>
      </c>
      <c r="E1199" t="s">
        <v>323</v>
      </c>
      <c r="F1199" t="s">
        <v>324</v>
      </c>
      <c r="G1199">
        <v>4990</v>
      </c>
      <c r="H1199">
        <v>4990</v>
      </c>
      <c r="I1199">
        <v>4990</v>
      </c>
      <c r="J1199">
        <v>4990</v>
      </c>
      <c r="L1199" s="3">
        <v>0</v>
      </c>
      <c r="M1199" s="3">
        <v>0</v>
      </c>
      <c r="N1199" s="3">
        <v>0</v>
      </c>
      <c r="O1199" s="62">
        <v>82.5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f>+Tabla3[[#This Row],[V GRAVADAS]]</f>
        <v>82.5</v>
      </c>
      <c r="V1199">
        <v>2</v>
      </c>
    </row>
    <row r="1200" spans="1:22" x14ac:dyDescent="0.25">
      <c r="A1200" t="s">
        <v>595</v>
      </c>
      <c r="B1200" s="1" t="s">
        <v>629</v>
      </c>
      <c r="C1200" t="s">
        <v>1</v>
      </c>
      <c r="D1200" t="s">
        <v>82</v>
      </c>
      <c r="E1200" t="s">
        <v>323</v>
      </c>
      <c r="F1200" t="s">
        <v>324</v>
      </c>
      <c r="G1200">
        <v>4991</v>
      </c>
      <c r="H1200">
        <v>4991</v>
      </c>
      <c r="I1200">
        <v>4991</v>
      </c>
      <c r="J1200">
        <v>4991</v>
      </c>
      <c r="L1200" s="3">
        <v>0</v>
      </c>
      <c r="M1200" s="3">
        <v>0</v>
      </c>
      <c r="N1200" s="3">
        <v>0</v>
      </c>
      <c r="O1200" s="62">
        <v>25.15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f>+Tabla3[[#This Row],[V GRAVADAS]]</f>
        <v>25.15</v>
      </c>
      <c r="V1200">
        <v>2</v>
      </c>
    </row>
    <row r="1201" spans="1:22" x14ac:dyDescent="0.25">
      <c r="A1201" t="s">
        <v>595</v>
      </c>
      <c r="B1201" s="1" t="s">
        <v>629</v>
      </c>
      <c r="C1201" t="s">
        <v>1</v>
      </c>
      <c r="D1201" t="s">
        <v>82</v>
      </c>
      <c r="E1201" t="s">
        <v>323</v>
      </c>
      <c r="F1201" t="s">
        <v>324</v>
      </c>
      <c r="G1201">
        <v>4992</v>
      </c>
      <c r="H1201">
        <v>4992</v>
      </c>
      <c r="I1201">
        <v>4992</v>
      </c>
      <c r="J1201">
        <v>4992</v>
      </c>
      <c r="L1201" s="3">
        <v>0</v>
      </c>
      <c r="M1201" s="3">
        <v>0</v>
      </c>
      <c r="N1201" s="3">
        <v>0</v>
      </c>
      <c r="O1201" s="62">
        <v>27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f>+Tabla3[[#This Row],[V GRAVADAS]]</f>
        <v>27</v>
      </c>
      <c r="V1201">
        <v>2</v>
      </c>
    </row>
    <row r="1202" spans="1:22" x14ac:dyDescent="0.25">
      <c r="A1202" t="s">
        <v>595</v>
      </c>
      <c r="B1202" s="1" t="s">
        <v>629</v>
      </c>
      <c r="C1202" t="s">
        <v>1</v>
      </c>
      <c r="D1202" t="s">
        <v>82</v>
      </c>
      <c r="E1202" t="s">
        <v>323</v>
      </c>
      <c r="F1202" t="s">
        <v>324</v>
      </c>
      <c r="G1202">
        <v>4993</v>
      </c>
      <c r="H1202">
        <v>4993</v>
      </c>
      <c r="I1202">
        <v>4993</v>
      </c>
      <c r="J1202">
        <v>4993</v>
      </c>
      <c r="L1202" s="3">
        <v>0</v>
      </c>
      <c r="M1202" s="3">
        <v>0</v>
      </c>
      <c r="N1202" s="3">
        <v>0</v>
      </c>
      <c r="O1202" s="62">
        <v>450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f>+Tabla3[[#This Row],[V GRAVADAS]]</f>
        <v>450</v>
      </c>
      <c r="V1202">
        <v>2</v>
      </c>
    </row>
    <row r="1203" spans="1:22" x14ac:dyDescent="0.25">
      <c r="A1203" t="s">
        <v>595</v>
      </c>
      <c r="B1203" s="1" t="s">
        <v>629</v>
      </c>
      <c r="C1203" t="s">
        <v>1</v>
      </c>
      <c r="D1203" t="s">
        <v>82</v>
      </c>
      <c r="E1203" t="s">
        <v>323</v>
      </c>
      <c r="F1203" t="s">
        <v>324</v>
      </c>
      <c r="G1203">
        <v>4994</v>
      </c>
      <c r="H1203">
        <v>4994</v>
      </c>
      <c r="I1203">
        <v>4994</v>
      </c>
      <c r="J1203">
        <v>4994</v>
      </c>
      <c r="L1203" s="3">
        <v>0</v>
      </c>
      <c r="M1203" s="3">
        <v>0</v>
      </c>
      <c r="N1203" s="3">
        <v>0</v>
      </c>
      <c r="O1203" s="62">
        <v>133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f>+Tabla3[[#This Row],[V GRAVADAS]]</f>
        <v>133</v>
      </c>
      <c r="V1203">
        <v>2</v>
      </c>
    </row>
    <row r="1204" spans="1:22" x14ac:dyDescent="0.25">
      <c r="A1204" t="s">
        <v>595</v>
      </c>
      <c r="B1204" s="1" t="s">
        <v>629</v>
      </c>
      <c r="C1204" t="s">
        <v>1</v>
      </c>
      <c r="D1204" t="s">
        <v>82</v>
      </c>
      <c r="E1204" t="s">
        <v>323</v>
      </c>
      <c r="F1204" t="s">
        <v>324</v>
      </c>
      <c r="G1204">
        <v>4995</v>
      </c>
      <c r="H1204">
        <v>4995</v>
      </c>
      <c r="I1204">
        <v>4995</v>
      </c>
      <c r="J1204">
        <v>4995</v>
      </c>
      <c r="L1204" s="3">
        <v>0</v>
      </c>
      <c r="M1204" s="3">
        <v>0</v>
      </c>
      <c r="N1204" s="3">
        <v>0</v>
      </c>
      <c r="O1204" s="62">
        <v>10.08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f>+Tabla3[[#This Row],[V GRAVADAS]]</f>
        <v>10.08</v>
      </c>
      <c r="V1204">
        <v>2</v>
      </c>
    </row>
    <row r="1205" spans="1:22" x14ac:dyDescent="0.25">
      <c r="A1205" t="s">
        <v>595</v>
      </c>
      <c r="B1205" s="1" t="s">
        <v>629</v>
      </c>
      <c r="C1205" t="s">
        <v>1</v>
      </c>
      <c r="D1205" t="s">
        <v>82</v>
      </c>
      <c r="E1205" t="s">
        <v>323</v>
      </c>
      <c r="F1205" t="s">
        <v>324</v>
      </c>
      <c r="G1205">
        <v>4996</v>
      </c>
      <c r="H1205">
        <v>4996</v>
      </c>
      <c r="I1205">
        <v>4996</v>
      </c>
      <c r="J1205">
        <v>4996</v>
      </c>
      <c r="L1205" s="3">
        <v>0</v>
      </c>
      <c r="M1205" s="3">
        <v>0</v>
      </c>
      <c r="N1205" s="3">
        <v>0</v>
      </c>
      <c r="O1205" s="62">
        <v>100.8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f>+Tabla3[[#This Row],[V GRAVADAS]]</f>
        <v>100.8</v>
      </c>
      <c r="V1205">
        <v>2</v>
      </c>
    </row>
    <row r="1206" spans="1:22" x14ac:dyDescent="0.25">
      <c r="A1206" t="s">
        <v>595</v>
      </c>
      <c r="B1206" s="1" t="s">
        <v>629</v>
      </c>
      <c r="C1206" t="s">
        <v>1</v>
      </c>
      <c r="D1206" t="s">
        <v>82</v>
      </c>
      <c r="E1206" t="s">
        <v>323</v>
      </c>
      <c r="F1206" t="s">
        <v>324</v>
      </c>
      <c r="G1206">
        <v>4997</v>
      </c>
      <c r="H1206">
        <v>4997</v>
      </c>
      <c r="I1206">
        <v>4997</v>
      </c>
      <c r="J1206">
        <v>4997</v>
      </c>
      <c r="L1206" s="3">
        <v>0</v>
      </c>
      <c r="M1206" s="3">
        <v>0</v>
      </c>
      <c r="N1206" s="3">
        <v>0</v>
      </c>
      <c r="O1206" s="62">
        <v>192.44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f>+Tabla3[[#This Row],[V GRAVADAS]]</f>
        <v>192.44</v>
      </c>
      <c r="V1206">
        <v>2</v>
      </c>
    </row>
    <row r="1207" spans="1:22" x14ac:dyDescent="0.25">
      <c r="A1207" t="s">
        <v>595</v>
      </c>
      <c r="B1207" s="1" t="s">
        <v>629</v>
      </c>
      <c r="C1207" t="s">
        <v>1</v>
      </c>
      <c r="D1207" t="s">
        <v>82</v>
      </c>
      <c r="E1207" t="s">
        <v>323</v>
      </c>
      <c r="F1207" t="s">
        <v>324</v>
      </c>
      <c r="G1207">
        <v>4998</v>
      </c>
      <c r="H1207">
        <v>4998</v>
      </c>
      <c r="I1207">
        <v>4998</v>
      </c>
      <c r="J1207">
        <v>4998</v>
      </c>
      <c r="L1207" s="3">
        <v>0</v>
      </c>
      <c r="M1207" s="3">
        <v>0</v>
      </c>
      <c r="N1207" s="3">
        <v>0</v>
      </c>
      <c r="O1207" s="62">
        <v>48.9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f>+Tabla3[[#This Row],[V GRAVADAS]]</f>
        <v>48.9</v>
      </c>
      <c r="V1207">
        <v>2</v>
      </c>
    </row>
    <row r="1208" spans="1:22" x14ac:dyDescent="0.25">
      <c r="A1208" t="s">
        <v>595</v>
      </c>
      <c r="B1208" s="1" t="s">
        <v>629</v>
      </c>
      <c r="C1208" t="s">
        <v>1</v>
      </c>
      <c r="D1208" t="s">
        <v>82</v>
      </c>
      <c r="E1208" t="s">
        <v>323</v>
      </c>
      <c r="F1208" t="s">
        <v>324</v>
      </c>
      <c r="G1208">
        <v>4999</v>
      </c>
      <c r="H1208">
        <v>4999</v>
      </c>
      <c r="I1208">
        <v>4999</v>
      </c>
      <c r="J1208">
        <v>4999</v>
      </c>
      <c r="L1208" s="3">
        <v>0</v>
      </c>
      <c r="M1208" s="3">
        <v>0</v>
      </c>
      <c r="N1208" s="3">
        <v>0</v>
      </c>
      <c r="O1208" s="62">
        <v>2.1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f>+Tabla3[[#This Row],[V GRAVADAS]]</f>
        <v>2.1</v>
      </c>
      <c r="V1208">
        <v>2</v>
      </c>
    </row>
    <row r="1209" spans="1:22" x14ac:dyDescent="0.25">
      <c r="A1209" t="s">
        <v>595</v>
      </c>
      <c r="B1209" s="1" t="s">
        <v>629</v>
      </c>
      <c r="C1209" t="s">
        <v>1</v>
      </c>
      <c r="D1209" t="s">
        <v>82</v>
      </c>
      <c r="E1209" t="s">
        <v>323</v>
      </c>
      <c r="F1209" t="s">
        <v>324</v>
      </c>
      <c r="G1209">
        <v>5000</v>
      </c>
      <c r="H1209">
        <v>5000</v>
      </c>
      <c r="I1209">
        <v>5000</v>
      </c>
      <c r="J1209">
        <v>5000</v>
      </c>
      <c r="L1209" s="3">
        <v>0</v>
      </c>
      <c r="M1209" s="3">
        <v>0</v>
      </c>
      <c r="N1209" s="3">
        <v>0</v>
      </c>
      <c r="O1209" s="62">
        <v>27.5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f>+Tabla3[[#This Row],[V GRAVADAS]]</f>
        <v>27.5</v>
      </c>
      <c r="V1209">
        <v>2</v>
      </c>
    </row>
    <row r="1210" spans="1:22" x14ac:dyDescent="0.25">
      <c r="A1210" t="s">
        <v>595</v>
      </c>
      <c r="B1210" s="1" t="s">
        <v>629</v>
      </c>
      <c r="C1210" t="s">
        <v>1</v>
      </c>
      <c r="D1210" t="s">
        <v>82</v>
      </c>
      <c r="E1210" t="s">
        <v>323</v>
      </c>
      <c r="F1210" t="s">
        <v>324</v>
      </c>
      <c r="G1210">
        <v>5001</v>
      </c>
      <c r="H1210">
        <v>5001</v>
      </c>
      <c r="I1210">
        <v>5001</v>
      </c>
      <c r="J1210">
        <v>5001</v>
      </c>
      <c r="L1210" s="3">
        <v>0</v>
      </c>
      <c r="M1210" s="3">
        <v>0</v>
      </c>
      <c r="N1210" s="3">
        <v>0</v>
      </c>
      <c r="O1210" s="62">
        <v>15.51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f>+Tabla3[[#This Row],[V GRAVADAS]]</f>
        <v>15.51</v>
      </c>
      <c r="V1210">
        <v>2</v>
      </c>
    </row>
    <row r="1211" spans="1:22" x14ac:dyDescent="0.25">
      <c r="A1211" t="s">
        <v>595</v>
      </c>
      <c r="B1211" s="1" t="s">
        <v>629</v>
      </c>
      <c r="C1211" t="s">
        <v>1</v>
      </c>
      <c r="D1211" t="s">
        <v>82</v>
      </c>
      <c r="E1211" t="s">
        <v>323</v>
      </c>
      <c r="F1211" t="s">
        <v>324</v>
      </c>
      <c r="G1211">
        <v>5002</v>
      </c>
      <c r="H1211">
        <v>5002</v>
      </c>
      <c r="I1211">
        <v>5002</v>
      </c>
      <c r="J1211">
        <v>5002</v>
      </c>
      <c r="L1211" s="3">
        <v>0</v>
      </c>
      <c r="M1211" s="3">
        <v>0</v>
      </c>
      <c r="N1211" s="3">
        <v>0</v>
      </c>
      <c r="O1211" s="62">
        <v>320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f>+Tabla3[[#This Row],[V GRAVADAS]]</f>
        <v>320</v>
      </c>
      <c r="V1211">
        <v>2</v>
      </c>
    </row>
    <row r="1212" spans="1:22" x14ac:dyDescent="0.25">
      <c r="A1212" t="s">
        <v>595</v>
      </c>
      <c r="B1212" s="1" t="s">
        <v>629</v>
      </c>
      <c r="C1212" t="s">
        <v>1</v>
      </c>
      <c r="D1212" t="s">
        <v>82</v>
      </c>
      <c r="E1212" t="s">
        <v>323</v>
      </c>
      <c r="F1212" t="s">
        <v>324</v>
      </c>
      <c r="G1212">
        <v>5003</v>
      </c>
      <c r="H1212">
        <v>5003</v>
      </c>
      <c r="I1212">
        <v>5003</v>
      </c>
      <c r="J1212">
        <v>5003</v>
      </c>
      <c r="L1212" s="3">
        <v>0</v>
      </c>
      <c r="M1212" s="3">
        <v>0</v>
      </c>
      <c r="N1212" s="3">
        <v>0</v>
      </c>
      <c r="O1212" s="62">
        <v>50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f>+Tabla3[[#This Row],[V GRAVADAS]]</f>
        <v>50</v>
      </c>
      <c r="V1212">
        <v>2</v>
      </c>
    </row>
    <row r="1213" spans="1:22" x14ac:dyDescent="0.25">
      <c r="A1213" t="s">
        <v>595</v>
      </c>
      <c r="B1213" s="1" t="s">
        <v>629</v>
      </c>
      <c r="C1213" t="s">
        <v>1</v>
      </c>
      <c r="D1213" t="s">
        <v>82</v>
      </c>
      <c r="E1213" t="s">
        <v>323</v>
      </c>
      <c r="F1213" t="s">
        <v>324</v>
      </c>
      <c r="G1213">
        <v>5004</v>
      </c>
      <c r="H1213">
        <v>5004</v>
      </c>
      <c r="I1213">
        <v>5004</v>
      </c>
      <c r="J1213">
        <v>5004</v>
      </c>
      <c r="L1213" s="3">
        <v>0</v>
      </c>
      <c r="M1213" s="3">
        <v>0</v>
      </c>
      <c r="N1213" s="3">
        <v>0</v>
      </c>
      <c r="O1213" s="62">
        <v>33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f>+Tabla3[[#This Row],[V GRAVADAS]]</f>
        <v>33</v>
      </c>
      <c r="V1213">
        <v>2</v>
      </c>
    </row>
    <row r="1214" spans="1:22" x14ac:dyDescent="0.25">
      <c r="A1214" t="s">
        <v>595</v>
      </c>
      <c r="B1214" s="1" t="s">
        <v>629</v>
      </c>
      <c r="C1214" t="s">
        <v>1</v>
      </c>
      <c r="D1214" t="s">
        <v>82</v>
      </c>
      <c r="E1214" t="s">
        <v>323</v>
      </c>
      <c r="F1214" t="s">
        <v>324</v>
      </c>
      <c r="G1214">
        <v>5005</v>
      </c>
      <c r="H1214">
        <v>5005</v>
      </c>
      <c r="I1214">
        <v>5005</v>
      </c>
      <c r="J1214">
        <v>5005</v>
      </c>
      <c r="L1214" s="3">
        <v>0</v>
      </c>
      <c r="M1214" s="3">
        <v>0</v>
      </c>
      <c r="N1214" s="3">
        <v>0</v>
      </c>
      <c r="O1214" s="62">
        <v>321.5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f>+Tabla3[[#This Row],[V GRAVADAS]]</f>
        <v>321.5</v>
      </c>
      <c r="V1214">
        <v>2</v>
      </c>
    </row>
    <row r="1215" spans="1:22" x14ac:dyDescent="0.25">
      <c r="A1215" t="s">
        <v>595</v>
      </c>
      <c r="B1215" s="1" t="s">
        <v>629</v>
      </c>
      <c r="C1215" t="s">
        <v>1</v>
      </c>
      <c r="D1215" t="s">
        <v>82</v>
      </c>
      <c r="E1215" t="s">
        <v>323</v>
      </c>
      <c r="F1215" t="s">
        <v>324</v>
      </c>
      <c r="G1215">
        <v>5006</v>
      </c>
      <c r="H1215">
        <v>5006</v>
      </c>
      <c r="I1215">
        <v>5006</v>
      </c>
      <c r="J1215">
        <v>5006</v>
      </c>
      <c r="L1215" s="3">
        <v>0</v>
      </c>
      <c r="M1215" s="3">
        <v>0</v>
      </c>
      <c r="N1215" s="3">
        <v>0</v>
      </c>
      <c r="O1215" s="62">
        <v>52.5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f>+Tabla3[[#This Row],[V GRAVADAS]]</f>
        <v>52.5</v>
      </c>
      <c r="V1215">
        <v>2</v>
      </c>
    </row>
    <row r="1216" spans="1:22" x14ac:dyDescent="0.25">
      <c r="A1216" t="s">
        <v>595</v>
      </c>
      <c r="B1216" s="1" t="s">
        <v>632</v>
      </c>
      <c r="C1216" t="s">
        <v>1</v>
      </c>
      <c r="D1216" t="s">
        <v>82</v>
      </c>
      <c r="E1216" t="s">
        <v>323</v>
      </c>
      <c r="F1216" t="s">
        <v>324</v>
      </c>
      <c r="G1216">
        <v>5007</v>
      </c>
      <c r="H1216">
        <v>5007</v>
      </c>
      <c r="I1216">
        <v>5007</v>
      </c>
      <c r="J1216">
        <v>5007</v>
      </c>
      <c r="L1216" s="3">
        <v>0</v>
      </c>
      <c r="M1216" s="3">
        <v>0</v>
      </c>
      <c r="N1216" s="3">
        <v>0</v>
      </c>
      <c r="O1216" s="62">
        <v>344.6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f>+Tabla3[[#This Row],[V GRAVADAS]]</f>
        <v>344.6</v>
      </c>
      <c r="V1216">
        <v>2</v>
      </c>
    </row>
    <row r="1217" spans="1:22" x14ac:dyDescent="0.25">
      <c r="A1217" t="s">
        <v>595</v>
      </c>
      <c r="B1217" s="1" t="s">
        <v>632</v>
      </c>
      <c r="C1217" t="s">
        <v>1</v>
      </c>
      <c r="D1217" t="s">
        <v>82</v>
      </c>
      <c r="E1217" t="s">
        <v>323</v>
      </c>
      <c r="F1217" t="s">
        <v>324</v>
      </c>
      <c r="G1217">
        <v>5008</v>
      </c>
      <c r="H1217">
        <v>5008</v>
      </c>
      <c r="I1217">
        <v>5008</v>
      </c>
      <c r="J1217">
        <v>5008</v>
      </c>
      <c r="L1217" s="3">
        <v>0</v>
      </c>
      <c r="M1217" s="3">
        <v>0</v>
      </c>
      <c r="N1217" s="3">
        <v>0</v>
      </c>
      <c r="O1217" s="62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f>+Tabla3[[#This Row],[V GRAVADAS]]</f>
        <v>0</v>
      </c>
      <c r="V1217">
        <v>2</v>
      </c>
    </row>
    <row r="1218" spans="1:22" x14ac:dyDescent="0.25">
      <c r="A1218" t="s">
        <v>595</v>
      </c>
      <c r="B1218" s="1" t="s">
        <v>632</v>
      </c>
      <c r="C1218" t="s">
        <v>1</v>
      </c>
      <c r="D1218" t="s">
        <v>82</v>
      </c>
      <c r="E1218" t="s">
        <v>323</v>
      </c>
      <c r="F1218" t="s">
        <v>324</v>
      </c>
      <c r="G1218">
        <v>5009</v>
      </c>
      <c r="H1218">
        <v>5009</v>
      </c>
      <c r="I1218">
        <v>5009</v>
      </c>
      <c r="J1218">
        <v>5009</v>
      </c>
      <c r="L1218" s="3">
        <v>0</v>
      </c>
      <c r="M1218" s="3">
        <v>0</v>
      </c>
      <c r="N1218" s="3">
        <v>0</v>
      </c>
      <c r="O1218" s="62">
        <v>526.75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f>+Tabla3[[#This Row],[V GRAVADAS]]</f>
        <v>526.75</v>
      </c>
      <c r="V1218">
        <v>2</v>
      </c>
    </row>
    <row r="1219" spans="1:22" x14ac:dyDescent="0.25">
      <c r="A1219" t="s">
        <v>595</v>
      </c>
      <c r="B1219" s="1" t="s">
        <v>632</v>
      </c>
      <c r="C1219" t="s">
        <v>1</v>
      </c>
      <c r="D1219" t="s">
        <v>82</v>
      </c>
      <c r="E1219" t="s">
        <v>323</v>
      </c>
      <c r="F1219" t="s">
        <v>324</v>
      </c>
      <c r="G1219">
        <v>5010</v>
      </c>
      <c r="H1219">
        <v>5010</v>
      </c>
      <c r="I1219">
        <v>5010</v>
      </c>
      <c r="J1219">
        <v>5010</v>
      </c>
      <c r="L1219" s="3">
        <v>0</v>
      </c>
      <c r="M1219" s="3">
        <v>0</v>
      </c>
      <c r="N1219" s="3">
        <v>0</v>
      </c>
      <c r="O1219" s="62">
        <v>110.04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f>+Tabla3[[#This Row],[V GRAVADAS]]</f>
        <v>110.04</v>
      </c>
      <c r="V1219">
        <v>2</v>
      </c>
    </row>
    <row r="1220" spans="1:22" x14ac:dyDescent="0.25">
      <c r="A1220" t="s">
        <v>595</v>
      </c>
      <c r="B1220" s="1" t="s">
        <v>632</v>
      </c>
      <c r="C1220" t="s">
        <v>1</v>
      </c>
      <c r="D1220" t="s">
        <v>82</v>
      </c>
      <c r="E1220" t="s">
        <v>323</v>
      </c>
      <c r="F1220" t="s">
        <v>324</v>
      </c>
      <c r="G1220">
        <v>5011</v>
      </c>
      <c r="H1220">
        <v>5011</v>
      </c>
      <c r="I1220">
        <v>5011</v>
      </c>
      <c r="J1220">
        <v>5011</v>
      </c>
      <c r="L1220" s="3">
        <v>0</v>
      </c>
      <c r="M1220" s="3">
        <v>0</v>
      </c>
      <c r="N1220" s="3">
        <v>0</v>
      </c>
      <c r="O1220" s="62">
        <v>11.25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f>+Tabla3[[#This Row],[V GRAVADAS]]</f>
        <v>11.25</v>
      </c>
      <c r="V1220">
        <v>2</v>
      </c>
    </row>
    <row r="1221" spans="1:22" x14ac:dyDescent="0.25">
      <c r="A1221" t="s">
        <v>595</v>
      </c>
      <c r="B1221" s="1" t="s">
        <v>632</v>
      </c>
      <c r="C1221" t="s">
        <v>1</v>
      </c>
      <c r="D1221" t="s">
        <v>82</v>
      </c>
      <c r="E1221" t="s">
        <v>323</v>
      </c>
      <c r="F1221" t="s">
        <v>324</v>
      </c>
      <c r="G1221">
        <v>5012</v>
      </c>
      <c r="H1221">
        <v>5012</v>
      </c>
      <c r="I1221">
        <v>5012</v>
      </c>
      <c r="J1221">
        <v>5012</v>
      </c>
      <c r="L1221" s="3">
        <v>0</v>
      </c>
      <c r="M1221" s="3">
        <v>0</v>
      </c>
      <c r="N1221" s="3">
        <v>0</v>
      </c>
      <c r="O1221" s="62">
        <v>26.5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f>+Tabla3[[#This Row],[V GRAVADAS]]</f>
        <v>26.5</v>
      </c>
      <c r="V1221">
        <v>2</v>
      </c>
    </row>
    <row r="1222" spans="1:22" x14ac:dyDescent="0.25">
      <c r="A1222" t="s">
        <v>595</v>
      </c>
      <c r="B1222" s="1" t="s">
        <v>632</v>
      </c>
      <c r="C1222" t="s">
        <v>1</v>
      </c>
      <c r="D1222" t="s">
        <v>82</v>
      </c>
      <c r="E1222" t="s">
        <v>323</v>
      </c>
      <c r="F1222" t="s">
        <v>324</v>
      </c>
      <c r="G1222">
        <v>5013</v>
      </c>
      <c r="H1222">
        <v>5013</v>
      </c>
      <c r="I1222">
        <v>5013</v>
      </c>
      <c r="J1222">
        <v>5013</v>
      </c>
      <c r="L1222" s="3">
        <v>0</v>
      </c>
      <c r="M1222" s="3">
        <v>0</v>
      </c>
      <c r="N1222" s="3">
        <v>0</v>
      </c>
      <c r="O1222" s="62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f>+Tabla3[[#This Row],[V GRAVADAS]]</f>
        <v>0</v>
      </c>
      <c r="V1222">
        <v>2</v>
      </c>
    </row>
    <row r="1223" spans="1:22" x14ac:dyDescent="0.25">
      <c r="A1223" t="s">
        <v>595</v>
      </c>
      <c r="B1223" s="1" t="s">
        <v>632</v>
      </c>
      <c r="C1223" t="s">
        <v>1</v>
      </c>
      <c r="D1223" t="s">
        <v>82</v>
      </c>
      <c r="E1223" t="s">
        <v>323</v>
      </c>
      <c r="F1223" t="s">
        <v>324</v>
      </c>
      <c r="G1223">
        <v>5014</v>
      </c>
      <c r="H1223">
        <v>5014</v>
      </c>
      <c r="I1223">
        <v>5014</v>
      </c>
      <c r="J1223">
        <v>5014</v>
      </c>
      <c r="L1223" s="3">
        <v>0</v>
      </c>
      <c r="M1223" s="3">
        <v>0</v>
      </c>
      <c r="N1223" s="3">
        <v>0</v>
      </c>
      <c r="O1223" s="62">
        <v>155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f>+Tabla3[[#This Row],[V GRAVADAS]]</f>
        <v>155</v>
      </c>
      <c r="V1223">
        <v>2</v>
      </c>
    </row>
    <row r="1224" spans="1:22" x14ac:dyDescent="0.25">
      <c r="A1224" t="s">
        <v>595</v>
      </c>
      <c r="B1224" s="1" t="s">
        <v>632</v>
      </c>
      <c r="C1224" t="s">
        <v>1</v>
      </c>
      <c r="D1224" t="s">
        <v>82</v>
      </c>
      <c r="E1224" t="s">
        <v>323</v>
      </c>
      <c r="F1224" t="s">
        <v>324</v>
      </c>
      <c r="G1224">
        <v>5015</v>
      </c>
      <c r="H1224">
        <v>5015</v>
      </c>
      <c r="I1224">
        <v>5015</v>
      </c>
      <c r="J1224">
        <v>5015</v>
      </c>
      <c r="L1224" s="3">
        <v>0</v>
      </c>
      <c r="M1224" s="3">
        <v>0</v>
      </c>
      <c r="N1224" s="3">
        <v>0</v>
      </c>
      <c r="O1224" s="62">
        <v>13.2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f>+Tabla3[[#This Row],[V GRAVADAS]]</f>
        <v>13.2</v>
      </c>
      <c r="V1224">
        <v>2</v>
      </c>
    </row>
    <row r="1225" spans="1:22" x14ac:dyDescent="0.25">
      <c r="A1225" t="s">
        <v>595</v>
      </c>
      <c r="B1225" s="1" t="s">
        <v>632</v>
      </c>
      <c r="C1225" t="s">
        <v>1</v>
      </c>
      <c r="D1225" t="s">
        <v>82</v>
      </c>
      <c r="E1225" t="s">
        <v>323</v>
      </c>
      <c r="F1225" t="s">
        <v>324</v>
      </c>
      <c r="G1225">
        <v>5016</v>
      </c>
      <c r="H1225">
        <v>5016</v>
      </c>
      <c r="I1225">
        <v>5016</v>
      </c>
      <c r="J1225">
        <v>5016</v>
      </c>
      <c r="L1225" s="3">
        <v>0</v>
      </c>
      <c r="M1225" s="3">
        <v>0</v>
      </c>
      <c r="N1225" s="3">
        <v>0</v>
      </c>
      <c r="O1225" s="62">
        <v>74.5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f>+Tabla3[[#This Row],[V GRAVADAS]]</f>
        <v>74.5</v>
      </c>
      <c r="V1225">
        <v>2</v>
      </c>
    </row>
    <row r="1226" spans="1:22" x14ac:dyDescent="0.25">
      <c r="A1226" t="s">
        <v>595</v>
      </c>
      <c r="B1226" s="1" t="s">
        <v>632</v>
      </c>
      <c r="C1226" t="s">
        <v>1</v>
      </c>
      <c r="D1226" t="s">
        <v>82</v>
      </c>
      <c r="E1226" t="s">
        <v>323</v>
      </c>
      <c r="F1226" t="s">
        <v>324</v>
      </c>
      <c r="G1226">
        <v>5017</v>
      </c>
      <c r="H1226">
        <v>5017</v>
      </c>
      <c r="I1226">
        <v>5017</v>
      </c>
      <c r="J1226">
        <v>5017</v>
      </c>
      <c r="L1226" s="3">
        <v>0</v>
      </c>
      <c r="M1226" s="3">
        <v>0</v>
      </c>
      <c r="N1226" s="3">
        <v>0</v>
      </c>
      <c r="O1226" s="62">
        <v>34.4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f>+Tabla3[[#This Row],[V GRAVADAS]]</f>
        <v>34.4</v>
      </c>
      <c r="V1226">
        <v>2</v>
      </c>
    </row>
    <row r="1227" spans="1:22" x14ac:dyDescent="0.25">
      <c r="A1227" t="s">
        <v>595</v>
      </c>
      <c r="B1227" s="1" t="s">
        <v>632</v>
      </c>
      <c r="C1227" t="s">
        <v>1</v>
      </c>
      <c r="D1227" t="s">
        <v>82</v>
      </c>
      <c r="E1227" t="s">
        <v>323</v>
      </c>
      <c r="F1227" t="s">
        <v>324</v>
      </c>
      <c r="G1227">
        <v>5018</v>
      </c>
      <c r="H1227">
        <v>5018</v>
      </c>
      <c r="I1227">
        <v>5018</v>
      </c>
      <c r="J1227">
        <v>5018</v>
      </c>
      <c r="L1227" s="3">
        <v>0</v>
      </c>
      <c r="M1227" s="3">
        <v>0</v>
      </c>
      <c r="N1227" s="3">
        <v>0</v>
      </c>
      <c r="O1227" s="62">
        <v>83.6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f>+Tabla3[[#This Row],[V GRAVADAS]]</f>
        <v>83.6</v>
      </c>
      <c r="V1227">
        <v>2</v>
      </c>
    </row>
    <row r="1228" spans="1:22" x14ac:dyDescent="0.25">
      <c r="A1228" t="s">
        <v>595</v>
      </c>
      <c r="B1228" s="1" t="s">
        <v>632</v>
      </c>
      <c r="C1228" t="s">
        <v>1</v>
      </c>
      <c r="D1228" t="s">
        <v>82</v>
      </c>
      <c r="E1228" t="s">
        <v>323</v>
      </c>
      <c r="F1228" t="s">
        <v>324</v>
      </c>
      <c r="G1228">
        <v>5019</v>
      </c>
      <c r="H1228">
        <v>5019</v>
      </c>
      <c r="I1228">
        <v>5019</v>
      </c>
      <c r="J1228">
        <v>5019</v>
      </c>
      <c r="L1228" s="3">
        <v>0</v>
      </c>
      <c r="M1228" s="3">
        <v>0</v>
      </c>
      <c r="N1228" s="3">
        <v>0</v>
      </c>
      <c r="O1228" s="62">
        <v>43.4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f>+Tabla3[[#This Row],[V GRAVADAS]]</f>
        <v>43.4</v>
      </c>
      <c r="V1228">
        <v>2</v>
      </c>
    </row>
    <row r="1229" spans="1:22" x14ac:dyDescent="0.25">
      <c r="A1229" t="s">
        <v>595</v>
      </c>
      <c r="B1229" s="1" t="s">
        <v>632</v>
      </c>
      <c r="C1229" t="s">
        <v>1</v>
      </c>
      <c r="D1229" t="s">
        <v>82</v>
      </c>
      <c r="E1229" t="s">
        <v>323</v>
      </c>
      <c r="F1229" t="s">
        <v>324</v>
      </c>
      <c r="G1229">
        <v>5020</v>
      </c>
      <c r="H1229">
        <v>5020</v>
      </c>
      <c r="I1229">
        <v>5020</v>
      </c>
      <c r="J1229">
        <v>5020</v>
      </c>
      <c r="L1229" s="3">
        <v>0</v>
      </c>
      <c r="M1229" s="3">
        <v>0</v>
      </c>
      <c r="N1229" s="3">
        <v>0</v>
      </c>
      <c r="O1229" s="62">
        <v>27.35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f>+Tabla3[[#This Row],[V GRAVADAS]]</f>
        <v>27.35</v>
      </c>
      <c r="V1229">
        <v>2</v>
      </c>
    </row>
    <row r="1230" spans="1:22" x14ac:dyDescent="0.25">
      <c r="A1230" t="s">
        <v>595</v>
      </c>
      <c r="B1230" s="1" t="s">
        <v>632</v>
      </c>
      <c r="C1230" t="s">
        <v>1</v>
      </c>
      <c r="D1230" t="s">
        <v>82</v>
      </c>
      <c r="E1230" t="s">
        <v>323</v>
      </c>
      <c r="F1230" t="s">
        <v>324</v>
      </c>
      <c r="G1230">
        <v>5021</v>
      </c>
      <c r="H1230">
        <v>5021</v>
      </c>
      <c r="I1230">
        <v>5021</v>
      </c>
      <c r="J1230">
        <v>5021</v>
      </c>
      <c r="L1230" s="3">
        <v>0</v>
      </c>
      <c r="M1230" s="3">
        <v>0</v>
      </c>
      <c r="N1230" s="3">
        <v>0</v>
      </c>
      <c r="O1230" s="62">
        <v>18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f>+Tabla3[[#This Row],[V GRAVADAS]]</f>
        <v>18</v>
      </c>
      <c r="V1230">
        <v>2</v>
      </c>
    </row>
    <row r="1231" spans="1:22" x14ac:dyDescent="0.25">
      <c r="A1231" t="s">
        <v>595</v>
      </c>
      <c r="B1231" s="1" t="s">
        <v>632</v>
      </c>
      <c r="C1231" t="s">
        <v>1</v>
      </c>
      <c r="D1231" t="s">
        <v>82</v>
      </c>
      <c r="E1231" t="s">
        <v>323</v>
      </c>
      <c r="F1231" t="s">
        <v>324</v>
      </c>
      <c r="G1231">
        <v>5022</v>
      </c>
      <c r="H1231">
        <v>5022</v>
      </c>
      <c r="I1231">
        <v>5022</v>
      </c>
      <c r="J1231">
        <v>5022</v>
      </c>
      <c r="L1231" s="3">
        <v>0</v>
      </c>
      <c r="M1231" s="3">
        <v>0</v>
      </c>
      <c r="N1231" s="3">
        <v>0</v>
      </c>
      <c r="O1231" s="62">
        <v>3.5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f>+Tabla3[[#This Row],[V GRAVADAS]]</f>
        <v>3.5</v>
      </c>
      <c r="V1231">
        <v>2</v>
      </c>
    </row>
    <row r="1232" spans="1:22" x14ac:dyDescent="0.25">
      <c r="A1232" t="s">
        <v>595</v>
      </c>
      <c r="B1232" s="1" t="s">
        <v>632</v>
      </c>
      <c r="C1232" t="s">
        <v>1</v>
      </c>
      <c r="D1232" t="s">
        <v>82</v>
      </c>
      <c r="E1232" t="s">
        <v>323</v>
      </c>
      <c r="F1232" t="s">
        <v>324</v>
      </c>
      <c r="G1232">
        <v>5023</v>
      </c>
      <c r="H1232">
        <v>5023</v>
      </c>
      <c r="I1232">
        <v>5023</v>
      </c>
      <c r="J1232">
        <v>5023</v>
      </c>
      <c r="L1232" s="3">
        <v>0</v>
      </c>
      <c r="M1232" s="3">
        <v>0</v>
      </c>
      <c r="N1232" s="3">
        <v>0</v>
      </c>
      <c r="O1232" s="62">
        <v>224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f>+Tabla3[[#This Row],[V GRAVADAS]]</f>
        <v>224</v>
      </c>
      <c r="V1232">
        <v>2</v>
      </c>
    </row>
    <row r="1233" spans="1:22" x14ac:dyDescent="0.25">
      <c r="A1233" t="s">
        <v>595</v>
      </c>
      <c r="B1233" s="1" t="s">
        <v>632</v>
      </c>
      <c r="C1233" t="s">
        <v>1</v>
      </c>
      <c r="D1233" t="s">
        <v>82</v>
      </c>
      <c r="E1233" t="s">
        <v>323</v>
      </c>
      <c r="F1233" t="s">
        <v>324</v>
      </c>
      <c r="G1233">
        <v>5024</v>
      </c>
      <c r="H1233">
        <v>5024</v>
      </c>
      <c r="I1233">
        <v>5024</v>
      </c>
      <c r="J1233">
        <v>5024</v>
      </c>
      <c r="L1233" s="3">
        <v>0</v>
      </c>
      <c r="M1233" s="3">
        <v>0</v>
      </c>
      <c r="N1233" s="3">
        <v>0</v>
      </c>
      <c r="O1233" s="62">
        <v>63.95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f>+Tabla3[[#This Row],[V GRAVADAS]]</f>
        <v>63.95</v>
      </c>
      <c r="V1233">
        <v>2</v>
      </c>
    </row>
    <row r="1234" spans="1:22" x14ac:dyDescent="0.25">
      <c r="A1234" t="s">
        <v>595</v>
      </c>
      <c r="B1234" s="1" t="s">
        <v>637</v>
      </c>
      <c r="C1234" t="s">
        <v>1</v>
      </c>
      <c r="D1234" t="s">
        <v>82</v>
      </c>
      <c r="E1234" t="s">
        <v>323</v>
      </c>
      <c r="F1234" t="s">
        <v>324</v>
      </c>
      <c r="G1234">
        <v>5025</v>
      </c>
      <c r="H1234">
        <v>5025</v>
      </c>
      <c r="I1234">
        <v>5025</v>
      </c>
      <c r="J1234">
        <v>5025</v>
      </c>
      <c r="L1234" s="3">
        <v>0</v>
      </c>
      <c r="M1234" s="3">
        <v>0</v>
      </c>
      <c r="N1234" s="3">
        <v>0</v>
      </c>
      <c r="O1234" s="62">
        <v>548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f>+Tabla3[[#This Row],[V GRAVADAS]]</f>
        <v>548</v>
      </c>
      <c r="V1234">
        <v>2</v>
      </c>
    </row>
    <row r="1235" spans="1:22" x14ac:dyDescent="0.25">
      <c r="A1235" t="s">
        <v>595</v>
      </c>
      <c r="B1235" s="1" t="s">
        <v>637</v>
      </c>
      <c r="C1235" t="s">
        <v>1</v>
      </c>
      <c r="D1235" t="s">
        <v>82</v>
      </c>
      <c r="E1235" t="s">
        <v>323</v>
      </c>
      <c r="F1235" t="s">
        <v>324</v>
      </c>
      <c r="G1235">
        <v>5026</v>
      </c>
      <c r="H1235">
        <v>5026</v>
      </c>
      <c r="I1235">
        <v>5026</v>
      </c>
      <c r="J1235">
        <v>5026</v>
      </c>
      <c r="L1235" s="3">
        <v>0</v>
      </c>
      <c r="M1235" s="3">
        <v>0</v>
      </c>
      <c r="N1235" s="3">
        <v>0</v>
      </c>
      <c r="O1235" s="62">
        <v>218.59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f>+Tabla3[[#This Row],[V GRAVADAS]]</f>
        <v>218.59</v>
      </c>
      <c r="V1235">
        <v>2</v>
      </c>
    </row>
    <row r="1236" spans="1:22" x14ac:dyDescent="0.25">
      <c r="A1236" t="s">
        <v>595</v>
      </c>
      <c r="B1236" s="1" t="s">
        <v>637</v>
      </c>
      <c r="C1236" t="s">
        <v>1</v>
      </c>
      <c r="D1236" t="s">
        <v>82</v>
      </c>
      <c r="E1236" t="s">
        <v>323</v>
      </c>
      <c r="F1236" t="s">
        <v>324</v>
      </c>
      <c r="G1236">
        <v>5027</v>
      </c>
      <c r="H1236">
        <v>5027</v>
      </c>
      <c r="I1236">
        <v>5027</v>
      </c>
      <c r="J1236">
        <v>5027</v>
      </c>
      <c r="L1236" s="3">
        <v>0</v>
      </c>
      <c r="M1236" s="3">
        <v>0</v>
      </c>
      <c r="N1236" s="3">
        <v>0</v>
      </c>
      <c r="O1236" s="62">
        <v>123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f>+Tabla3[[#This Row],[V GRAVADAS]]</f>
        <v>123</v>
      </c>
      <c r="V1236">
        <v>2</v>
      </c>
    </row>
    <row r="1237" spans="1:22" x14ac:dyDescent="0.25">
      <c r="A1237" t="s">
        <v>595</v>
      </c>
      <c r="B1237" s="1" t="s">
        <v>637</v>
      </c>
      <c r="C1237" t="s">
        <v>1</v>
      </c>
      <c r="D1237" t="s">
        <v>82</v>
      </c>
      <c r="E1237" t="s">
        <v>323</v>
      </c>
      <c r="F1237" t="s">
        <v>324</v>
      </c>
      <c r="G1237">
        <v>5028</v>
      </c>
      <c r="H1237">
        <v>5028</v>
      </c>
      <c r="I1237">
        <v>5028</v>
      </c>
      <c r="J1237">
        <v>5028</v>
      </c>
      <c r="L1237" s="3">
        <v>0</v>
      </c>
      <c r="M1237" s="3">
        <v>0</v>
      </c>
      <c r="N1237" s="3">
        <v>0</v>
      </c>
      <c r="O1237" s="62">
        <v>268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f>+Tabla3[[#This Row],[V GRAVADAS]]</f>
        <v>268</v>
      </c>
      <c r="V1237">
        <v>2</v>
      </c>
    </row>
    <row r="1238" spans="1:22" x14ac:dyDescent="0.25">
      <c r="A1238" t="s">
        <v>595</v>
      </c>
      <c r="B1238" s="1" t="s">
        <v>637</v>
      </c>
      <c r="C1238" t="s">
        <v>1</v>
      </c>
      <c r="D1238" t="s">
        <v>82</v>
      </c>
      <c r="E1238" t="s">
        <v>323</v>
      </c>
      <c r="F1238" t="s">
        <v>324</v>
      </c>
      <c r="G1238">
        <v>5029</v>
      </c>
      <c r="H1238">
        <v>5029</v>
      </c>
      <c r="I1238">
        <v>5029</v>
      </c>
      <c r="J1238">
        <v>5029</v>
      </c>
      <c r="L1238" s="3">
        <v>0</v>
      </c>
      <c r="M1238" s="3">
        <v>0</v>
      </c>
      <c r="N1238" s="3">
        <v>0</v>
      </c>
      <c r="O1238" s="62">
        <v>529.79999999999995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f>+Tabla3[[#This Row],[V GRAVADAS]]</f>
        <v>529.79999999999995</v>
      </c>
      <c r="V1238">
        <v>2</v>
      </c>
    </row>
    <row r="1239" spans="1:22" x14ac:dyDescent="0.25">
      <c r="A1239" t="s">
        <v>595</v>
      </c>
      <c r="B1239" s="1" t="s">
        <v>637</v>
      </c>
      <c r="C1239" t="s">
        <v>1</v>
      </c>
      <c r="D1239" t="s">
        <v>82</v>
      </c>
      <c r="E1239" t="s">
        <v>323</v>
      </c>
      <c r="F1239" t="s">
        <v>324</v>
      </c>
      <c r="G1239">
        <v>5030</v>
      </c>
      <c r="H1239">
        <v>5030</v>
      </c>
      <c r="I1239">
        <v>5030</v>
      </c>
      <c r="J1239">
        <v>5030</v>
      </c>
      <c r="L1239" s="3">
        <v>0</v>
      </c>
      <c r="M1239" s="3">
        <v>0</v>
      </c>
      <c r="N1239" s="3">
        <v>0</v>
      </c>
      <c r="O1239" s="62">
        <v>137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f>+Tabla3[[#This Row],[V GRAVADAS]]</f>
        <v>137</v>
      </c>
      <c r="V1239">
        <v>2</v>
      </c>
    </row>
    <row r="1240" spans="1:22" x14ac:dyDescent="0.25">
      <c r="A1240" t="s">
        <v>595</v>
      </c>
      <c r="B1240" s="1" t="s">
        <v>637</v>
      </c>
      <c r="C1240" t="s">
        <v>1</v>
      </c>
      <c r="D1240" t="s">
        <v>82</v>
      </c>
      <c r="E1240" t="s">
        <v>323</v>
      </c>
      <c r="F1240" t="s">
        <v>324</v>
      </c>
      <c r="G1240">
        <v>5031</v>
      </c>
      <c r="H1240">
        <v>5031</v>
      </c>
      <c r="I1240">
        <v>5031</v>
      </c>
      <c r="J1240">
        <v>5031</v>
      </c>
      <c r="L1240" s="3">
        <v>0</v>
      </c>
      <c r="M1240" s="3">
        <v>0</v>
      </c>
      <c r="N1240" s="3">
        <v>0</v>
      </c>
      <c r="O1240" s="62">
        <v>55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f>+Tabla3[[#This Row],[V GRAVADAS]]</f>
        <v>55</v>
      </c>
      <c r="V1240">
        <v>2</v>
      </c>
    </row>
    <row r="1241" spans="1:22" x14ac:dyDescent="0.25">
      <c r="A1241" t="s">
        <v>595</v>
      </c>
      <c r="B1241" s="1" t="s">
        <v>637</v>
      </c>
      <c r="C1241" t="s">
        <v>1</v>
      </c>
      <c r="D1241" t="s">
        <v>82</v>
      </c>
      <c r="E1241" t="s">
        <v>323</v>
      </c>
      <c r="F1241" t="s">
        <v>324</v>
      </c>
      <c r="G1241">
        <v>5032</v>
      </c>
      <c r="H1241">
        <v>5032</v>
      </c>
      <c r="I1241">
        <v>5032</v>
      </c>
      <c r="J1241">
        <v>5032</v>
      </c>
      <c r="L1241" s="3">
        <v>0</v>
      </c>
      <c r="M1241" s="3">
        <v>0</v>
      </c>
      <c r="N1241" s="3">
        <v>0</v>
      </c>
      <c r="O1241" s="62">
        <v>414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f>+Tabla3[[#This Row],[V GRAVADAS]]</f>
        <v>414</v>
      </c>
      <c r="V1241">
        <v>2</v>
      </c>
    </row>
    <row r="1242" spans="1:22" x14ac:dyDescent="0.25">
      <c r="A1242" t="s">
        <v>595</v>
      </c>
      <c r="B1242" s="1" t="s">
        <v>637</v>
      </c>
      <c r="C1242" t="s">
        <v>1</v>
      </c>
      <c r="D1242" t="s">
        <v>82</v>
      </c>
      <c r="E1242" t="s">
        <v>323</v>
      </c>
      <c r="F1242" t="s">
        <v>324</v>
      </c>
      <c r="G1242">
        <v>5033</v>
      </c>
      <c r="H1242">
        <v>5033</v>
      </c>
      <c r="I1242">
        <v>5033</v>
      </c>
      <c r="J1242">
        <v>5033</v>
      </c>
      <c r="L1242" s="3">
        <v>0</v>
      </c>
      <c r="M1242" s="3">
        <v>0</v>
      </c>
      <c r="N1242" s="3">
        <v>0</v>
      </c>
      <c r="O1242" s="62">
        <v>130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f>+Tabla3[[#This Row],[V GRAVADAS]]</f>
        <v>130</v>
      </c>
      <c r="V1242">
        <v>2</v>
      </c>
    </row>
    <row r="1243" spans="1:22" x14ac:dyDescent="0.25">
      <c r="A1243" t="s">
        <v>595</v>
      </c>
      <c r="B1243" s="1" t="s">
        <v>637</v>
      </c>
      <c r="C1243" t="s">
        <v>1</v>
      </c>
      <c r="D1243" t="s">
        <v>82</v>
      </c>
      <c r="E1243" t="s">
        <v>323</v>
      </c>
      <c r="F1243" t="s">
        <v>324</v>
      </c>
      <c r="G1243">
        <v>5034</v>
      </c>
      <c r="H1243">
        <v>5034</v>
      </c>
      <c r="I1243">
        <v>5034</v>
      </c>
      <c r="J1243">
        <v>5034</v>
      </c>
      <c r="L1243" s="3">
        <v>0</v>
      </c>
      <c r="M1243" s="3">
        <v>0</v>
      </c>
      <c r="N1243" s="3">
        <v>0</v>
      </c>
      <c r="O1243" s="62">
        <v>17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f>+Tabla3[[#This Row],[V GRAVADAS]]</f>
        <v>17</v>
      </c>
      <c r="V1243">
        <v>2</v>
      </c>
    </row>
    <row r="1244" spans="1:22" x14ac:dyDescent="0.25">
      <c r="A1244" t="s">
        <v>595</v>
      </c>
      <c r="B1244" s="1" t="s">
        <v>637</v>
      </c>
      <c r="C1244" t="s">
        <v>1</v>
      </c>
      <c r="D1244" t="s">
        <v>82</v>
      </c>
      <c r="E1244" t="s">
        <v>323</v>
      </c>
      <c r="F1244" t="s">
        <v>324</v>
      </c>
      <c r="G1244">
        <v>5035</v>
      </c>
      <c r="H1244">
        <v>5035</v>
      </c>
      <c r="I1244">
        <v>5035</v>
      </c>
      <c r="J1244">
        <v>5035</v>
      </c>
      <c r="L1244" s="3">
        <v>0</v>
      </c>
      <c r="M1244" s="3">
        <v>0</v>
      </c>
      <c r="N1244" s="3">
        <v>0</v>
      </c>
      <c r="O1244" s="62">
        <v>125.5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f>+Tabla3[[#This Row],[V GRAVADAS]]</f>
        <v>125.5</v>
      </c>
      <c r="V1244">
        <v>2</v>
      </c>
    </row>
    <row r="1245" spans="1:22" x14ac:dyDescent="0.25">
      <c r="A1245" t="s">
        <v>595</v>
      </c>
      <c r="B1245" s="1" t="s">
        <v>637</v>
      </c>
      <c r="C1245" t="s">
        <v>1</v>
      </c>
      <c r="D1245" t="s">
        <v>82</v>
      </c>
      <c r="E1245" t="s">
        <v>323</v>
      </c>
      <c r="F1245" t="s">
        <v>324</v>
      </c>
      <c r="G1245">
        <v>5036</v>
      </c>
      <c r="H1245">
        <v>5036</v>
      </c>
      <c r="I1245">
        <v>5036</v>
      </c>
      <c r="J1245">
        <v>5036</v>
      </c>
      <c r="L1245" s="3">
        <v>0</v>
      </c>
      <c r="M1245" s="3">
        <v>0</v>
      </c>
      <c r="N1245" s="3">
        <v>0</v>
      </c>
      <c r="O1245" s="62">
        <v>29.5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f>+Tabla3[[#This Row],[V GRAVADAS]]</f>
        <v>29.5</v>
      </c>
      <c r="V1245">
        <v>2</v>
      </c>
    </row>
    <row r="1246" spans="1:22" x14ac:dyDescent="0.25">
      <c r="A1246" t="s">
        <v>595</v>
      </c>
      <c r="B1246" s="1" t="s">
        <v>637</v>
      </c>
      <c r="C1246" t="s">
        <v>1</v>
      </c>
      <c r="D1246" t="s">
        <v>82</v>
      </c>
      <c r="E1246" t="s">
        <v>323</v>
      </c>
      <c r="F1246" t="s">
        <v>324</v>
      </c>
      <c r="G1246">
        <v>5037</v>
      </c>
      <c r="H1246">
        <v>5037</v>
      </c>
      <c r="I1246">
        <v>5037</v>
      </c>
      <c r="J1246">
        <v>5037</v>
      </c>
      <c r="L1246" s="3">
        <v>0</v>
      </c>
      <c r="M1246" s="3">
        <v>0</v>
      </c>
      <c r="N1246" s="3">
        <v>0</v>
      </c>
      <c r="O1246" s="62">
        <v>392.9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f>+Tabla3[[#This Row],[V GRAVADAS]]</f>
        <v>392.9</v>
      </c>
      <c r="V1246">
        <v>2</v>
      </c>
    </row>
    <row r="1247" spans="1:22" x14ac:dyDescent="0.25">
      <c r="A1247" t="s">
        <v>595</v>
      </c>
      <c r="B1247" s="1" t="s">
        <v>637</v>
      </c>
      <c r="C1247" t="s">
        <v>1</v>
      </c>
      <c r="D1247" t="s">
        <v>82</v>
      </c>
      <c r="E1247" t="s">
        <v>323</v>
      </c>
      <c r="F1247" t="s">
        <v>324</v>
      </c>
      <c r="G1247">
        <v>5038</v>
      </c>
      <c r="H1247">
        <v>5038</v>
      </c>
      <c r="I1247">
        <v>5038</v>
      </c>
      <c r="J1247">
        <v>5038</v>
      </c>
      <c r="L1247" s="3">
        <v>0</v>
      </c>
      <c r="M1247" s="3">
        <v>0</v>
      </c>
      <c r="N1247" s="3">
        <v>0</v>
      </c>
      <c r="O1247" s="62">
        <v>45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f>+Tabla3[[#This Row],[V GRAVADAS]]</f>
        <v>45</v>
      </c>
      <c r="V1247">
        <v>2</v>
      </c>
    </row>
    <row r="1248" spans="1:22" x14ac:dyDescent="0.25">
      <c r="A1248" t="s">
        <v>595</v>
      </c>
      <c r="B1248" s="1" t="s">
        <v>637</v>
      </c>
      <c r="C1248" t="s">
        <v>1</v>
      </c>
      <c r="D1248" t="s">
        <v>82</v>
      </c>
      <c r="E1248" t="s">
        <v>323</v>
      </c>
      <c r="F1248" t="s">
        <v>324</v>
      </c>
      <c r="G1248">
        <v>5039</v>
      </c>
      <c r="H1248">
        <v>5039</v>
      </c>
      <c r="I1248">
        <v>5039</v>
      </c>
      <c r="J1248">
        <v>5039</v>
      </c>
      <c r="L1248" s="3">
        <v>0</v>
      </c>
      <c r="M1248" s="3">
        <v>0</v>
      </c>
      <c r="N1248" s="3">
        <v>0</v>
      </c>
      <c r="O1248" s="62">
        <v>444.5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f>+Tabla3[[#This Row],[V GRAVADAS]]</f>
        <v>444.5</v>
      </c>
      <c r="V1248">
        <v>2</v>
      </c>
    </row>
    <row r="1249" spans="1:22" x14ac:dyDescent="0.25">
      <c r="A1249" t="s">
        <v>595</v>
      </c>
      <c r="B1249" s="1" t="s">
        <v>637</v>
      </c>
      <c r="C1249" t="s">
        <v>1</v>
      </c>
      <c r="D1249" t="s">
        <v>82</v>
      </c>
      <c r="E1249" t="s">
        <v>323</v>
      </c>
      <c r="F1249" t="s">
        <v>324</v>
      </c>
      <c r="G1249">
        <v>5040</v>
      </c>
      <c r="H1249">
        <v>5040</v>
      </c>
      <c r="I1249">
        <v>5040</v>
      </c>
      <c r="J1249">
        <v>5040</v>
      </c>
      <c r="L1249" s="3">
        <v>0</v>
      </c>
      <c r="M1249" s="3">
        <v>0</v>
      </c>
      <c r="N1249" s="3">
        <v>0</v>
      </c>
      <c r="O1249" s="62">
        <v>511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f>+Tabla3[[#This Row],[V GRAVADAS]]</f>
        <v>511</v>
      </c>
      <c r="V1249">
        <v>2</v>
      </c>
    </row>
    <row r="1250" spans="1:22" x14ac:dyDescent="0.25">
      <c r="A1250" t="s">
        <v>595</v>
      </c>
      <c r="B1250" s="1" t="s">
        <v>637</v>
      </c>
      <c r="C1250" t="s">
        <v>1</v>
      </c>
      <c r="D1250" t="s">
        <v>82</v>
      </c>
      <c r="E1250" t="s">
        <v>323</v>
      </c>
      <c r="F1250" t="s">
        <v>324</v>
      </c>
      <c r="G1250">
        <v>5041</v>
      </c>
      <c r="H1250">
        <v>5041</v>
      </c>
      <c r="I1250">
        <v>5041</v>
      </c>
      <c r="J1250">
        <v>5041</v>
      </c>
      <c r="L1250" s="3">
        <v>0</v>
      </c>
      <c r="M1250" s="3">
        <v>0</v>
      </c>
      <c r="N1250" s="3">
        <v>0</v>
      </c>
      <c r="O1250" s="62">
        <v>13.5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f>+Tabla3[[#This Row],[V GRAVADAS]]</f>
        <v>13.5</v>
      </c>
      <c r="V1250">
        <v>2</v>
      </c>
    </row>
    <row r="1251" spans="1:22" x14ac:dyDescent="0.25">
      <c r="A1251" t="s">
        <v>595</v>
      </c>
      <c r="B1251" s="1" t="s">
        <v>637</v>
      </c>
      <c r="C1251" t="s">
        <v>1</v>
      </c>
      <c r="D1251" t="s">
        <v>82</v>
      </c>
      <c r="E1251" t="s">
        <v>323</v>
      </c>
      <c r="F1251" t="s">
        <v>324</v>
      </c>
      <c r="G1251">
        <v>5042</v>
      </c>
      <c r="H1251">
        <v>5042</v>
      </c>
      <c r="I1251">
        <v>5042</v>
      </c>
      <c r="J1251">
        <v>5042</v>
      </c>
      <c r="L1251" s="3">
        <v>0</v>
      </c>
      <c r="M1251" s="3">
        <v>0</v>
      </c>
      <c r="N1251" s="3">
        <v>0</v>
      </c>
      <c r="O1251" s="62">
        <v>75.900000000000006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f>+Tabla3[[#This Row],[V GRAVADAS]]</f>
        <v>75.900000000000006</v>
      </c>
      <c r="V1251">
        <v>2</v>
      </c>
    </row>
    <row r="1252" spans="1:22" x14ac:dyDescent="0.25">
      <c r="A1252" t="s">
        <v>595</v>
      </c>
      <c r="B1252" s="1" t="s">
        <v>637</v>
      </c>
      <c r="C1252" t="s">
        <v>1</v>
      </c>
      <c r="D1252" t="s">
        <v>82</v>
      </c>
      <c r="E1252" t="s">
        <v>323</v>
      </c>
      <c r="F1252" t="s">
        <v>324</v>
      </c>
      <c r="G1252">
        <v>5043</v>
      </c>
      <c r="H1252">
        <v>5043</v>
      </c>
      <c r="I1252">
        <v>5043</v>
      </c>
      <c r="J1252">
        <v>5043</v>
      </c>
      <c r="L1252" s="3">
        <v>0</v>
      </c>
      <c r="M1252" s="3">
        <v>0</v>
      </c>
      <c r="N1252" s="3">
        <v>0</v>
      </c>
      <c r="O1252" s="62">
        <v>25.4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f>+Tabla3[[#This Row],[V GRAVADAS]]</f>
        <v>25.4</v>
      </c>
      <c r="V1252">
        <v>2</v>
      </c>
    </row>
    <row r="1253" spans="1:22" x14ac:dyDescent="0.25">
      <c r="A1253" t="s">
        <v>595</v>
      </c>
      <c r="B1253" s="1" t="s">
        <v>637</v>
      </c>
      <c r="C1253" t="s">
        <v>1</v>
      </c>
      <c r="D1253" t="s">
        <v>82</v>
      </c>
      <c r="E1253" t="s">
        <v>323</v>
      </c>
      <c r="F1253" t="s">
        <v>324</v>
      </c>
      <c r="G1253">
        <v>5044</v>
      </c>
      <c r="H1253">
        <v>5044</v>
      </c>
      <c r="I1253">
        <v>5044</v>
      </c>
      <c r="J1253">
        <v>5044</v>
      </c>
      <c r="L1253" s="3">
        <v>0</v>
      </c>
      <c r="M1253" s="3">
        <v>0</v>
      </c>
      <c r="N1253" s="3">
        <v>0</v>
      </c>
      <c r="O1253" s="62">
        <v>32.6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f>+Tabla3[[#This Row],[V GRAVADAS]]</f>
        <v>32.6</v>
      </c>
      <c r="V1253">
        <v>2</v>
      </c>
    </row>
    <row r="1254" spans="1:22" x14ac:dyDescent="0.25">
      <c r="A1254" t="s">
        <v>595</v>
      </c>
      <c r="B1254" s="1" t="s">
        <v>637</v>
      </c>
      <c r="C1254" t="s">
        <v>1</v>
      </c>
      <c r="D1254" t="s">
        <v>82</v>
      </c>
      <c r="E1254" t="s">
        <v>323</v>
      </c>
      <c r="F1254" t="s">
        <v>324</v>
      </c>
      <c r="G1254">
        <v>5045</v>
      </c>
      <c r="H1254">
        <v>5045</v>
      </c>
      <c r="I1254">
        <v>5045</v>
      </c>
      <c r="J1254">
        <v>5045</v>
      </c>
      <c r="L1254" s="3">
        <v>0</v>
      </c>
      <c r="M1254" s="3">
        <v>0</v>
      </c>
      <c r="N1254" s="3">
        <v>0</v>
      </c>
      <c r="O1254" s="62">
        <v>100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f>+Tabla3[[#This Row],[V GRAVADAS]]</f>
        <v>100</v>
      </c>
      <c r="V1254">
        <v>2</v>
      </c>
    </row>
    <row r="1255" spans="1:22" x14ac:dyDescent="0.25">
      <c r="A1255" t="s">
        <v>595</v>
      </c>
      <c r="B1255" s="1" t="s">
        <v>637</v>
      </c>
      <c r="C1255" t="s">
        <v>1</v>
      </c>
      <c r="D1255" t="s">
        <v>82</v>
      </c>
      <c r="E1255" t="s">
        <v>323</v>
      </c>
      <c r="F1255" t="s">
        <v>324</v>
      </c>
      <c r="G1255">
        <v>5046</v>
      </c>
      <c r="H1255">
        <v>5046</v>
      </c>
      <c r="I1255">
        <v>5046</v>
      </c>
      <c r="J1255">
        <v>5046</v>
      </c>
      <c r="L1255" s="3">
        <v>0</v>
      </c>
      <c r="M1255" s="3">
        <v>0</v>
      </c>
      <c r="N1255" s="3">
        <v>0</v>
      </c>
      <c r="O1255" s="62">
        <v>106.24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f>+Tabla3[[#This Row],[V GRAVADAS]]</f>
        <v>106.24</v>
      </c>
      <c r="V1255">
        <v>2</v>
      </c>
    </row>
    <row r="1256" spans="1:22" x14ac:dyDescent="0.25">
      <c r="A1256" t="s">
        <v>595</v>
      </c>
      <c r="B1256" s="1" t="s">
        <v>637</v>
      </c>
      <c r="C1256" t="s">
        <v>1</v>
      </c>
      <c r="D1256" t="s">
        <v>82</v>
      </c>
      <c r="E1256" t="s">
        <v>323</v>
      </c>
      <c r="F1256" t="s">
        <v>324</v>
      </c>
      <c r="G1256">
        <v>5047</v>
      </c>
      <c r="H1256">
        <v>5047</v>
      </c>
      <c r="I1256">
        <v>5047</v>
      </c>
      <c r="J1256">
        <v>5047</v>
      </c>
      <c r="L1256" s="3">
        <v>0</v>
      </c>
      <c r="M1256" s="3">
        <v>0</v>
      </c>
      <c r="N1256" s="3">
        <v>0</v>
      </c>
      <c r="O1256" s="62">
        <v>651.35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f>+Tabla3[[#This Row],[V GRAVADAS]]</f>
        <v>651.35</v>
      </c>
      <c r="V1256">
        <v>2</v>
      </c>
    </row>
    <row r="1257" spans="1:22" x14ac:dyDescent="0.25">
      <c r="A1257" t="s">
        <v>595</v>
      </c>
      <c r="B1257" s="1" t="s">
        <v>637</v>
      </c>
      <c r="C1257" t="s">
        <v>1</v>
      </c>
      <c r="D1257" t="s">
        <v>82</v>
      </c>
      <c r="E1257" t="s">
        <v>323</v>
      </c>
      <c r="F1257" t="s">
        <v>324</v>
      </c>
      <c r="G1257">
        <v>5048</v>
      </c>
      <c r="H1257">
        <v>5048</v>
      </c>
      <c r="I1257">
        <v>5048</v>
      </c>
      <c r="J1257">
        <v>5048</v>
      </c>
      <c r="L1257" s="3">
        <v>0</v>
      </c>
      <c r="M1257" s="3">
        <v>0</v>
      </c>
      <c r="N1257" s="3">
        <v>0</v>
      </c>
      <c r="O1257" s="62">
        <v>25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f>+Tabla3[[#This Row],[V GRAVADAS]]</f>
        <v>25</v>
      </c>
      <c r="V1257">
        <v>2</v>
      </c>
    </row>
    <row r="1258" spans="1:22" x14ac:dyDescent="0.25">
      <c r="A1258" t="s">
        <v>595</v>
      </c>
      <c r="B1258" s="1" t="s">
        <v>637</v>
      </c>
      <c r="C1258" t="s">
        <v>1</v>
      </c>
      <c r="D1258" t="s">
        <v>82</v>
      </c>
      <c r="E1258" t="s">
        <v>323</v>
      </c>
      <c r="F1258" t="s">
        <v>324</v>
      </c>
      <c r="G1258">
        <v>5049</v>
      </c>
      <c r="H1258">
        <v>5049</v>
      </c>
      <c r="I1258">
        <v>5049</v>
      </c>
      <c r="J1258">
        <v>5049</v>
      </c>
      <c r="L1258" s="3">
        <v>0</v>
      </c>
      <c r="M1258" s="3">
        <v>0</v>
      </c>
      <c r="N1258" s="3">
        <v>0</v>
      </c>
      <c r="O1258" s="62">
        <v>486.5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f>+Tabla3[[#This Row],[V GRAVADAS]]</f>
        <v>486.5</v>
      </c>
      <c r="V1258">
        <v>2</v>
      </c>
    </row>
    <row r="1259" spans="1:22" x14ac:dyDescent="0.25">
      <c r="A1259" t="s">
        <v>595</v>
      </c>
      <c r="B1259" s="1" t="s">
        <v>637</v>
      </c>
      <c r="C1259" t="s">
        <v>1</v>
      </c>
      <c r="D1259" t="s">
        <v>82</v>
      </c>
      <c r="E1259" t="s">
        <v>323</v>
      </c>
      <c r="F1259" t="s">
        <v>324</v>
      </c>
      <c r="G1259">
        <v>5050</v>
      </c>
      <c r="H1259">
        <v>5050</v>
      </c>
      <c r="I1259">
        <v>5050</v>
      </c>
      <c r="J1259">
        <v>5050</v>
      </c>
      <c r="L1259" s="3">
        <v>0</v>
      </c>
      <c r="M1259" s="3">
        <v>0</v>
      </c>
      <c r="N1259" s="3">
        <v>0</v>
      </c>
      <c r="O1259" s="62">
        <v>30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f>+Tabla3[[#This Row],[V GRAVADAS]]</f>
        <v>30</v>
      </c>
      <c r="V1259">
        <v>2</v>
      </c>
    </row>
    <row r="1260" spans="1:22" x14ac:dyDescent="0.25">
      <c r="A1260" t="s">
        <v>595</v>
      </c>
      <c r="B1260" s="1" t="s">
        <v>637</v>
      </c>
      <c r="C1260" t="s">
        <v>1</v>
      </c>
      <c r="D1260" t="s">
        <v>82</v>
      </c>
      <c r="E1260" t="s">
        <v>323</v>
      </c>
      <c r="F1260" t="s">
        <v>324</v>
      </c>
      <c r="G1260">
        <v>5051</v>
      </c>
      <c r="H1260">
        <v>5051</v>
      </c>
      <c r="I1260">
        <v>5051</v>
      </c>
      <c r="J1260">
        <v>5051</v>
      </c>
      <c r="L1260" s="3">
        <v>0</v>
      </c>
      <c r="M1260" s="3">
        <v>0</v>
      </c>
      <c r="N1260" s="3">
        <v>0</v>
      </c>
      <c r="O1260" s="62">
        <v>510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f>+Tabla3[[#This Row],[V GRAVADAS]]</f>
        <v>510</v>
      </c>
      <c r="V1260">
        <v>2</v>
      </c>
    </row>
    <row r="1261" spans="1:22" x14ac:dyDescent="0.25">
      <c r="A1261" t="s">
        <v>595</v>
      </c>
      <c r="B1261" s="1" t="s">
        <v>637</v>
      </c>
      <c r="C1261" t="s">
        <v>1</v>
      </c>
      <c r="D1261" t="s">
        <v>82</v>
      </c>
      <c r="E1261" t="s">
        <v>323</v>
      </c>
      <c r="F1261" t="s">
        <v>324</v>
      </c>
      <c r="G1261">
        <v>5052</v>
      </c>
      <c r="H1261">
        <v>5052</v>
      </c>
      <c r="I1261">
        <v>5052</v>
      </c>
      <c r="J1261">
        <v>5052</v>
      </c>
      <c r="L1261" s="3">
        <v>0</v>
      </c>
      <c r="M1261" s="3">
        <v>0</v>
      </c>
      <c r="N1261" s="3">
        <v>0</v>
      </c>
      <c r="O1261" s="62">
        <v>289.5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f>+Tabla3[[#This Row],[V GRAVADAS]]</f>
        <v>289.5</v>
      </c>
      <c r="V1261">
        <v>2</v>
      </c>
    </row>
    <row r="1262" spans="1:22" x14ac:dyDescent="0.25">
      <c r="A1262" t="s">
        <v>595</v>
      </c>
      <c r="B1262" s="1" t="s">
        <v>636</v>
      </c>
      <c r="C1262" t="s">
        <v>1</v>
      </c>
      <c r="D1262" t="s">
        <v>82</v>
      </c>
      <c r="E1262" t="s">
        <v>323</v>
      </c>
      <c r="F1262" t="s">
        <v>324</v>
      </c>
      <c r="G1262">
        <v>5053</v>
      </c>
      <c r="H1262">
        <v>5053</v>
      </c>
      <c r="I1262">
        <v>5053</v>
      </c>
      <c r="J1262">
        <v>5053</v>
      </c>
      <c r="L1262" s="3">
        <v>0</v>
      </c>
      <c r="M1262" s="3">
        <v>0</v>
      </c>
      <c r="N1262" s="3">
        <v>0</v>
      </c>
      <c r="O1262" s="62">
        <v>495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f>+Tabla3[[#This Row],[V GRAVADAS]]</f>
        <v>495</v>
      </c>
      <c r="V1262">
        <v>2</v>
      </c>
    </row>
    <row r="1263" spans="1:22" x14ac:dyDescent="0.25">
      <c r="A1263" t="s">
        <v>595</v>
      </c>
      <c r="B1263" s="1" t="s">
        <v>636</v>
      </c>
      <c r="C1263" t="s">
        <v>1</v>
      </c>
      <c r="D1263" t="s">
        <v>82</v>
      </c>
      <c r="E1263" t="s">
        <v>323</v>
      </c>
      <c r="F1263" t="s">
        <v>324</v>
      </c>
      <c r="G1263">
        <v>5054</v>
      </c>
      <c r="H1263">
        <v>5054</v>
      </c>
      <c r="I1263">
        <v>5054</v>
      </c>
      <c r="J1263">
        <v>5054</v>
      </c>
      <c r="L1263" s="3">
        <v>0</v>
      </c>
      <c r="M1263" s="3">
        <v>0</v>
      </c>
      <c r="N1263" s="3">
        <v>0</v>
      </c>
      <c r="O1263" s="62">
        <v>322.10000000000002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f>+Tabla3[[#This Row],[V GRAVADAS]]</f>
        <v>322.10000000000002</v>
      </c>
      <c r="V1263">
        <v>2</v>
      </c>
    </row>
    <row r="1264" spans="1:22" x14ac:dyDescent="0.25">
      <c r="A1264" t="s">
        <v>595</v>
      </c>
      <c r="B1264" s="1" t="s">
        <v>636</v>
      </c>
      <c r="C1264" t="s">
        <v>1</v>
      </c>
      <c r="D1264" t="s">
        <v>82</v>
      </c>
      <c r="E1264" t="s">
        <v>323</v>
      </c>
      <c r="F1264" t="s">
        <v>324</v>
      </c>
      <c r="G1264">
        <v>5055</v>
      </c>
      <c r="H1264">
        <v>5055</v>
      </c>
      <c r="I1264">
        <v>5055</v>
      </c>
      <c r="J1264">
        <v>5055</v>
      </c>
      <c r="L1264" s="3">
        <v>0</v>
      </c>
      <c r="M1264" s="3">
        <v>0</v>
      </c>
      <c r="N1264" s="3">
        <v>0</v>
      </c>
      <c r="O1264" s="62">
        <v>26.4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f>+Tabla3[[#This Row],[V GRAVADAS]]</f>
        <v>26.4</v>
      </c>
      <c r="V1264">
        <v>2</v>
      </c>
    </row>
    <row r="1265" spans="1:22" x14ac:dyDescent="0.25">
      <c r="A1265" t="s">
        <v>595</v>
      </c>
      <c r="B1265" s="1" t="s">
        <v>636</v>
      </c>
      <c r="C1265" t="s">
        <v>1</v>
      </c>
      <c r="D1265" t="s">
        <v>82</v>
      </c>
      <c r="E1265" t="s">
        <v>323</v>
      </c>
      <c r="F1265" t="s">
        <v>324</v>
      </c>
      <c r="G1265">
        <v>5056</v>
      </c>
      <c r="H1265">
        <v>5056</v>
      </c>
      <c r="I1265">
        <v>5056</v>
      </c>
      <c r="J1265">
        <v>5056</v>
      </c>
      <c r="L1265" s="3">
        <v>0</v>
      </c>
      <c r="M1265" s="3">
        <v>0</v>
      </c>
      <c r="N1265" s="3">
        <v>0</v>
      </c>
      <c r="O1265" s="62">
        <v>37.1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f>+Tabla3[[#This Row],[V GRAVADAS]]</f>
        <v>37.1</v>
      </c>
      <c r="V1265">
        <v>2</v>
      </c>
    </row>
    <row r="1266" spans="1:22" x14ac:dyDescent="0.25">
      <c r="A1266" t="s">
        <v>595</v>
      </c>
      <c r="B1266" s="1" t="s">
        <v>636</v>
      </c>
      <c r="C1266" t="s">
        <v>1</v>
      </c>
      <c r="D1266" t="s">
        <v>82</v>
      </c>
      <c r="E1266" t="s">
        <v>323</v>
      </c>
      <c r="F1266" t="s">
        <v>324</v>
      </c>
      <c r="G1266">
        <v>5057</v>
      </c>
      <c r="H1266">
        <v>5057</v>
      </c>
      <c r="I1266">
        <v>5057</v>
      </c>
      <c r="J1266">
        <v>5057</v>
      </c>
      <c r="L1266" s="3">
        <v>0</v>
      </c>
      <c r="M1266" s="3">
        <v>0</v>
      </c>
      <c r="N1266" s="3">
        <v>0</v>
      </c>
      <c r="O1266" s="62">
        <v>53.4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f>+Tabla3[[#This Row],[V GRAVADAS]]</f>
        <v>53.4</v>
      </c>
      <c r="V1266">
        <v>2</v>
      </c>
    </row>
    <row r="1267" spans="1:22" x14ac:dyDescent="0.25">
      <c r="A1267" t="s">
        <v>595</v>
      </c>
      <c r="B1267" s="1" t="s">
        <v>636</v>
      </c>
      <c r="C1267" t="s">
        <v>1</v>
      </c>
      <c r="D1267" t="s">
        <v>82</v>
      </c>
      <c r="E1267" t="s">
        <v>323</v>
      </c>
      <c r="F1267" t="s">
        <v>324</v>
      </c>
      <c r="G1267">
        <v>5058</v>
      </c>
      <c r="H1267">
        <v>5058</v>
      </c>
      <c r="I1267">
        <v>5058</v>
      </c>
      <c r="J1267">
        <v>5058</v>
      </c>
      <c r="L1267" s="3">
        <v>0</v>
      </c>
      <c r="M1267" s="3">
        <v>0</v>
      </c>
      <c r="N1267" s="3">
        <v>0</v>
      </c>
      <c r="O1267" s="62">
        <v>162.5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f>+Tabla3[[#This Row],[V GRAVADAS]]</f>
        <v>162.5</v>
      </c>
      <c r="V1267">
        <v>2</v>
      </c>
    </row>
    <row r="1268" spans="1:22" x14ac:dyDescent="0.25">
      <c r="A1268" t="s">
        <v>595</v>
      </c>
      <c r="B1268" s="1" t="s">
        <v>636</v>
      </c>
      <c r="C1268" t="s">
        <v>1</v>
      </c>
      <c r="D1268" t="s">
        <v>82</v>
      </c>
      <c r="E1268" t="s">
        <v>323</v>
      </c>
      <c r="F1268" t="s">
        <v>324</v>
      </c>
      <c r="G1268">
        <v>5059</v>
      </c>
      <c r="H1268">
        <v>5059</v>
      </c>
      <c r="I1268">
        <v>5059</v>
      </c>
      <c r="J1268">
        <v>5059</v>
      </c>
      <c r="L1268" s="3">
        <v>0</v>
      </c>
      <c r="M1268" s="3">
        <v>0</v>
      </c>
      <c r="N1268" s="3">
        <v>0</v>
      </c>
      <c r="O1268" s="62">
        <v>375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f>+Tabla3[[#This Row],[V GRAVADAS]]</f>
        <v>375</v>
      </c>
      <c r="V1268">
        <v>2</v>
      </c>
    </row>
    <row r="1269" spans="1:22" x14ac:dyDescent="0.25">
      <c r="A1269" t="s">
        <v>595</v>
      </c>
      <c r="B1269" s="1" t="s">
        <v>636</v>
      </c>
      <c r="C1269" t="s">
        <v>1</v>
      </c>
      <c r="D1269" t="s">
        <v>82</v>
      </c>
      <c r="E1269" t="s">
        <v>323</v>
      </c>
      <c r="F1269" t="s">
        <v>324</v>
      </c>
      <c r="G1269">
        <v>5060</v>
      </c>
      <c r="H1269">
        <v>5060</v>
      </c>
      <c r="I1269">
        <v>5060</v>
      </c>
      <c r="J1269">
        <v>5060</v>
      </c>
      <c r="L1269" s="3">
        <v>0</v>
      </c>
      <c r="M1269" s="3">
        <v>0</v>
      </c>
      <c r="N1269" s="3">
        <v>0</v>
      </c>
      <c r="O1269" s="62">
        <v>437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f>+Tabla3[[#This Row],[V GRAVADAS]]</f>
        <v>437</v>
      </c>
      <c r="V1269">
        <v>2</v>
      </c>
    </row>
    <row r="1270" spans="1:22" x14ac:dyDescent="0.25">
      <c r="A1270" t="s">
        <v>595</v>
      </c>
      <c r="B1270" s="1" t="s">
        <v>636</v>
      </c>
      <c r="C1270" t="s">
        <v>1</v>
      </c>
      <c r="D1270" t="s">
        <v>82</v>
      </c>
      <c r="E1270" t="s">
        <v>323</v>
      </c>
      <c r="F1270" t="s">
        <v>324</v>
      </c>
      <c r="G1270">
        <v>5061</v>
      </c>
      <c r="H1270">
        <v>5061</v>
      </c>
      <c r="I1270">
        <v>5061</v>
      </c>
      <c r="J1270">
        <v>5061</v>
      </c>
      <c r="L1270" s="3">
        <v>0</v>
      </c>
      <c r="M1270" s="3">
        <v>0</v>
      </c>
      <c r="N1270" s="3">
        <v>0</v>
      </c>
      <c r="O1270" s="62">
        <v>42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f>+Tabla3[[#This Row],[V GRAVADAS]]</f>
        <v>42</v>
      </c>
      <c r="V1270">
        <v>2</v>
      </c>
    </row>
    <row r="1271" spans="1:22" x14ac:dyDescent="0.25">
      <c r="A1271" t="s">
        <v>595</v>
      </c>
      <c r="B1271" s="1" t="s">
        <v>636</v>
      </c>
      <c r="C1271" t="s">
        <v>1</v>
      </c>
      <c r="D1271" t="s">
        <v>82</v>
      </c>
      <c r="E1271" t="s">
        <v>323</v>
      </c>
      <c r="F1271" t="s">
        <v>324</v>
      </c>
      <c r="G1271">
        <v>5062</v>
      </c>
      <c r="H1271">
        <v>5062</v>
      </c>
      <c r="I1271">
        <v>5062</v>
      </c>
      <c r="J1271">
        <v>5062</v>
      </c>
      <c r="L1271" s="3">
        <v>0</v>
      </c>
      <c r="M1271" s="3">
        <v>0</v>
      </c>
      <c r="N1271" s="3">
        <v>0</v>
      </c>
      <c r="O1271" s="62">
        <v>40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f>+Tabla3[[#This Row],[V GRAVADAS]]</f>
        <v>40</v>
      </c>
      <c r="V1271">
        <v>2</v>
      </c>
    </row>
    <row r="1272" spans="1:22" x14ac:dyDescent="0.25">
      <c r="A1272" t="s">
        <v>595</v>
      </c>
      <c r="B1272" s="1" t="s">
        <v>636</v>
      </c>
      <c r="C1272" t="s">
        <v>1</v>
      </c>
      <c r="D1272" t="s">
        <v>82</v>
      </c>
      <c r="E1272" t="s">
        <v>323</v>
      </c>
      <c r="F1272" t="s">
        <v>324</v>
      </c>
      <c r="G1272">
        <v>5063</v>
      </c>
      <c r="H1272">
        <v>5063</v>
      </c>
      <c r="I1272">
        <v>5063</v>
      </c>
      <c r="J1272">
        <v>5063</v>
      </c>
      <c r="L1272" s="3">
        <v>0</v>
      </c>
      <c r="M1272" s="3">
        <v>0</v>
      </c>
      <c r="N1272" s="3">
        <v>0</v>
      </c>
      <c r="O1272" s="62">
        <v>15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f>+Tabla3[[#This Row],[V GRAVADAS]]</f>
        <v>15</v>
      </c>
      <c r="V1272">
        <v>2</v>
      </c>
    </row>
    <row r="1273" spans="1:22" x14ac:dyDescent="0.25">
      <c r="A1273" t="s">
        <v>595</v>
      </c>
      <c r="B1273" s="1" t="s">
        <v>636</v>
      </c>
      <c r="C1273" t="s">
        <v>1</v>
      </c>
      <c r="D1273" t="s">
        <v>82</v>
      </c>
      <c r="E1273" t="s">
        <v>323</v>
      </c>
      <c r="F1273" t="s">
        <v>324</v>
      </c>
      <c r="G1273">
        <v>5064</v>
      </c>
      <c r="H1273">
        <v>5064</v>
      </c>
      <c r="I1273">
        <v>5064</v>
      </c>
      <c r="J1273">
        <v>5064</v>
      </c>
      <c r="L1273" s="3">
        <v>0</v>
      </c>
      <c r="M1273" s="3">
        <v>0</v>
      </c>
      <c r="N1273" s="3">
        <v>0</v>
      </c>
      <c r="O1273" s="62">
        <v>41.25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f>+Tabla3[[#This Row],[V GRAVADAS]]</f>
        <v>41.25</v>
      </c>
      <c r="V1273">
        <v>2</v>
      </c>
    </row>
    <row r="1274" spans="1:22" x14ac:dyDescent="0.25">
      <c r="A1274" t="s">
        <v>595</v>
      </c>
      <c r="B1274" s="1" t="s">
        <v>636</v>
      </c>
      <c r="C1274" t="s">
        <v>1</v>
      </c>
      <c r="D1274" t="s">
        <v>82</v>
      </c>
      <c r="E1274" t="s">
        <v>323</v>
      </c>
      <c r="F1274" t="s">
        <v>324</v>
      </c>
      <c r="G1274">
        <v>5065</v>
      </c>
      <c r="H1274">
        <v>5065</v>
      </c>
      <c r="I1274">
        <v>5065</v>
      </c>
      <c r="J1274">
        <v>5065</v>
      </c>
      <c r="L1274" s="3">
        <v>0</v>
      </c>
      <c r="M1274" s="3">
        <v>0</v>
      </c>
      <c r="N1274" s="3">
        <v>0</v>
      </c>
      <c r="O1274" s="62">
        <v>56.2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f>+Tabla3[[#This Row],[V GRAVADAS]]</f>
        <v>56.2</v>
      </c>
      <c r="V1274">
        <v>2</v>
      </c>
    </row>
    <row r="1275" spans="1:22" x14ac:dyDescent="0.25">
      <c r="A1275" t="s">
        <v>595</v>
      </c>
      <c r="B1275" s="1" t="s">
        <v>636</v>
      </c>
      <c r="C1275" t="s">
        <v>1</v>
      </c>
      <c r="D1275" t="s">
        <v>82</v>
      </c>
      <c r="E1275" t="s">
        <v>323</v>
      </c>
      <c r="F1275" t="s">
        <v>324</v>
      </c>
      <c r="G1275">
        <v>5066</v>
      </c>
      <c r="H1275">
        <v>5066</v>
      </c>
      <c r="I1275">
        <v>5066</v>
      </c>
      <c r="J1275">
        <v>5066</v>
      </c>
      <c r="L1275" s="3">
        <v>0</v>
      </c>
      <c r="M1275" s="3">
        <v>0</v>
      </c>
      <c r="N1275" s="3">
        <v>0</v>
      </c>
      <c r="O1275" s="62">
        <v>27.2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f>+Tabla3[[#This Row],[V GRAVADAS]]</f>
        <v>27.2</v>
      </c>
      <c r="V1275">
        <v>2</v>
      </c>
    </row>
    <row r="1276" spans="1:22" x14ac:dyDescent="0.25">
      <c r="A1276" t="s">
        <v>595</v>
      </c>
      <c r="B1276" s="1" t="s">
        <v>636</v>
      </c>
      <c r="C1276" t="s">
        <v>1</v>
      </c>
      <c r="D1276" t="s">
        <v>82</v>
      </c>
      <c r="E1276" t="s">
        <v>323</v>
      </c>
      <c r="F1276" t="s">
        <v>324</v>
      </c>
      <c r="G1276">
        <v>5067</v>
      </c>
      <c r="H1276">
        <v>5067</v>
      </c>
      <c r="I1276">
        <v>5067</v>
      </c>
      <c r="J1276">
        <v>5067</v>
      </c>
      <c r="L1276" s="3">
        <v>0</v>
      </c>
      <c r="M1276" s="3">
        <v>0</v>
      </c>
      <c r="N1276" s="3">
        <v>0</v>
      </c>
      <c r="O1276" s="62">
        <v>500.5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f>+Tabla3[[#This Row],[V GRAVADAS]]</f>
        <v>500.5</v>
      </c>
      <c r="V1276">
        <v>2</v>
      </c>
    </row>
    <row r="1277" spans="1:22" x14ac:dyDescent="0.25">
      <c r="A1277" t="s">
        <v>595</v>
      </c>
      <c r="B1277" s="1" t="s">
        <v>636</v>
      </c>
      <c r="C1277" t="s">
        <v>1</v>
      </c>
      <c r="D1277" t="s">
        <v>82</v>
      </c>
      <c r="E1277" t="s">
        <v>323</v>
      </c>
      <c r="F1277" t="s">
        <v>324</v>
      </c>
      <c r="G1277">
        <v>5068</v>
      </c>
      <c r="H1277">
        <v>5068</v>
      </c>
      <c r="I1277">
        <v>5068</v>
      </c>
      <c r="J1277">
        <v>5068</v>
      </c>
      <c r="L1277" s="3">
        <v>0</v>
      </c>
      <c r="M1277" s="3">
        <v>0</v>
      </c>
      <c r="N1277" s="3">
        <v>0</v>
      </c>
      <c r="O1277" s="62">
        <v>7.2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f>+Tabla3[[#This Row],[V GRAVADAS]]</f>
        <v>7.2</v>
      </c>
      <c r="V1277">
        <v>2</v>
      </c>
    </row>
    <row r="1278" spans="1:22" x14ac:dyDescent="0.25">
      <c r="A1278" t="s">
        <v>595</v>
      </c>
      <c r="B1278" s="1" t="s">
        <v>636</v>
      </c>
      <c r="C1278" t="s">
        <v>1</v>
      </c>
      <c r="D1278" t="s">
        <v>82</v>
      </c>
      <c r="E1278" t="s">
        <v>323</v>
      </c>
      <c r="F1278" t="s">
        <v>324</v>
      </c>
      <c r="G1278">
        <v>5069</v>
      </c>
      <c r="H1278">
        <v>5069</v>
      </c>
      <c r="I1278">
        <v>5069</v>
      </c>
      <c r="J1278">
        <v>5069</v>
      </c>
      <c r="L1278" s="3">
        <v>0</v>
      </c>
      <c r="M1278" s="3">
        <v>0</v>
      </c>
      <c r="N1278" s="3">
        <v>0</v>
      </c>
      <c r="O1278" s="62">
        <v>36.549999999999997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f>+Tabla3[[#This Row],[V GRAVADAS]]</f>
        <v>36.549999999999997</v>
      </c>
      <c r="V1278">
        <v>2</v>
      </c>
    </row>
    <row r="1279" spans="1:22" x14ac:dyDescent="0.25">
      <c r="A1279" t="s">
        <v>595</v>
      </c>
      <c r="B1279" s="1" t="s">
        <v>636</v>
      </c>
      <c r="C1279" t="s">
        <v>1</v>
      </c>
      <c r="D1279" t="s">
        <v>82</v>
      </c>
      <c r="E1279" t="s">
        <v>323</v>
      </c>
      <c r="F1279" t="s">
        <v>324</v>
      </c>
      <c r="G1279">
        <v>5070</v>
      </c>
      <c r="H1279">
        <v>5070</v>
      </c>
      <c r="I1279">
        <v>5070</v>
      </c>
      <c r="J1279">
        <v>5070</v>
      </c>
      <c r="L1279" s="3">
        <v>0</v>
      </c>
      <c r="M1279" s="3">
        <v>0</v>
      </c>
      <c r="N1279" s="3">
        <v>0</v>
      </c>
      <c r="O1279" s="62">
        <v>37.25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f>+Tabla3[[#This Row],[V GRAVADAS]]</f>
        <v>37.25</v>
      </c>
      <c r="V1279">
        <v>2</v>
      </c>
    </row>
    <row r="1280" spans="1:22" x14ac:dyDescent="0.25">
      <c r="A1280" t="s">
        <v>595</v>
      </c>
      <c r="B1280" s="1" t="s">
        <v>636</v>
      </c>
      <c r="C1280" t="s">
        <v>1</v>
      </c>
      <c r="D1280" t="s">
        <v>82</v>
      </c>
      <c r="E1280" t="s">
        <v>323</v>
      </c>
      <c r="F1280" t="s">
        <v>324</v>
      </c>
      <c r="G1280">
        <v>5071</v>
      </c>
      <c r="H1280">
        <v>5071</v>
      </c>
      <c r="I1280">
        <v>5071</v>
      </c>
      <c r="J1280">
        <v>5071</v>
      </c>
      <c r="L1280" s="3">
        <v>0</v>
      </c>
      <c r="M1280" s="3">
        <v>0</v>
      </c>
      <c r="N1280" s="3">
        <v>0</v>
      </c>
      <c r="O1280" s="62">
        <v>1096.5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f>+Tabla3[[#This Row],[V GRAVADAS]]</f>
        <v>1096.5</v>
      </c>
      <c r="V1280">
        <v>2</v>
      </c>
    </row>
    <row r="1281" spans="1:22" x14ac:dyDescent="0.25">
      <c r="A1281" t="s">
        <v>595</v>
      </c>
      <c r="B1281" s="1" t="s">
        <v>636</v>
      </c>
      <c r="C1281" t="s">
        <v>1</v>
      </c>
      <c r="D1281" t="s">
        <v>82</v>
      </c>
      <c r="E1281" t="s">
        <v>323</v>
      </c>
      <c r="F1281" t="s">
        <v>324</v>
      </c>
      <c r="G1281">
        <v>5072</v>
      </c>
      <c r="H1281">
        <v>5072</v>
      </c>
      <c r="I1281">
        <v>5072</v>
      </c>
      <c r="J1281">
        <v>5072</v>
      </c>
      <c r="L1281" s="3">
        <v>0</v>
      </c>
      <c r="M1281" s="3">
        <v>0</v>
      </c>
      <c r="N1281" s="3">
        <v>0</v>
      </c>
      <c r="O1281" s="62">
        <v>42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f>+Tabla3[[#This Row],[V GRAVADAS]]</f>
        <v>42</v>
      </c>
      <c r="V1281">
        <v>2</v>
      </c>
    </row>
    <row r="1282" spans="1:22" x14ac:dyDescent="0.25">
      <c r="A1282" t="s">
        <v>595</v>
      </c>
      <c r="B1282" s="1" t="s">
        <v>636</v>
      </c>
      <c r="C1282" t="s">
        <v>1</v>
      </c>
      <c r="D1282" t="s">
        <v>82</v>
      </c>
      <c r="E1282" t="s">
        <v>323</v>
      </c>
      <c r="F1282" t="s">
        <v>324</v>
      </c>
      <c r="G1282">
        <v>5073</v>
      </c>
      <c r="H1282">
        <v>5073</v>
      </c>
      <c r="I1282">
        <v>5073</v>
      </c>
      <c r="J1282">
        <v>5073</v>
      </c>
      <c r="L1282" s="3">
        <v>0</v>
      </c>
      <c r="M1282" s="3">
        <v>0</v>
      </c>
      <c r="N1282" s="3">
        <v>0</v>
      </c>
      <c r="O1282" s="62">
        <v>243.42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f>+Tabla3[[#This Row],[V GRAVADAS]]</f>
        <v>243.42</v>
      </c>
      <c r="V1282">
        <v>2</v>
      </c>
    </row>
    <row r="1283" spans="1:22" x14ac:dyDescent="0.25">
      <c r="A1283" t="s">
        <v>595</v>
      </c>
      <c r="B1283" s="1" t="s">
        <v>636</v>
      </c>
      <c r="C1283" t="s">
        <v>1</v>
      </c>
      <c r="D1283" t="s">
        <v>82</v>
      </c>
      <c r="E1283" t="s">
        <v>323</v>
      </c>
      <c r="F1283" t="s">
        <v>324</v>
      </c>
      <c r="G1283">
        <v>5074</v>
      </c>
      <c r="H1283">
        <v>5074</v>
      </c>
      <c r="I1283">
        <v>5074</v>
      </c>
      <c r="J1283">
        <v>5074</v>
      </c>
      <c r="L1283" s="3">
        <v>0</v>
      </c>
      <c r="M1283" s="3">
        <v>0</v>
      </c>
      <c r="N1283" s="3">
        <v>0</v>
      </c>
      <c r="O1283" s="62">
        <v>410.1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f>+Tabla3[[#This Row],[V GRAVADAS]]</f>
        <v>410.1</v>
      </c>
      <c r="V1283">
        <v>2</v>
      </c>
    </row>
    <row r="1284" spans="1:22" x14ac:dyDescent="0.25">
      <c r="A1284" t="s">
        <v>595</v>
      </c>
      <c r="B1284" s="1" t="s">
        <v>636</v>
      </c>
      <c r="C1284" t="s">
        <v>1</v>
      </c>
      <c r="D1284" t="s">
        <v>82</v>
      </c>
      <c r="E1284" t="s">
        <v>323</v>
      </c>
      <c r="F1284" t="s">
        <v>324</v>
      </c>
      <c r="G1284">
        <v>5075</v>
      </c>
      <c r="H1284">
        <v>5075</v>
      </c>
      <c r="I1284">
        <v>5075</v>
      </c>
      <c r="J1284">
        <v>5075</v>
      </c>
      <c r="L1284" s="3">
        <v>0</v>
      </c>
      <c r="M1284" s="3">
        <v>0</v>
      </c>
      <c r="N1284" s="3">
        <v>0</v>
      </c>
      <c r="O1284" s="62">
        <v>522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f>+Tabla3[[#This Row],[V GRAVADAS]]</f>
        <v>522</v>
      </c>
      <c r="V1284">
        <v>2</v>
      </c>
    </row>
    <row r="1285" spans="1:22" x14ac:dyDescent="0.25">
      <c r="A1285" t="s">
        <v>595</v>
      </c>
      <c r="B1285" s="1" t="s">
        <v>636</v>
      </c>
      <c r="C1285" t="s">
        <v>1</v>
      </c>
      <c r="D1285" t="s">
        <v>82</v>
      </c>
      <c r="E1285" t="s">
        <v>323</v>
      </c>
      <c r="F1285" t="s">
        <v>324</v>
      </c>
      <c r="G1285">
        <v>5076</v>
      </c>
      <c r="H1285">
        <v>5076</v>
      </c>
      <c r="I1285">
        <v>5076</v>
      </c>
      <c r="J1285">
        <v>5076</v>
      </c>
      <c r="L1285" s="3">
        <v>0</v>
      </c>
      <c r="M1285" s="3">
        <v>0</v>
      </c>
      <c r="N1285" s="3">
        <v>0</v>
      </c>
      <c r="O1285" s="62">
        <v>174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f>+Tabla3[[#This Row],[V GRAVADAS]]</f>
        <v>174</v>
      </c>
      <c r="V1285">
        <v>2</v>
      </c>
    </row>
    <row r="1286" spans="1:22" x14ac:dyDescent="0.25">
      <c r="A1286" t="s">
        <v>595</v>
      </c>
      <c r="B1286" s="1" t="s">
        <v>636</v>
      </c>
      <c r="C1286" t="s">
        <v>1</v>
      </c>
      <c r="D1286" t="s">
        <v>82</v>
      </c>
      <c r="E1286" t="s">
        <v>323</v>
      </c>
      <c r="F1286" t="s">
        <v>324</v>
      </c>
      <c r="G1286">
        <v>5077</v>
      </c>
      <c r="H1286">
        <v>5077</v>
      </c>
      <c r="I1286">
        <v>5077</v>
      </c>
      <c r="J1286">
        <v>5077</v>
      </c>
      <c r="L1286" s="3">
        <v>0</v>
      </c>
      <c r="M1286" s="3">
        <v>0</v>
      </c>
      <c r="N1286" s="3">
        <v>0</v>
      </c>
      <c r="O1286" s="62">
        <v>480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f>+Tabla3[[#This Row],[V GRAVADAS]]</f>
        <v>480</v>
      </c>
      <c r="V1286">
        <v>2</v>
      </c>
    </row>
    <row r="1287" spans="1:22" x14ac:dyDescent="0.25">
      <c r="A1287" t="s">
        <v>655</v>
      </c>
      <c r="B1287" s="1" t="s">
        <v>658</v>
      </c>
      <c r="C1287" t="s">
        <v>1</v>
      </c>
      <c r="D1287" t="s">
        <v>82</v>
      </c>
      <c r="E1287" t="s">
        <v>323</v>
      </c>
      <c r="F1287" t="s">
        <v>324</v>
      </c>
      <c r="G1287">
        <v>5078</v>
      </c>
      <c r="H1287">
        <v>5078</v>
      </c>
      <c r="I1287">
        <v>5078</v>
      </c>
      <c r="J1287">
        <v>5078</v>
      </c>
      <c r="L1287" s="3">
        <v>0</v>
      </c>
      <c r="M1287" s="3">
        <v>0</v>
      </c>
      <c r="N1287" s="3">
        <v>0</v>
      </c>
      <c r="O1287" s="62">
        <v>1211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f>+Tabla3[[#This Row],[V GRAVADAS]]</f>
        <v>1211</v>
      </c>
      <c r="V1287">
        <v>2</v>
      </c>
    </row>
    <row r="1288" spans="1:22" x14ac:dyDescent="0.25">
      <c r="A1288" t="s">
        <v>655</v>
      </c>
      <c r="B1288" s="1" t="s">
        <v>658</v>
      </c>
      <c r="C1288" t="s">
        <v>1</v>
      </c>
      <c r="D1288" t="s">
        <v>82</v>
      </c>
      <c r="E1288" t="s">
        <v>323</v>
      </c>
      <c r="F1288" t="s">
        <v>324</v>
      </c>
      <c r="G1288">
        <v>5079</v>
      </c>
      <c r="H1288">
        <v>5079</v>
      </c>
      <c r="I1288">
        <v>5079</v>
      </c>
      <c r="J1288">
        <v>5079</v>
      </c>
      <c r="L1288" s="3">
        <v>0</v>
      </c>
      <c r="M1288" s="3">
        <v>0</v>
      </c>
      <c r="N1288" s="3">
        <v>0</v>
      </c>
      <c r="O1288" s="62">
        <v>548.6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f>+Tabla3[[#This Row],[V GRAVADAS]]</f>
        <v>548.6</v>
      </c>
      <c r="V1288">
        <v>2</v>
      </c>
    </row>
    <row r="1289" spans="1:22" x14ac:dyDescent="0.25">
      <c r="A1289" t="s">
        <v>655</v>
      </c>
      <c r="B1289" s="1" t="s">
        <v>658</v>
      </c>
      <c r="C1289" t="s">
        <v>1</v>
      </c>
      <c r="D1289" t="s">
        <v>82</v>
      </c>
      <c r="E1289" t="s">
        <v>323</v>
      </c>
      <c r="F1289" t="s">
        <v>324</v>
      </c>
      <c r="G1289">
        <v>5080</v>
      </c>
      <c r="H1289">
        <v>5080</v>
      </c>
      <c r="I1289">
        <v>5080</v>
      </c>
      <c r="J1289">
        <v>5080</v>
      </c>
      <c r="L1289" s="3">
        <v>0</v>
      </c>
      <c r="M1289" s="3">
        <v>0</v>
      </c>
      <c r="N1289" s="3">
        <v>0</v>
      </c>
      <c r="O1289" s="62">
        <v>460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f>+Tabla3[[#This Row],[V GRAVADAS]]</f>
        <v>460</v>
      </c>
      <c r="V1289">
        <v>2</v>
      </c>
    </row>
    <row r="1290" spans="1:22" x14ac:dyDescent="0.25">
      <c r="A1290" t="s">
        <v>655</v>
      </c>
      <c r="B1290" s="1" t="s">
        <v>658</v>
      </c>
      <c r="C1290" t="s">
        <v>1</v>
      </c>
      <c r="D1290" t="s">
        <v>82</v>
      </c>
      <c r="E1290" t="s">
        <v>323</v>
      </c>
      <c r="F1290" t="s">
        <v>324</v>
      </c>
      <c r="G1290">
        <v>5081</v>
      </c>
      <c r="H1290">
        <v>5081</v>
      </c>
      <c r="I1290">
        <v>5081</v>
      </c>
      <c r="J1290">
        <v>5081</v>
      </c>
      <c r="L1290" s="3">
        <v>0</v>
      </c>
      <c r="M1290" s="3">
        <v>0</v>
      </c>
      <c r="N1290" s="3">
        <v>0</v>
      </c>
      <c r="O1290" s="62">
        <v>18.899999999999999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68">
        <f>+Tabla3[[#This Row],[V GRAVADAS]]</f>
        <v>18.899999999999999</v>
      </c>
      <c r="V1290">
        <v>2</v>
      </c>
    </row>
    <row r="1291" spans="1:22" x14ac:dyDescent="0.25">
      <c r="A1291" t="s">
        <v>655</v>
      </c>
      <c r="B1291" s="1" t="s">
        <v>658</v>
      </c>
      <c r="C1291" t="s">
        <v>1</v>
      </c>
      <c r="D1291" t="s">
        <v>82</v>
      </c>
      <c r="E1291" t="s">
        <v>323</v>
      </c>
      <c r="F1291" t="s">
        <v>324</v>
      </c>
      <c r="G1291">
        <v>5082</v>
      </c>
      <c r="H1291">
        <v>5082</v>
      </c>
      <c r="I1291">
        <v>5082</v>
      </c>
      <c r="J1291">
        <v>5082</v>
      </c>
      <c r="L1291" s="3">
        <v>0</v>
      </c>
      <c r="M1291" s="3">
        <v>0</v>
      </c>
      <c r="N1291" s="3">
        <v>0</v>
      </c>
      <c r="O1291" s="62">
        <v>11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68">
        <f>+Tabla3[[#This Row],[V GRAVADAS]]</f>
        <v>11</v>
      </c>
      <c r="V1291">
        <v>2</v>
      </c>
    </row>
    <row r="1292" spans="1:22" x14ac:dyDescent="0.25">
      <c r="A1292" t="s">
        <v>655</v>
      </c>
      <c r="B1292" s="1" t="s">
        <v>658</v>
      </c>
      <c r="C1292" t="s">
        <v>1</v>
      </c>
      <c r="D1292" t="s">
        <v>82</v>
      </c>
      <c r="E1292" t="s">
        <v>323</v>
      </c>
      <c r="F1292" t="s">
        <v>324</v>
      </c>
      <c r="G1292">
        <v>5083</v>
      </c>
      <c r="H1292">
        <v>5083</v>
      </c>
      <c r="I1292">
        <v>5083</v>
      </c>
      <c r="J1292">
        <v>5083</v>
      </c>
      <c r="L1292" s="3">
        <v>0</v>
      </c>
      <c r="M1292" s="3">
        <v>0</v>
      </c>
      <c r="N1292" s="3">
        <v>0</v>
      </c>
      <c r="O1292" s="62">
        <v>564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68">
        <f>+Tabla3[[#This Row],[V GRAVADAS]]</f>
        <v>564</v>
      </c>
      <c r="V1292">
        <v>2</v>
      </c>
    </row>
    <row r="1293" spans="1:22" x14ac:dyDescent="0.25">
      <c r="A1293" t="s">
        <v>655</v>
      </c>
      <c r="B1293" s="1" t="s">
        <v>658</v>
      </c>
      <c r="C1293" t="s">
        <v>1</v>
      </c>
      <c r="D1293" t="s">
        <v>82</v>
      </c>
      <c r="E1293" t="s">
        <v>323</v>
      </c>
      <c r="F1293" t="s">
        <v>324</v>
      </c>
      <c r="G1293">
        <v>5084</v>
      </c>
      <c r="H1293">
        <v>5084</v>
      </c>
      <c r="I1293">
        <v>5084</v>
      </c>
      <c r="J1293">
        <v>5084</v>
      </c>
      <c r="L1293" s="3">
        <v>0</v>
      </c>
      <c r="M1293" s="3">
        <v>0</v>
      </c>
      <c r="N1293" s="3">
        <v>0</v>
      </c>
      <c r="O1293" s="62">
        <v>410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68">
        <f>+Tabla3[[#This Row],[V GRAVADAS]]</f>
        <v>410</v>
      </c>
      <c r="V1293">
        <v>2</v>
      </c>
    </row>
    <row r="1294" spans="1:22" x14ac:dyDescent="0.25">
      <c r="A1294" t="s">
        <v>655</v>
      </c>
      <c r="B1294" s="1" t="s">
        <v>658</v>
      </c>
      <c r="C1294" t="s">
        <v>1</v>
      </c>
      <c r="D1294" t="s">
        <v>82</v>
      </c>
      <c r="E1294" t="s">
        <v>323</v>
      </c>
      <c r="F1294" t="s">
        <v>324</v>
      </c>
      <c r="G1294">
        <v>5085</v>
      </c>
      <c r="H1294">
        <v>5085</v>
      </c>
      <c r="I1294">
        <v>5085</v>
      </c>
      <c r="J1294">
        <v>5085</v>
      </c>
      <c r="L1294" s="3">
        <v>0</v>
      </c>
      <c r="M1294" s="3">
        <v>0</v>
      </c>
      <c r="N1294" s="3">
        <v>0</v>
      </c>
      <c r="O1294" s="62">
        <v>61.6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68">
        <f>+Tabla3[[#This Row],[V GRAVADAS]]</f>
        <v>61.6</v>
      </c>
      <c r="V1294">
        <v>2</v>
      </c>
    </row>
    <row r="1295" spans="1:22" x14ac:dyDescent="0.25">
      <c r="A1295" t="s">
        <v>655</v>
      </c>
      <c r="B1295" s="1" t="s">
        <v>658</v>
      </c>
      <c r="C1295" t="s">
        <v>1</v>
      </c>
      <c r="D1295" t="s">
        <v>82</v>
      </c>
      <c r="E1295" t="s">
        <v>323</v>
      </c>
      <c r="F1295" t="s">
        <v>324</v>
      </c>
      <c r="G1295">
        <v>5086</v>
      </c>
      <c r="H1295">
        <v>5086</v>
      </c>
      <c r="I1295">
        <v>5086</v>
      </c>
      <c r="J1295">
        <v>5086</v>
      </c>
      <c r="L1295" s="3">
        <v>0</v>
      </c>
      <c r="M1295" s="3">
        <v>0</v>
      </c>
      <c r="N1295" s="3">
        <v>0</v>
      </c>
      <c r="O1295" s="62">
        <v>460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68">
        <f>+Tabla3[[#This Row],[V GRAVADAS]]</f>
        <v>460</v>
      </c>
      <c r="V1295">
        <v>2</v>
      </c>
    </row>
    <row r="1296" spans="1:22" x14ac:dyDescent="0.25">
      <c r="A1296" t="s">
        <v>655</v>
      </c>
      <c r="B1296" s="1" t="s">
        <v>658</v>
      </c>
      <c r="C1296" t="s">
        <v>1</v>
      </c>
      <c r="D1296" t="s">
        <v>82</v>
      </c>
      <c r="E1296" t="s">
        <v>323</v>
      </c>
      <c r="F1296" t="s">
        <v>324</v>
      </c>
      <c r="G1296">
        <v>5087</v>
      </c>
      <c r="H1296">
        <v>5087</v>
      </c>
      <c r="I1296">
        <v>5087</v>
      </c>
      <c r="J1296">
        <v>5087</v>
      </c>
      <c r="L1296" s="3">
        <v>0</v>
      </c>
      <c r="M1296" s="3">
        <v>0</v>
      </c>
      <c r="N1296" s="3">
        <v>0</v>
      </c>
      <c r="O1296" s="62">
        <v>110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68">
        <f>+Tabla3[[#This Row],[V GRAVADAS]]</f>
        <v>110</v>
      </c>
      <c r="V1296">
        <v>2</v>
      </c>
    </row>
    <row r="1297" spans="1:22" x14ac:dyDescent="0.25">
      <c r="A1297" t="s">
        <v>655</v>
      </c>
      <c r="B1297" s="1" t="s">
        <v>658</v>
      </c>
      <c r="C1297" t="s">
        <v>1</v>
      </c>
      <c r="D1297" t="s">
        <v>82</v>
      </c>
      <c r="E1297" t="s">
        <v>323</v>
      </c>
      <c r="F1297" t="s">
        <v>324</v>
      </c>
      <c r="G1297">
        <v>5088</v>
      </c>
      <c r="H1297">
        <v>5088</v>
      </c>
      <c r="I1297">
        <v>5088</v>
      </c>
      <c r="J1297">
        <v>5088</v>
      </c>
      <c r="L1297" s="3">
        <v>0</v>
      </c>
      <c r="M1297" s="3">
        <v>0</v>
      </c>
      <c r="N1297" s="3">
        <v>0</v>
      </c>
      <c r="O1297" s="62">
        <v>41.65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68">
        <f>+Tabla3[[#This Row],[V GRAVADAS]]</f>
        <v>41.65</v>
      </c>
      <c r="V1297">
        <v>2</v>
      </c>
    </row>
    <row r="1298" spans="1:22" x14ac:dyDescent="0.25">
      <c r="A1298" t="s">
        <v>655</v>
      </c>
      <c r="B1298" s="1" t="s">
        <v>658</v>
      </c>
      <c r="C1298" t="s">
        <v>1</v>
      </c>
      <c r="D1298" t="s">
        <v>82</v>
      </c>
      <c r="E1298" t="s">
        <v>323</v>
      </c>
      <c r="F1298" t="s">
        <v>324</v>
      </c>
      <c r="G1298">
        <v>5089</v>
      </c>
      <c r="H1298">
        <v>5089</v>
      </c>
      <c r="I1298">
        <v>5089</v>
      </c>
      <c r="J1298">
        <v>5089</v>
      </c>
      <c r="L1298" s="3">
        <v>0</v>
      </c>
      <c r="M1298" s="3">
        <v>0</v>
      </c>
      <c r="N1298" s="3">
        <v>0</v>
      </c>
      <c r="O1298" s="62">
        <v>135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68">
        <f>+Tabla3[[#This Row],[V GRAVADAS]]</f>
        <v>135</v>
      </c>
      <c r="V1298">
        <v>2</v>
      </c>
    </row>
    <row r="1299" spans="1:22" x14ac:dyDescent="0.25">
      <c r="A1299" t="s">
        <v>655</v>
      </c>
      <c r="B1299" s="1" t="s">
        <v>658</v>
      </c>
      <c r="C1299" t="s">
        <v>1</v>
      </c>
      <c r="D1299" t="s">
        <v>82</v>
      </c>
      <c r="E1299" t="s">
        <v>323</v>
      </c>
      <c r="F1299" t="s">
        <v>324</v>
      </c>
      <c r="G1299">
        <v>5090</v>
      </c>
      <c r="H1299">
        <v>5090</v>
      </c>
      <c r="I1299">
        <v>5090</v>
      </c>
      <c r="J1299">
        <v>5090</v>
      </c>
      <c r="L1299" s="3">
        <v>0</v>
      </c>
      <c r="M1299" s="3">
        <v>0</v>
      </c>
      <c r="N1299" s="3">
        <v>0</v>
      </c>
      <c r="O1299" s="62">
        <v>132.5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68">
        <f>+Tabla3[[#This Row],[V GRAVADAS]]</f>
        <v>132.5</v>
      </c>
      <c r="V1299">
        <v>2</v>
      </c>
    </row>
    <row r="1300" spans="1:22" x14ac:dyDescent="0.25">
      <c r="A1300" t="s">
        <v>655</v>
      </c>
      <c r="B1300" s="1" t="s">
        <v>658</v>
      </c>
      <c r="C1300" t="s">
        <v>1</v>
      </c>
      <c r="D1300" t="s">
        <v>82</v>
      </c>
      <c r="E1300" t="s">
        <v>323</v>
      </c>
      <c r="F1300" t="s">
        <v>324</v>
      </c>
      <c r="G1300">
        <v>5091</v>
      </c>
      <c r="H1300">
        <v>5091</v>
      </c>
      <c r="I1300">
        <v>5091</v>
      </c>
      <c r="J1300">
        <v>5091</v>
      </c>
      <c r="L1300" s="3">
        <v>0</v>
      </c>
      <c r="M1300" s="3">
        <v>0</v>
      </c>
      <c r="N1300" s="3">
        <v>0</v>
      </c>
      <c r="O1300" s="62">
        <v>90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68">
        <f>+Tabla3[[#This Row],[V GRAVADAS]]</f>
        <v>90</v>
      </c>
      <c r="V1300">
        <v>2</v>
      </c>
    </row>
    <row r="1301" spans="1:22" x14ac:dyDescent="0.25">
      <c r="A1301" t="s">
        <v>655</v>
      </c>
      <c r="B1301" s="1" t="s">
        <v>658</v>
      </c>
      <c r="C1301" t="s">
        <v>1</v>
      </c>
      <c r="D1301" t="s">
        <v>82</v>
      </c>
      <c r="E1301" t="s">
        <v>323</v>
      </c>
      <c r="F1301" t="s">
        <v>324</v>
      </c>
      <c r="G1301">
        <v>5092</v>
      </c>
      <c r="H1301">
        <v>5092</v>
      </c>
      <c r="I1301">
        <v>5092</v>
      </c>
      <c r="J1301">
        <v>5092</v>
      </c>
      <c r="L1301" s="3">
        <v>0</v>
      </c>
      <c r="M1301" s="3">
        <v>0</v>
      </c>
      <c r="N1301" s="3">
        <v>0</v>
      </c>
      <c r="O1301" s="62">
        <v>153.9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68">
        <f>+Tabla3[[#This Row],[V GRAVADAS]]</f>
        <v>153.9</v>
      </c>
      <c r="V1301">
        <v>2</v>
      </c>
    </row>
    <row r="1302" spans="1:22" x14ac:dyDescent="0.25">
      <c r="A1302" t="s">
        <v>655</v>
      </c>
      <c r="B1302" s="1" t="s">
        <v>658</v>
      </c>
      <c r="C1302" t="s">
        <v>1</v>
      </c>
      <c r="D1302" t="s">
        <v>82</v>
      </c>
      <c r="E1302" t="s">
        <v>323</v>
      </c>
      <c r="F1302" t="s">
        <v>324</v>
      </c>
      <c r="G1302">
        <v>5093</v>
      </c>
      <c r="H1302">
        <v>5093</v>
      </c>
      <c r="I1302">
        <v>5093</v>
      </c>
      <c r="J1302">
        <v>5093</v>
      </c>
      <c r="L1302" s="3">
        <v>0</v>
      </c>
      <c r="M1302" s="3">
        <v>0</v>
      </c>
      <c r="N1302" s="3">
        <v>0</v>
      </c>
      <c r="O1302" s="62">
        <v>22.5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68">
        <f>+Tabla3[[#This Row],[V GRAVADAS]]</f>
        <v>22.5</v>
      </c>
      <c r="V1302">
        <v>2</v>
      </c>
    </row>
    <row r="1303" spans="1:22" x14ac:dyDescent="0.25">
      <c r="A1303" t="s">
        <v>655</v>
      </c>
      <c r="B1303" s="1" t="s">
        <v>658</v>
      </c>
      <c r="C1303" t="s">
        <v>1</v>
      </c>
      <c r="D1303" t="s">
        <v>82</v>
      </c>
      <c r="E1303" t="s">
        <v>323</v>
      </c>
      <c r="F1303" t="s">
        <v>324</v>
      </c>
      <c r="G1303">
        <v>5094</v>
      </c>
      <c r="H1303">
        <v>5094</v>
      </c>
      <c r="I1303">
        <v>5094</v>
      </c>
      <c r="J1303">
        <v>5094</v>
      </c>
      <c r="L1303" s="3">
        <v>0</v>
      </c>
      <c r="M1303" s="3">
        <v>0</v>
      </c>
      <c r="N1303" s="3">
        <v>0</v>
      </c>
      <c r="O1303" s="62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68">
        <f>+Tabla3[[#This Row],[V GRAVADAS]]</f>
        <v>0</v>
      </c>
      <c r="V1303">
        <v>2</v>
      </c>
    </row>
    <row r="1304" spans="1:22" x14ac:dyDescent="0.25">
      <c r="A1304" t="s">
        <v>655</v>
      </c>
      <c r="B1304" s="1" t="s">
        <v>658</v>
      </c>
      <c r="C1304" t="s">
        <v>1</v>
      </c>
      <c r="D1304" t="s">
        <v>82</v>
      </c>
      <c r="E1304" t="s">
        <v>323</v>
      </c>
      <c r="F1304" t="s">
        <v>324</v>
      </c>
      <c r="G1304">
        <v>5095</v>
      </c>
      <c r="H1304">
        <v>5095</v>
      </c>
      <c r="I1304">
        <v>5095</v>
      </c>
      <c r="J1304">
        <v>5095</v>
      </c>
      <c r="L1304" s="3">
        <v>0</v>
      </c>
      <c r="M1304" s="3">
        <v>0</v>
      </c>
      <c r="N1304" s="3">
        <v>0</v>
      </c>
      <c r="O1304" s="62">
        <v>18.899999999999999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68">
        <f>+Tabla3[[#This Row],[V GRAVADAS]]</f>
        <v>18.899999999999999</v>
      </c>
      <c r="V1304">
        <v>2</v>
      </c>
    </row>
    <row r="1305" spans="1:22" x14ac:dyDescent="0.25">
      <c r="A1305" t="s">
        <v>655</v>
      </c>
      <c r="B1305" s="1" t="s">
        <v>658</v>
      </c>
      <c r="C1305" t="s">
        <v>1</v>
      </c>
      <c r="D1305" t="s">
        <v>82</v>
      </c>
      <c r="E1305" t="s">
        <v>323</v>
      </c>
      <c r="F1305" t="s">
        <v>324</v>
      </c>
      <c r="G1305">
        <v>5096</v>
      </c>
      <c r="H1305">
        <v>5096</v>
      </c>
      <c r="I1305">
        <v>5096</v>
      </c>
      <c r="J1305">
        <v>5096</v>
      </c>
      <c r="L1305" s="3">
        <v>0</v>
      </c>
      <c r="M1305" s="3">
        <v>0</v>
      </c>
      <c r="N1305" s="3">
        <v>0</v>
      </c>
      <c r="O1305" s="62">
        <v>63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68">
        <f>+Tabla3[[#This Row],[V GRAVADAS]]</f>
        <v>63</v>
      </c>
      <c r="V1305">
        <v>2</v>
      </c>
    </row>
    <row r="1306" spans="1:22" x14ac:dyDescent="0.25">
      <c r="A1306" t="s">
        <v>655</v>
      </c>
      <c r="B1306" s="1" t="s">
        <v>658</v>
      </c>
      <c r="C1306" t="s">
        <v>1</v>
      </c>
      <c r="D1306" t="s">
        <v>82</v>
      </c>
      <c r="E1306" t="s">
        <v>323</v>
      </c>
      <c r="F1306" t="s">
        <v>324</v>
      </c>
      <c r="G1306">
        <v>5097</v>
      </c>
      <c r="H1306">
        <v>5097</v>
      </c>
      <c r="I1306">
        <v>5097</v>
      </c>
      <c r="J1306">
        <v>5097</v>
      </c>
      <c r="L1306" s="3">
        <v>0</v>
      </c>
      <c r="M1306" s="3">
        <v>0</v>
      </c>
      <c r="N1306" s="3">
        <v>0</v>
      </c>
      <c r="O1306" s="62">
        <v>14.85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68">
        <f>+Tabla3[[#This Row],[V GRAVADAS]]</f>
        <v>14.85</v>
      </c>
      <c r="V1306">
        <v>2</v>
      </c>
    </row>
    <row r="1307" spans="1:22" x14ac:dyDescent="0.25">
      <c r="A1307" t="s">
        <v>655</v>
      </c>
      <c r="B1307" s="1" t="s">
        <v>658</v>
      </c>
      <c r="C1307" t="s">
        <v>1</v>
      </c>
      <c r="D1307" t="s">
        <v>82</v>
      </c>
      <c r="E1307" t="s">
        <v>323</v>
      </c>
      <c r="F1307" t="s">
        <v>324</v>
      </c>
      <c r="G1307">
        <v>5098</v>
      </c>
      <c r="H1307">
        <v>5098</v>
      </c>
      <c r="I1307">
        <v>5098</v>
      </c>
      <c r="J1307">
        <v>5098</v>
      </c>
      <c r="L1307" s="3">
        <v>0</v>
      </c>
      <c r="M1307" s="3">
        <v>0</v>
      </c>
      <c r="N1307" s="3">
        <v>0</v>
      </c>
      <c r="O1307" s="62">
        <v>84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68">
        <f>+Tabla3[[#This Row],[V GRAVADAS]]</f>
        <v>84</v>
      </c>
      <c r="V1307">
        <v>2</v>
      </c>
    </row>
    <row r="1308" spans="1:22" x14ac:dyDescent="0.25">
      <c r="A1308" t="s">
        <v>655</v>
      </c>
      <c r="B1308" s="1" t="s">
        <v>658</v>
      </c>
      <c r="C1308" t="s">
        <v>1</v>
      </c>
      <c r="D1308" t="s">
        <v>82</v>
      </c>
      <c r="E1308" t="s">
        <v>323</v>
      </c>
      <c r="F1308" t="s">
        <v>324</v>
      </c>
      <c r="G1308">
        <v>5099</v>
      </c>
      <c r="H1308">
        <v>5099</v>
      </c>
      <c r="I1308">
        <v>5099</v>
      </c>
      <c r="J1308">
        <v>5099</v>
      </c>
      <c r="L1308" s="3">
        <v>0</v>
      </c>
      <c r="M1308" s="3">
        <v>0</v>
      </c>
      <c r="N1308" s="3">
        <v>0</v>
      </c>
      <c r="O1308" s="62">
        <v>273.60000000000002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68">
        <f>+Tabla3[[#This Row],[V GRAVADAS]]</f>
        <v>273.60000000000002</v>
      </c>
      <c r="V1308">
        <v>2</v>
      </c>
    </row>
    <row r="1309" spans="1:22" x14ac:dyDescent="0.25">
      <c r="A1309" t="s">
        <v>655</v>
      </c>
      <c r="B1309" s="1" t="s">
        <v>658</v>
      </c>
      <c r="C1309" t="s">
        <v>1</v>
      </c>
      <c r="D1309" t="s">
        <v>82</v>
      </c>
      <c r="E1309" t="s">
        <v>323</v>
      </c>
      <c r="F1309" t="s">
        <v>324</v>
      </c>
      <c r="G1309">
        <v>5100</v>
      </c>
      <c r="H1309">
        <v>5100</v>
      </c>
      <c r="I1309">
        <v>5100</v>
      </c>
      <c r="J1309">
        <v>5100</v>
      </c>
      <c r="L1309" s="3">
        <v>0</v>
      </c>
      <c r="M1309" s="3">
        <v>0</v>
      </c>
      <c r="N1309" s="3">
        <v>0</v>
      </c>
      <c r="O1309" s="62">
        <v>33.75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68">
        <f>+Tabla3[[#This Row],[V GRAVADAS]]</f>
        <v>33.75</v>
      </c>
      <c r="V1309">
        <v>2</v>
      </c>
    </row>
    <row r="1310" spans="1:22" x14ac:dyDescent="0.25">
      <c r="A1310" t="s">
        <v>655</v>
      </c>
      <c r="B1310" s="1" t="s">
        <v>658</v>
      </c>
      <c r="C1310" t="s">
        <v>1</v>
      </c>
      <c r="D1310" t="s">
        <v>82</v>
      </c>
      <c r="E1310" t="s">
        <v>323</v>
      </c>
      <c r="F1310" t="s">
        <v>324</v>
      </c>
      <c r="G1310">
        <v>5101</v>
      </c>
      <c r="H1310">
        <v>5101</v>
      </c>
      <c r="I1310">
        <v>5101</v>
      </c>
      <c r="J1310">
        <v>5101</v>
      </c>
      <c r="L1310" s="3">
        <v>0</v>
      </c>
      <c r="M1310" s="3">
        <v>0</v>
      </c>
      <c r="N1310" s="3">
        <v>0</v>
      </c>
      <c r="O1310" s="62">
        <v>61.75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68">
        <f>+Tabla3[[#This Row],[V GRAVADAS]]</f>
        <v>61.75</v>
      </c>
      <c r="V1310">
        <v>2</v>
      </c>
    </row>
    <row r="1311" spans="1:22" x14ac:dyDescent="0.25">
      <c r="A1311" t="s">
        <v>655</v>
      </c>
      <c r="B1311" s="1" t="s">
        <v>658</v>
      </c>
      <c r="C1311" t="s">
        <v>1</v>
      </c>
      <c r="D1311" t="s">
        <v>82</v>
      </c>
      <c r="E1311" t="s">
        <v>323</v>
      </c>
      <c r="F1311" t="s">
        <v>324</v>
      </c>
      <c r="G1311">
        <v>5102</v>
      </c>
      <c r="H1311">
        <v>5102</v>
      </c>
      <c r="I1311">
        <v>5102</v>
      </c>
      <c r="J1311">
        <v>5102</v>
      </c>
      <c r="L1311" s="3">
        <v>0</v>
      </c>
      <c r="M1311" s="3">
        <v>0</v>
      </c>
      <c r="N1311" s="3">
        <v>0</v>
      </c>
      <c r="O1311" s="62">
        <v>317.35000000000002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68">
        <f>+Tabla3[[#This Row],[V GRAVADAS]]</f>
        <v>317.35000000000002</v>
      </c>
      <c r="V1311">
        <v>2</v>
      </c>
    </row>
    <row r="1312" spans="1:22" x14ac:dyDescent="0.25">
      <c r="A1312" t="s">
        <v>655</v>
      </c>
      <c r="B1312" s="1" t="s">
        <v>658</v>
      </c>
      <c r="C1312" t="s">
        <v>1</v>
      </c>
      <c r="D1312" t="s">
        <v>82</v>
      </c>
      <c r="E1312" t="s">
        <v>323</v>
      </c>
      <c r="F1312" t="s">
        <v>324</v>
      </c>
      <c r="G1312">
        <v>5103</v>
      </c>
      <c r="H1312">
        <v>5103</v>
      </c>
      <c r="I1312">
        <v>5103</v>
      </c>
      <c r="J1312">
        <v>5103</v>
      </c>
      <c r="L1312" s="3">
        <v>0</v>
      </c>
      <c r="M1312" s="3">
        <v>0</v>
      </c>
      <c r="N1312" s="3">
        <v>0</v>
      </c>
      <c r="O1312" s="62">
        <v>66.3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68">
        <f>+Tabla3[[#This Row],[V GRAVADAS]]</f>
        <v>66.3</v>
      </c>
      <c r="V1312">
        <v>2</v>
      </c>
    </row>
    <row r="1313" spans="1:22" x14ac:dyDescent="0.25">
      <c r="A1313" t="s">
        <v>655</v>
      </c>
      <c r="B1313" s="1" t="s">
        <v>658</v>
      </c>
      <c r="C1313" t="s">
        <v>1</v>
      </c>
      <c r="D1313" t="s">
        <v>82</v>
      </c>
      <c r="E1313" t="s">
        <v>323</v>
      </c>
      <c r="F1313" t="s">
        <v>324</v>
      </c>
      <c r="G1313">
        <v>5104</v>
      </c>
      <c r="H1313">
        <v>5104</v>
      </c>
      <c r="I1313">
        <v>5104</v>
      </c>
      <c r="J1313">
        <v>5104</v>
      </c>
      <c r="L1313" s="3">
        <v>0</v>
      </c>
      <c r="M1313" s="3">
        <v>0</v>
      </c>
      <c r="N1313" s="3">
        <v>0</v>
      </c>
      <c r="O1313" s="62">
        <v>51.7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68">
        <f>+Tabla3[[#This Row],[V GRAVADAS]]</f>
        <v>51.7</v>
      </c>
      <c r="V1313">
        <v>2</v>
      </c>
    </row>
    <row r="1314" spans="1:22" x14ac:dyDescent="0.25">
      <c r="A1314" t="s">
        <v>655</v>
      </c>
      <c r="B1314" s="1" t="s">
        <v>658</v>
      </c>
      <c r="C1314" t="s">
        <v>1</v>
      </c>
      <c r="D1314" t="s">
        <v>82</v>
      </c>
      <c r="E1314" t="s">
        <v>323</v>
      </c>
      <c r="F1314" t="s">
        <v>324</v>
      </c>
      <c r="G1314">
        <v>5105</v>
      </c>
      <c r="H1314">
        <v>5105</v>
      </c>
      <c r="I1314">
        <v>5105</v>
      </c>
      <c r="J1314">
        <v>5105</v>
      </c>
      <c r="L1314" s="3">
        <v>0</v>
      </c>
      <c r="M1314" s="3">
        <v>0</v>
      </c>
      <c r="N1314" s="3">
        <v>0</v>
      </c>
      <c r="O1314" s="62">
        <v>15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68">
        <f>+Tabla3[[#This Row],[V GRAVADAS]]</f>
        <v>15</v>
      </c>
      <c r="V1314">
        <v>2</v>
      </c>
    </row>
    <row r="1315" spans="1:22" x14ac:dyDescent="0.25">
      <c r="A1315" t="s">
        <v>655</v>
      </c>
      <c r="B1315" s="1" t="s">
        <v>658</v>
      </c>
      <c r="C1315" t="s">
        <v>1</v>
      </c>
      <c r="D1315" t="s">
        <v>82</v>
      </c>
      <c r="E1315" t="s">
        <v>323</v>
      </c>
      <c r="F1315" t="s">
        <v>324</v>
      </c>
      <c r="G1315">
        <v>5106</v>
      </c>
      <c r="H1315">
        <v>5106</v>
      </c>
      <c r="I1315">
        <v>5106</v>
      </c>
      <c r="J1315">
        <v>5106</v>
      </c>
      <c r="L1315" s="3">
        <v>0</v>
      </c>
      <c r="M1315" s="3">
        <v>0</v>
      </c>
      <c r="N1315" s="3">
        <v>0</v>
      </c>
      <c r="O1315" s="62">
        <v>31.2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68">
        <f>+Tabla3[[#This Row],[V GRAVADAS]]</f>
        <v>31.2</v>
      </c>
      <c r="V1315">
        <v>2</v>
      </c>
    </row>
    <row r="1316" spans="1:22" x14ac:dyDescent="0.25">
      <c r="A1316" t="s">
        <v>655</v>
      </c>
      <c r="B1316" s="1" t="s">
        <v>658</v>
      </c>
      <c r="C1316" t="s">
        <v>1</v>
      </c>
      <c r="D1316" t="s">
        <v>82</v>
      </c>
      <c r="E1316" t="s">
        <v>323</v>
      </c>
      <c r="F1316" t="s">
        <v>324</v>
      </c>
      <c r="G1316">
        <v>5107</v>
      </c>
      <c r="H1316">
        <v>5107</v>
      </c>
      <c r="I1316">
        <v>5107</v>
      </c>
      <c r="J1316">
        <v>5107</v>
      </c>
      <c r="L1316" s="3">
        <v>0</v>
      </c>
      <c r="M1316" s="3">
        <v>0</v>
      </c>
      <c r="N1316" s="3">
        <v>0</v>
      </c>
      <c r="O1316" s="62">
        <v>18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68">
        <f>+Tabla3[[#This Row],[V GRAVADAS]]</f>
        <v>18</v>
      </c>
      <c r="V1316">
        <v>2</v>
      </c>
    </row>
    <row r="1317" spans="1:22" x14ac:dyDescent="0.25">
      <c r="A1317" t="s">
        <v>655</v>
      </c>
      <c r="B1317" s="1" t="s">
        <v>658</v>
      </c>
      <c r="C1317" t="s">
        <v>1</v>
      </c>
      <c r="D1317" t="s">
        <v>82</v>
      </c>
      <c r="E1317" t="s">
        <v>323</v>
      </c>
      <c r="F1317" t="s">
        <v>324</v>
      </c>
      <c r="G1317">
        <v>5108</v>
      </c>
      <c r="H1317">
        <v>5108</v>
      </c>
      <c r="I1317">
        <v>5108</v>
      </c>
      <c r="J1317">
        <v>5108</v>
      </c>
      <c r="L1317" s="3">
        <v>0</v>
      </c>
      <c r="M1317" s="3">
        <v>0</v>
      </c>
      <c r="N1317" s="3">
        <v>0</v>
      </c>
      <c r="O1317" s="62">
        <v>25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68">
        <f>+Tabla3[[#This Row],[V GRAVADAS]]</f>
        <v>25</v>
      </c>
      <c r="V1317">
        <v>2</v>
      </c>
    </row>
    <row r="1318" spans="1:22" x14ac:dyDescent="0.25">
      <c r="A1318" t="s">
        <v>655</v>
      </c>
      <c r="B1318" s="1" t="s">
        <v>658</v>
      </c>
      <c r="C1318" t="s">
        <v>1</v>
      </c>
      <c r="D1318" t="s">
        <v>82</v>
      </c>
      <c r="E1318" t="s">
        <v>323</v>
      </c>
      <c r="F1318" t="s">
        <v>324</v>
      </c>
      <c r="G1318">
        <v>5109</v>
      </c>
      <c r="H1318">
        <v>5109</v>
      </c>
      <c r="I1318">
        <v>5109</v>
      </c>
      <c r="J1318">
        <v>5109</v>
      </c>
      <c r="L1318" s="3">
        <v>0</v>
      </c>
      <c r="M1318" s="3">
        <v>0</v>
      </c>
      <c r="N1318" s="3">
        <v>0</v>
      </c>
      <c r="O1318" s="62">
        <v>5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68">
        <f>+Tabla3[[#This Row],[V GRAVADAS]]</f>
        <v>5</v>
      </c>
      <c r="V1318">
        <v>2</v>
      </c>
    </row>
    <row r="1319" spans="1:22" x14ac:dyDescent="0.25">
      <c r="A1319" t="s">
        <v>655</v>
      </c>
      <c r="B1319" s="1" t="s">
        <v>658</v>
      </c>
      <c r="C1319" t="s">
        <v>1</v>
      </c>
      <c r="D1319" t="s">
        <v>82</v>
      </c>
      <c r="E1319" t="s">
        <v>323</v>
      </c>
      <c r="F1319" t="s">
        <v>324</v>
      </c>
      <c r="G1319">
        <v>5110</v>
      </c>
      <c r="H1319">
        <v>5110</v>
      </c>
      <c r="I1319">
        <v>5110</v>
      </c>
      <c r="J1319">
        <v>5110</v>
      </c>
      <c r="L1319" s="3">
        <v>0</v>
      </c>
      <c r="M1319" s="3">
        <v>0</v>
      </c>
      <c r="N1319" s="3">
        <v>0</v>
      </c>
      <c r="O1319" s="62">
        <v>50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68">
        <f>+Tabla3[[#This Row],[V GRAVADAS]]</f>
        <v>50</v>
      </c>
      <c r="V1319">
        <v>2</v>
      </c>
    </row>
    <row r="1320" spans="1:22" x14ac:dyDescent="0.25">
      <c r="A1320" t="s">
        <v>655</v>
      </c>
      <c r="B1320" s="1" t="s">
        <v>658</v>
      </c>
      <c r="C1320" t="s">
        <v>1</v>
      </c>
      <c r="D1320" t="s">
        <v>82</v>
      </c>
      <c r="E1320" t="s">
        <v>323</v>
      </c>
      <c r="F1320" t="s">
        <v>324</v>
      </c>
      <c r="G1320">
        <v>5111</v>
      </c>
      <c r="H1320">
        <v>5111</v>
      </c>
      <c r="I1320">
        <v>5111</v>
      </c>
      <c r="J1320">
        <v>5111</v>
      </c>
      <c r="L1320" s="3">
        <v>0</v>
      </c>
      <c r="M1320" s="3">
        <v>0</v>
      </c>
      <c r="N1320" s="3">
        <v>0</v>
      </c>
      <c r="O1320" s="62">
        <v>225.7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68">
        <f>+Tabla3[[#This Row],[V GRAVADAS]]</f>
        <v>225.7</v>
      </c>
      <c r="V1320">
        <v>2</v>
      </c>
    </row>
    <row r="1321" spans="1:22" x14ac:dyDescent="0.25">
      <c r="A1321" t="s">
        <v>655</v>
      </c>
      <c r="B1321" s="1" t="s">
        <v>658</v>
      </c>
      <c r="C1321" t="s">
        <v>1</v>
      </c>
      <c r="D1321" t="s">
        <v>82</v>
      </c>
      <c r="E1321" t="s">
        <v>323</v>
      </c>
      <c r="F1321" t="s">
        <v>324</v>
      </c>
      <c r="G1321">
        <v>5112</v>
      </c>
      <c r="H1321">
        <v>5112</v>
      </c>
      <c r="I1321">
        <v>5112</v>
      </c>
      <c r="J1321">
        <v>5112</v>
      </c>
      <c r="L1321" s="3">
        <v>0</v>
      </c>
      <c r="M1321" s="3">
        <v>0</v>
      </c>
      <c r="N1321" s="3">
        <v>0</v>
      </c>
      <c r="O1321" s="62">
        <v>23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68">
        <f>+Tabla3[[#This Row],[V GRAVADAS]]</f>
        <v>23</v>
      </c>
      <c r="V1321">
        <v>2</v>
      </c>
    </row>
    <row r="1322" spans="1:22" x14ac:dyDescent="0.25">
      <c r="A1322" t="s">
        <v>655</v>
      </c>
      <c r="B1322" s="1" t="s">
        <v>658</v>
      </c>
      <c r="C1322" t="s">
        <v>1</v>
      </c>
      <c r="D1322" t="s">
        <v>82</v>
      </c>
      <c r="E1322" t="s">
        <v>323</v>
      </c>
      <c r="F1322" t="s">
        <v>324</v>
      </c>
      <c r="G1322">
        <v>5113</v>
      </c>
      <c r="H1322">
        <v>5113</v>
      </c>
      <c r="I1322">
        <v>5113</v>
      </c>
      <c r="J1322">
        <v>5113</v>
      </c>
      <c r="L1322" s="3">
        <v>0</v>
      </c>
      <c r="M1322" s="3">
        <v>0</v>
      </c>
      <c r="N1322" s="3">
        <v>0</v>
      </c>
      <c r="O1322" s="62">
        <v>24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68">
        <f>+Tabla3[[#This Row],[V GRAVADAS]]</f>
        <v>24</v>
      </c>
      <c r="V1322">
        <v>2</v>
      </c>
    </row>
    <row r="1323" spans="1:22" x14ac:dyDescent="0.25">
      <c r="A1323" t="s">
        <v>655</v>
      </c>
      <c r="B1323" s="1" t="s">
        <v>658</v>
      </c>
      <c r="C1323" t="s">
        <v>1</v>
      </c>
      <c r="D1323" t="s">
        <v>82</v>
      </c>
      <c r="E1323" t="s">
        <v>323</v>
      </c>
      <c r="F1323" t="s">
        <v>324</v>
      </c>
      <c r="G1323">
        <v>5114</v>
      </c>
      <c r="H1323">
        <v>5114</v>
      </c>
      <c r="I1323">
        <v>5114</v>
      </c>
      <c r="J1323">
        <v>5114</v>
      </c>
      <c r="L1323" s="3">
        <v>0</v>
      </c>
      <c r="M1323" s="3">
        <v>0</v>
      </c>
      <c r="N1323" s="3">
        <v>0</v>
      </c>
      <c r="O1323" s="62">
        <v>30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68">
        <f>+Tabla3[[#This Row],[V GRAVADAS]]</f>
        <v>30</v>
      </c>
      <c r="V1323">
        <v>2</v>
      </c>
    </row>
    <row r="1324" spans="1:22" x14ac:dyDescent="0.25">
      <c r="A1324" t="s">
        <v>655</v>
      </c>
      <c r="B1324" s="1" t="s">
        <v>659</v>
      </c>
      <c r="C1324" t="s">
        <v>1</v>
      </c>
      <c r="D1324" t="s">
        <v>82</v>
      </c>
      <c r="E1324" t="s">
        <v>323</v>
      </c>
      <c r="F1324" t="s">
        <v>324</v>
      </c>
      <c r="G1324">
        <v>5115</v>
      </c>
      <c r="H1324">
        <v>5115</v>
      </c>
      <c r="I1324">
        <v>5115</v>
      </c>
      <c r="J1324">
        <v>5115</v>
      </c>
      <c r="L1324" s="3">
        <v>0</v>
      </c>
      <c r="M1324" s="3">
        <v>0</v>
      </c>
      <c r="N1324" s="3">
        <v>0</v>
      </c>
      <c r="O1324" s="62">
        <v>110.9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68">
        <f>+Tabla3[[#This Row],[V GRAVADAS]]</f>
        <v>110.9</v>
      </c>
      <c r="V1324">
        <v>2</v>
      </c>
    </row>
    <row r="1325" spans="1:22" x14ac:dyDescent="0.25">
      <c r="A1325" t="s">
        <v>655</v>
      </c>
      <c r="B1325" s="1" t="s">
        <v>659</v>
      </c>
      <c r="C1325" t="s">
        <v>1</v>
      </c>
      <c r="D1325" t="s">
        <v>82</v>
      </c>
      <c r="E1325" t="s">
        <v>323</v>
      </c>
      <c r="F1325" t="s">
        <v>324</v>
      </c>
      <c r="G1325">
        <v>5116</v>
      </c>
      <c r="H1325">
        <v>5116</v>
      </c>
      <c r="I1325">
        <v>5116</v>
      </c>
      <c r="J1325">
        <v>5116</v>
      </c>
      <c r="L1325" s="3">
        <v>0</v>
      </c>
      <c r="M1325" s="3">
        <v>0</v>
      </c>
      <c r="N1325" s="3">
        <v>0</v>
      </c>
      <c r="O1325" s="62">
        <v>39.9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68">
        <f>+Tabla3[[#This Row],[V GRAVADAS]]</f>
        <v>39.9</v>
      </c>
      <c r="V1325">
        <v>2</v>
      </c>
    </row>
    <row r="1326" spans="1:22" x14ac:dyDescent="0.25">
      <c r="A1326" t="s">
        <v>655</v>
      </c>
      <c r="B1326" s="1" t="s">
        <v>659</v>
      </c>
      <c r="C1326" t="s">
        <v>1</v>
      </c>
      <c r="D1326" t="s">
        <v>82</v>
      </c>
      <c r="E1326" t="s">
        <v>323</v>
      </c>
      <c r="F1326" t="s">
        <v>324</v>
      </c>
      <c r="G1326">
        <v>5117</v>
      </c>
      <c r="H1326">
        <v>5117</v>
      </c>
      <c r="I1326">
        <v>5117</v>
      </c>
      <c r="J1326">
        <v>5117</v>
      </c>
      <c r="L1326" s="3">
        <v>0</v>
      </c>
      <c r="M1326" s="3">
        <v>0</v>
      </c>
      <c r="N1326" s="3">
        <v>0</v>
      </c>
      <c r="O1326" s="62">
        <v>534.20000000000005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68">
        <f>+Tabla3[[#This Row],[V GRAVADAS]]</f>
        <v>534.20000000000005</v>
      </c>
      <c r="V1326">
        <v>2</v>
      </c>
    </row>
    <row r="1327" spans="1:22" x14ac:dyDescent="0.25">
      <c r="A1327" t="s">
        <v>655</v>
      </c>
      <c r="B1327" s="1" t="s">
        <v>659</v>
      </c>
      <c r="C1327" t="s">
        <v>1</v>
      </c>
      <c r="D1327" t="s">
        <v>82</v>
      </c>
      <c r="E1327" t="s">
        <v>323</v>
      </c>
      <c r="F1327" t="s">
        <v>324</v>
      </c>
      <c r="G1327">
        <v>5118</v>
      </c>
      <c r="H1327">
        <v>5118</v>
      </c>
      <c r="I1327">
        <v>5118</v>
      </c>
      <c r="J1327">
        <v>5118</v>
      </c>
      <c r="L1327" s="3">
        <v>0</v>
      </c>
      <c r="M1327" s="3">
        <v>0</v>
      </c>
      <c r="N1327" s="3">
        <v>0</v>
      </c>
      <c r="O1327" s="62">
        <v>48.8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68">
        <f>+Tabla3[[#This Row],[V GRAVADAS]]</f>
        <v>48.8</v>
      </c>
      <c r="V1327">
        <v>2</v>
      </c>
    </row>
    <row r="1328" spans="1:22" x14ac:dyDescent="0.25">
      <c r="A1328" t="s">
        <v>655</v>
      </c>
      <c r="B1328" s="1" t="s">
        <v>659</v>
      </c>
      <c r="C1328" t="s">
        <v>1</v>
      </c>
      <c r="D1328" t="s">
        <v>82</v>
      </c>
      <c r="E1328" t="s">
        <v>323</v>
      </c>
      <c r="F1328" t="s">
        <v>324</v>
      </c>
      <c r="G1328">
        <v>5119</v>
      </c>
      <c r="H1328">
        <v>5119</v>
      </c>
      <c r="I1328">
        <v>5119</v>
      </c>
      <c r="J1328">
        <v>5119</v>
      </c>
      <c r="L1328" s="3">
        <v>0</v>
      </c>
      <c r="M1328" s="3">
        <v>0</v>
      </c>
      <c r="N1328" s="3">
        <v>0</v>
      </c>
      <c r="O1328" s="62">
        <v>462.7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68">
        <f>+Tabla3[[#This Row],[V GRAVADAS]]</f>
        <v>462.7</v>
      </c>
      <c r="V1328">
        <v>2</v>
      </c>
    </row>
    <row r="1329" spans="1:22" x14ac:dyDescent="0.25">
      <c r="A1329" t="s">
        <v>655</v>
      </c>
      <c r="B1329" s="1" t="s">
        <v>659</v>
      </c>
      <c r="C1329" t="s">
        <v>1</v>
      </c>
      <c r="D1329" t="s">
        <v>82</v>
      </c>
      <c r="E1329" t="s">
        <v>323</v>
      </c>
      <c r="F1329" t="s">
        <v>324</v>
      </c>
      <c r="G1329">
        <v>5120</v>
      </c>
      <c r="H1329">
        <v>5120</v>
      </c>
      <c r="I1329">
        <v>5120</v>
      </c>
      <c r="J1329">
        <v>5120</v>
      </c>
      <c r="L1329" s="3">
        <v>0</v>
      </c>
      <c r="M1329" s="3">
        <v>0</v>
      </c>
      <c r="N1329" s="3">
        <v>0</v>
      </c>
      <c r="O1329" s="62">
        <v>112.5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68">
        <f>+Tabla3[[#This Row],[V GRAVADAS]]</f>
        <v>112.5</v>
      </c>
      <c r="V1329">
        <v>2</v>
      </c>
    </row>
    <row r="1330" spans="1:22" x14ac:dyDescent="0.25">
      <c r="A1330" t="s">
        <v>655</v>
      </c>
      <c r="B1330" s="1" t="s">
        <v>659</v>
      </c>
      <c r="C1330" t="s">
        <v>1</v>
      </c>
      <c r="D1330" t="s">
        <v>82</v>
      </c>
      <c r="E1330" t="s">
        <v>323</v>
      </c>
      <c r="F1330" t="s">
        <v>324</v>
      </c>
      <c r="G1330">
        <v>5121</v>
      </c>
      <c r="H1330">
        <v>5121</v>
      </c>
      <c r="I1330">
        <v>5121</v>
      </c>
      <c r="J1330">
        <v>5121</v>
      </c>
      <c r="L1330" s="3">
        <v>0</v>
      </c>
      <c r="M1330" s="3">
        <v>0</v>
      </c>
      <c r="N1330" s="3">
        <v>0</v>
      </c>
      <c r="O1330" s="62">
        <v>55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68">
        <f>+Tabla3[[#This Row],[V GRAVADAS]]</f>
        <v>55</v>
      </c>
      <c r="V1330">
        <v>2</v>
      </c>
    </row>
    <row r="1331" spans="1:22" x14ac:dyDescent="0.25">
      <c r="A1331" t="s">
        <v>655</v>
      </c>
      <c r="B1331" s="1" t="s">
        <v>659</v>
      </c>
      <c r="C1331" t="s">
        <v>1</v>
      </c>
      <c r="D1331" t="s">
        <v>82</v>
      </c>
      <c r="E1331" t="s">
        <v>323</v>
      </c>
      <c r="F1331" t="s">
        <v>324</v>
      </c>
      <c r="G1331">
        <v>5122</v>
      </c>
      <c r="H1331">
        <v>5122</v>
      </c>
      <c r="I1331">
        <v>5122</v>
      </c>
      <c r="J1331">
        <v>5122</v>
      </c>
      <c r="L1331" s="3">
        <v>0</v>
      </c>
      <c r="M1331" s="3">
        <v>0</v>
      </c>
      <c r="N1331" s="3">
        <v>0</v>
      </c>
      <c r="O1331" s="62">
        <v>1035.05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68">
        <f>+Tabla3[[#This Row],[V GRAVADAS]]</f>
        <v>1035.05</v>
      </c>
      <c r="V1331">
        <v>2</v>
      </c>
    </row>
    <row r="1332" spans="1:22" x14ac:dyDescent="0.25">
      <c r="A1332" t="s">
        <v>655</v>
      </c>
      <c r="B1332" s="1" t="s">
        <v>659</v>
      </c>
      <c r="C1332" t="s">
        <v>1</v>
      </c>
      <c r="D1332" t="s">
        <v>82</v>
      </c>
      <c r="E1332" t="s">
        <v>323</v>
      </c>
      <c r="F1332" t="s">
        <v>324</v>
      </c>
      <c r="G1332">
        <v>5123</v>
      </c>
      <c r="H1332">
        <v>5123</v>
      </c>
      <c r="I1332">
        <v>5123</v>
      </c>
      <c r="J1332">
        <v>5123</v>
      </c>
      <c r="L1332" s="3">
        <v>0</v>
      </c>
      <c r="M1332" s="3">
        <v>0</v>
      </c>
      <c r="N1332" s="3">
        <v>0</v>
      </c>
      <c r="O1332" s="62">
        <v>169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68">
        <f>+Tabla3[[#This Row],[V GRAVADAS]]</f>
        <v>169</v>
      </c>
      <c r="V1332">
        <v>2</v>
      </c>
    </row>
    <row r="1333" spans="1:22" x14ac:dyDescent="0.25">
      <c r="A1333" t="s">
        <v>655</v>
      </c>
      <c r="B1333" s="1" t="s">
        <v>659</v>
      </c>
      <c r="C1333" t="s">
        <v>1</v>
      </c>
      <c r="D1333" t="s">
        <v>82</v>
      </c>
      <c r="E1333" t="s">
        <v>323</v>
      </c>
      <c r="F1333" t="s">
        <v>324</v>
      </c>
      <c r="G1333">
        <v>5124</v>
      </c>
      <c r="H1333">
        <v>5124</v>
      </c>
      <c r="I1333">
        <v>5124</v>
      </c>
      <c r="J1333">
        <v>5124</v>
      </c>
      <c r="L1333" s="3">
        <v>0</v>
      </c>
      <c r="M1333" s="3">
        <v>0</v>
      </c>
      <c r="N1333" s="3">
        <v>0</v>
      </c>
      <c r="O1333" s="62">
        <v>157.5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68">
        <f>+Tabla3[[#This Row],[V GRAVADAS]]</f>
        <v>157.5</v>
      </c>
      <c r="V1333">
        <v>2</v>
      </c>
    </row>
    <row r="1334" spans="1:22" x14ac:dyDescent="0.25">
      <c r="A1334" t="s">
        <v>655</v>
      </c>
      <c r="B1334" s="1" t="s">
        <v>659</v>
      </c>
      <c r="C1334" t="s">
        <v>1</v>
      </c>
      <c r="D1334" t="s">
        <v>82</v>
      </c>
      <c r="E1334" t="s">
        <v>323</v>
      </c>
      <c r="F1334" t="s">
        <v>324</v>
      </c>
      <c r="G1334">
        <v>5125</v>
      </c>
      <c r="H1334">
        <v>5125</v>
      </c>
      <c r="I1334">
        <v>5125</v>
      </c>
      <c r="J1334">
        <v>5125</v>
      </c>
      <c r="L1334" s="3">
        <v>0</v>
      </c>
      <c r="M1334" s="3">
        <v>0</v>
      </c>
      <c r="N1334" s="3">
        <v>0</v>
      </c>
      <c r="O1334" s="62">
        <v>42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68">
        <f>+Tabla3[[#This Row],[V GRAVADAS]]</f>
        <v>42</v>
      </c>
      <c r="V1334">
        <v>2</v>
      </c>
    </row>
    <row r="1335" spans="1:22" x14ac:dyDescent="0.25">
      <c r="A1335" t="s">
        <v>655</v>
      </c>
      <c r="B1335" s="1" t="s">
        <v>659</v>
      </c>
      <c r="C1335" t="s">
        <v>1</v>
      </c>
      <c r="D1335" t="s">
        <v>82</v>
      </c>
      <c r="E1335" t="s">
        <v>323</v>
      </c>
      <c r="F1335" t="s">
        <v>324</v>
      </c>
      <c r="G1335">
        <v>5126</v>
      </c>
      <c r="H1335">
        <v>5126</v>
      </c>
      <c r="I1335">
        <v>5126</v>
      </c>
      <c r="J1335">
        <v>5126</v>
      </c>
      <c r="L1335" s="3">
        <v>0</v>
      </c>
      <c r="M1335" s="3">
        <v>0</v>
      </c>
      <c r="N1335" s="3">
        <v>0</v>
      </c>
      <c r="O1335" s="62">
        <v>165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68">
        <f>+Tabla3[[#This Row],[V GRAVADAS]]</f>
        <v>165</v>
      </c>
      <c r="V1335">
        <v>2</v>
      </c>
    </row>
    <row r="1336" spans="1:22" x14ac:dyDescent="0.25">
      <c r="A1336" t="s">
        <v>655</v>
      </c>
      <c r="B1336" s="1" t="s">
        <v>659</v>
      </c>
      <c r="C1336" t="s">
        <v>1</v>
      </c>
      <c r="D1336" t="s">
        <v>82</v>
      </c>
      <c r="E1336" t="s">
        <v>323</v>
      </c>
      <c r="F1336" t="s">
        <v>324</v>
      </c>
      <c r="G1336">
        <v>5127</v>
      </c>
      <c r="H1336">
        <v>5127</v>
      </c>
      <c r="I1336">
        <v>5127</v>
      </c>
      <c r="J1336">
        <v>5127</v>
      </c>
      <c r="L1336" s="3">
        <v>0</v>
      </c>
      <c r="M1336" s="3">
        <v>0</v>
      </c>
      <c r="N1336" s="3">
        <v>0</v>
      </c>
      <c r="O1336" s="62">
        <v>440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68">
        <f>+Tabla3[[#This Row],[V GRAVADAS]]</f>
        <v>440</v>
      </c>
      <c r="V1336">
        <v>2</v>
      </c>
    </row>
    <row r="1337" spans="1:22" x14ac:dyDescent="0.25">
      <c r="A1337" t="s">
        <v>655</v>
      </c>
      <c r="B1337" s="1" t="s">
        <v>659</v>
      </c>
      <c r="C1337" t="s">
        <v>1</v>
      </c>
      <c r="D1337" t="s">
        <v>82</v>
      </c>
      <c r="E1337" t="s">
        <v>323</v>
      </c>
      <c r="F1337" t="s">
        <v>324</v>
      </c>
      <c r="G1337">
        <v>5128</v>
      </c>
      <c r="H1337">
        <v>5128</v>
      </c>
      <c r="I1337">
        <v>5128</v>
      </c>
      <c r="J1337">
        <v>5128</v>
      </c>
      <c r="L1337" s="3">
        <v>0</v>
      </c>
      <c r="M1337" s="3">
        <v>0</v>
      </c>
      <c r="N1337" s="3">
        <v>0</v>
      </c>
      <c r="O1337" s="62">
        <v>183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68">
        <f>+Tabla3[[#This Row],[V GRAVADAS]]</f>
        <v>183</v>
      </c>
      <c r="V1337">
        <v>2</v>
      </c>
    </row>
    <row r="1338" spans="1:22" x14ac:dyDescent="0.25">
      <c r="A1338" t="s">
        <v>655</v>
      </c>
      <c r="B1338" s="1" t="s">
        <v>659</v>
      </c>
      <c r="C1338" t="s">
        <v>1</v>
      </c>
      <c r="D1338" t="s">
        <v>82</v>
      </c>
      <c r="E1338" t="s">
        <v>323</v>
      </c>
      <c r="F1338" t="s">
        <v>324</v>
      </c>
      <c r="G1338">
        <v>5129</v>
      </c>
      <c r="H1338">
        <v>5129</v>
      </c>
      <c r="I1338">
        <v>5129</v>
      </c>
      <c r="J1338">
        <v>5129</v>
      </c>
      <c r="L1338" s="3">
        <v>0</v>
      </c>
      <c r="M1338" s="3">
        <v>0</v>
      </c>
      <c r="N1338" s="3">
        <v>0</v>
      </c>
      <c r="O1338" s="62">
        <v>47.8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68">
        <f>+Tabla3[[#This Row],[V GRAVADAS]]</f>
        <v>47.8</v>
      </c>
      <c r="V1338">
        <v>2</v>
      </c>
    </row>
    <row r="1339" spans="1:22" x14ac:dyDescent="0.25">
      <c r="A1339" t="s">
        <v>655</v>
      </c>
      <c r="B1339" s="1" t="s">
        <v>659</v>
      </c>
      <c r="C1339" t="s">
        <v>1</v>
      </c>
      <c r="D1339" t="s">
        <v>82</v>
      </c>
      <c r="E1339" t="s">
        <v>323</v>
      </c>
      <c r="F1339" t="s">
        <v>324</v>
      </c>
      <c r="G1339">
        <v>5130</v>
      </c>
      <c r="H1339">
        <v>5130</v>
      </c>
      <c r="I1339">
        <v>5130</v>
      </c>
      <c r="J1339">
        <v>5130</v>
      </c>
      <c r="L1339" s="3">
        <v>0</v>
      </c>
      <c r="M1339" s="3">
        <v>0</v>
      </c>
      <c r="N1339" s="3">
        <v>0</v>
      </c>
      <c r="O1339" s="62">
        <v>3.7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68">
        <f>+Tabla3[[#This Row],[V GRAVADAS]]</f>
        <v>3.7</v>
      </c>
      <c r="V1339">
        <v>2</v>
      </c>
    </row>
    <row r="1340" spans="1:22" x14ac:dyDescent="0.25">
      <c r="A1340" t="s">
        <v>655</v>
      </c>
      <c r="B1340" s="1" t="s">
        <v>659</v>
      </c>
      <c r="C1340" t="s">
        <v>1</v>
      </c>
      <c r="D1340" t="s">
        <v>82</v>
      </c>
      <c r="E1340" t="s">
        <v>323</v>
      </c>
      <c r="F1340" t="s">
        <v>324</v>
      </c>
      <c r="G1340">
        <v>5131</v>
      </c>
      <c r="H1340">
        <v>5131</v>
      </c>
      <c r="I1340">
        <v>5131</v>
      </c>
      <c r="J1340">
        <v>5131</v>
      </c>
      <c r="L1340" s="3">
        <v>0</v>
      </c>
      <c r="M1340" s="3">
        <v>0</v>
      </c>
      <c r="N1340" s="3">
        <v>0</v>
      </c>
      <c r="O1340" s="62">
        <v>93.3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68">
        <f>+Tabla3[[#This Row],[V GRAVADAS]]</f>
        <v>93.3</v>
      </c>
      <c r="V1340">
        <v>2</v>
      </c>
    </row>
    <row r="1341" spans="1:22" x14ac:dyDescent="0.25">
      <c r="A1341" t="s">
        <v>655</v>
      </c>
      <c r="B1341" s="1" t="s">
        <v>659</v>
      </c>
      <c r="C1341" t="s">
        <v>1</v>
      </c>
      <c r="D1341" t="s">
        <v>82</v>
      </c>
      <c r="E1341" t="s">
        <v>323</v>
      </c>
      <c r="F1341" t="s">
        <v>324</v>
      </c>
      <c r="G1341">
        <v>5132</v>
      </c>
      <c r="H1341">
        <v>5132</v>
      </c>
      <c r="I1341">
        <v>5132</v>
      </c>
      <c r="J1341">
        <v>5132</v>
      </c>
      <c r="L1341" s="3">
        <v>0</v>
      </c>
      <c r="M1341" s="3">
        <v>0</v>
      </c>
      <c r="N1341" s="3">
        <v>0</v>
      </c>
      <c r="O1341" s="62">
        <v>36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68">
        <f>+Tabla3[[#This Row],[V GRAVADAS]]</f>
        <v>36</v>
      </c>
      <c r="V1341">
        <v>2</v>
      </c>
    </row>
    <row r="1342" spans="1:22" x14ac:dyDescent="0.25">
      <c r="A1342" t="s">
        <v>655</v>
      </c>
      <c r="B1342" s="1" t="s">
        <v>659</v>
      </c>
      <c r="C1342" t="s">
        <v>1</v>
      </c>
      <c r="D1342" t="s">
        <v>82</v>
      </c>
      <c r="E1342" t="s">
        <v>323</v>
      </c>
      <c r="F1342" t="s">
        <v>324</v>
      </c>
      <c r="G1342">
        <v>5133</v>
      </c>
      <c r="H1342">
        <v>5133</v>
      </c>
      <c r="I1342">
        <v>5133</v>
      </c>
      <c r="J1342">
        <v>5133</v>
      </c>
      <c r="L1342" s="3">
        <v>0</v>
      </c>
      <c r="M1342" s="3">
        <v>0</v>
      </c>
      <c r="N1342" s="3">
        <v>0</v>
      </c>
      <c r="O1342" s="62">
        <v>40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68">
        <f>+Tabla3[[#This Row],[V GRAVADAS]]</f>
        <v>40</v>
      </c>
      <c r="V1342">
        <v>2</v>
      </c>
    </row>
    <row r="1343" spans="1:22" x14ac:dyDescent="0.25">
      <c r="A1343" t="s">
        <v>655</v>
      </c>
      <c r="B1343" s="1" t="s">
        <v>659</v>
      </c>
      <c r="C1343" t="s">
        <v>1</v>
      </c>
      <c r="D1343" t="s">
        <v>82</v>
      </c>
      <c r="E1343" t="s">
        <v>323</v>
      </c>
      <c r="F1343" t="s">
        <v>324</v>
      </c>
      <c r="G1343">
        <v>5134</v>
      </c>
      <c r="H1343">
        <v>5134</v>
      </c>
      <c r="I1343">
        <v>5134</v>
      </c>
      <c r="J1343">
        <v>5134</v>
      </c>
      <c r="L1343" s="3">
        <v>0</v>
      </c>
      <c r="M1343" s="3">
        <v>0</v>
      </c>
      <c r="N1343" s="3">
        <v>0</v>
      </c>
      <c r="O1343" s="62">
        <v>262.29000000000002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68">
        <f>+Tabla3[[#This Row],[V GRAVADAS]]</f>
        <v>262.29000000000002</v>
      </c>
      <c r="V1343">
        <v>2</v>
      </c>
    </row>
    <row r="1344" spans="1:22" x14ac:dyDescent="0.25">
      <c r="A1344" t="s">
        <v>655</v>
      </c>
      <c r="B1344" s="1" t="s">
        <v>659</v>
      </c>
      <c r="C1344" t="s">
        <v>1</v>
      </c>
      <c r="D1344" t="s">
        <v>82</v>
      </c>
      <c r="E1344" t="s">
        <v>323</v>
      </c>
      <c r="F1344" t="s">
        <v>324</v>
      </c>
      <c r="G1344">
        <v>5135</v>
      </c>
      <c r="H1344">
        <v>5135</v>
      </c>
      <c r="I1344">
        <v>5135</v>
      </c>
      <c r="J1344">
        <v>5135</v>
      </c>
      <c r="L1344" s="3">
        <v>0</v>
      </c>
      <c r="M1344" s="3">
        <v>0</v>
      </c>
      <c r="N1344" s="3">
        <v>0</v>
      </c>
      <c r="O1344" s="62">
        <v>5.3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68">
        <f>+Tabla3[[#This Row],[V GRAVADAS]]</f>
        <v>5.3</v>
      </c>
      <c r="V1344">
        <v>2</v>
      </c>
    </row>
    <row r="1345" spans="1:22" x14ac:dyDescent="0.25">
      <c r="A1345" t="s">
        <v>655</v>
      </c>
      <c r="B1345" s="1" t="s">
        <v>659</v>
      </c>
      <c r="C1345" t="s">
        <v>1</v>
      </c>
      <c r="D1345" t="s">
        <v>82</v>
      </c>
      <c r="E1345" t="s">
        <v>323</v>
      </c>
      <c r="F1345" t="s">
        <v>324</v>
      </c>
      <c r="G1345">
        <v>5136</v>
      </c>
      <c r="H1345">
        <v>5136</v>
      </c>
      <c r="I1345">
        <v>5136</v>
      </c>
      <c r="J1345">
        <v>5136</v>
      </c>
      <c r="L1345" s="3">
        <v>0</v>
      </c>
      <c r="M1345" s="3">
        <v>0</v>
      </c>
      <c r="N1345" s="3">
        <v>0</v>
      </c>
      <c r="O1345" s="62">
        <v>579.29999999999995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68">
        <f>+Tabla3[[#This Row],[V GRAVADAS]]</f>
        <v>579.29999999999995</v>
      </c>
      <c r="V1345">
        <v>2</v>
      </c>
    </row>
    <row r="1346" spans="1:22" x14ac:dyDescent="0.25">
      <c r="A1346" t="s">
        <v>655</v>
      </c>
      <c r="B1346" s="1" t="s">
        <v>659</v>
      </c>
      <c r="C1346" t="s">
        <v>1</v>
      </c>
      <c r="D1346" t="s">
        <v>82</v>
      </c>
      <c r="E1346" t="s">
        <v>323</v>
      </c>
      <c r="F1346" t="s">
        <v>324</v>
      </c>
      <c r="G1346">
        <v>5137</v>
      </c>
      <c r="H1346">
        <v>5137</v>
      </c>
      <c r="I1346">
        <v>5137</v>
      </c>
      <c r="J1346">
        <v>5137</v>
      </c>
      <c r="L1346" s="3">
        <v>0</v>
      </c>
      <c r="M1346" s="3">
        <v>0</v>
      </c>
      <c r="N1346" s="3">
        <v>0</v>
      </c>
      <c r="O1346" s="62">
        <v>112.5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68">
        <f>+Tabla3[[#This Row],[V GRAVADAS]]</f>
        <v>112.5</v>
      </c>
      <c r="V1346">
        <v>2</v>
      </c>
    </row>
    <row r="1347" spans="1:22" x14ac:dyDescent="0.25">
      <c r="A1347" t="s">
        <v>655</v>
      </c>
      <c r="B1347" s="1" t="s">
        <v>659</v>
      </c>
      <c r="C1347" t="s">
        <v>1</v>
      </c>
      <c r="D1347" t="s">
        <v>82</v>
      </c>
      <c r="E1347" t="s">
        <v>323</v>
      </c>
      <c r="F1347" t="s">
        <v>324</v>
      </c>
      <c r="G1347">
        <v>5138</v>
      </c>
      <c r="H1347">
        <v>5138</v>
      </c>
      <c r="I1347">
        <v>5138</v>
      </c>
      <c r="J1347">
        <v>5138</v>
      </c>
      <c r="L1347" s="3">
        <v>0</v>
      </c>
      <c r="M1347" s="3">
        <v>0</v>
      </c>
      <c r="N1347" s="3">
        <v>0</v>
      </c>
      <c r="O1347" s="62">
        <v>45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68">
        <f>+Tabla3[[#This Row],[V GRAVADAS]]</f>
        <v>45</v>
      </c>
      <c r="V1347">
        <v>2</v>
      </c>
    </row>
    <row r="1348" spans="1:22" x14ac:dyDescent="0.25">
      <c r="A1348" t="s">
        <v>655</v>
      </c>
      <c r="B1348" s="1" t="s">
        <v>660</v>
      </c>
      <c r="C1348" t="s">
        <v>1</v>
      </c>
      <c r="D1348" t="s">
        <v>82</v>
      </c>
      <c r="E1348" t="s">
        <v>323</v>
      </c>
      <c r="F1348" t="s">
        <v>324</v>
      </c>
      <c r="G1348">
        <v>5139</v>
      </c>
      <c r="H1348">
        <v>5139</v>
      </c>
      <c r="I1348">
        <v>5139</v>
      </c>
      <c r="J1348">
        <v>5139</v>
      </c>
      <c r="L1348" s="3">
        <v>0</v>
      </c>
      <c r="M1348" s="3">
        <v>0</v>
      </c>
      <c r="N1348" s="3">
        <v>0</v>
      </c>
      <c r="O1348" s="62">
        <v>368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68">
        <f>+Tabla3[[#This Row],[V GRAVADAS]]</f>
        <v>368</v>
      </c>
      <c r="V1348">
        <v>2</v>
      </c>
    </row>
    <row r="1349" spans="1:22" x14ac:dyDescent="0.25">
      <c r="A1349" t="s">
        <v>655</v>
      </c>
      <c r="B1349" s="1" t="s">
        <v>660</v>
      </c>
      <c r="C1349" t="s">
        <v>1</v>
      </c>
      <c r="D1349" t="s">
        <v>82</v>
      </c>
      <c r="E1349" t="s">
        <v>323</v>
      </c>
      <c r="F1349" t="s">
        <v>324</v>
      </c>
      <c r="G1349">
        <v>5140</v>
      </c>
      <c r="H1349">
        <v>5140</v>
      </c>
      <c r="I1349">
        <v>5140</v>
      </c>
      <c r="J1349">
        <v>5140</v>
      </c>
      <c r="L1349" s="3">
        <v>0</v>
      </c>
      <c r="M1349" s="3">
        <v>0</v>
      </c>
      <c r="N1349" s="3">
        <v>0</v>
      </c>
      <c r="O1349" s="62">
        <v>524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68">
        <f>+Tabla3[[#This Row],[V GRAVADAS]]</f>
        <v>524</v>
      </c>
      <c r="V1349">
        <v>2</v>
      </c>
    </row>
    <row r="1350" spans="1:22" x14ac:dyDescent="0.25">
      <c r="A1350" t="s">
        <v>655</v>
      </c>
      <c r="B1350" s="1" t="s">
        <v>660</v>
      </c>
      <c r="C1350" t="s">
        <v>1</v>
      </c>
      <c r="D1350" t="s">
        <v>82</v>
      </c>
      <c r="E1350" t="s">
        <v>323</v>
      </c>
      <c r="F1350" t="s">
        <v>324</v>
      </c>
      <c r="G1350">
        <v>5141</v>
      </c>
      <c r="H1350">
        <v>5141</v>
      </c>
      <c r="I1350">
        <v>5141</v>
      </c>
      <c r="J1350">
        <v>5141</v>
      </c>
      <c r="L1350" s="3">
        <v>0</v>
      </c>
      <c r="M1350" s="3">
        <v>0</v>
      </c>
      <c r="N1350" s="3">
        <v>0</v>
      </c>
      <c r="O1350" s="62">
        <v>346.5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68">
        <f>+Tabla3[[#This Row],[V GRAVADAS]]</f>
        <v>346.5</v>
      </c>
      <c r="V1350">
        <v>2</v>
      </c>
    </row>
    <row r="1351" spans="1:22" x14ac:dyDescent="0.25">
      <c r="A1351" t="s">
        <v>655</v>
      </c>
      <c r="B1351" s="1" t="s">
        <v>660</v>
      </c>
      <c r="C1351" t="s">
        <v>1</v>
      </c>
      <c r="D1351" t="s">
        <v>82</v>
      </c>
      <c r="E1351" t="s">
        <v>323</v>
      </c>
      <c r="F1351" t="s">
        <v>324</v>
      </c>
      <c r="G1351">
        <v>5142</v>
      </c>
      <c r="H1351">
        <v>5142</v>
      </c>
      <c r="I1351">
        <v>5142</v>
      </c>
      <c r="J1351">
        <v>5142</v>
      </c>
      <c r="L1351" s="3">
        <v>0</v>
      </c>
      <c r="M1351" s="3">
        <v>0</v>
      </c>
      <c r="N1351" s="3">
        <v>0</v>
      </c>
      <c r="O1351" s="62">
        <v>52.5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68">
        <f>+Tabla3[[#This Row],[V GRAVADAS]]</f>
        <v>52.5</v>
      </c>
      <c r="V1351">
        <v>2</v>
      </c>
    </row>
    <row r="1352" spans="1:22" x14ac:dyDescent="0.25">
      <c r="A1352" t="s">
        <v>655</v>
      </c>
      <c r="B1352" s="1" t="s">
        <v>660</v>
      </c>
      <c r="C1352" t="s">
        <v>1</v>
      </c>
      <c r="D1352" t="s">
        <v>82</v>
      </c>
      <c r="E1352" t="s">
        <v>323</v>
      </c>
      <c r="F1352" t="s">
        <v>324</v>
      </c>
      <c r="G1352">
        <v>5143</v>
      </c>
      <c r="H1352">
        <v>5143</v>
      </c>
      <c r="I1352">
        <v>5143</v>
      </c>
      <c r="J1352">
        <v>5143</v>
      </c>
      <c r="L1352" s="3">
        <v>0</v>
      </c>
      <c r="M1352" s="3">
        <v>0</v>
      </c>
      <c r="N1352" s="3">
        <v>0</v>
      </c>
      <c r="O1352" s="62">
        <v>463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68">
        <f>+Tabla3[[#This Row],[V GRAVADAS]]</f>
        <v>463</v>
      </c>
      <c r="V1352">
        <v>2</v>
      </c>
    </row>
    <row r="1353" spans="1:22" x14ac:dyDescent="0.25">
      <c r="A1353" t="s">
        <v>655</v>
      </c>
      <c r="B1353" s="1" t="s">
        <v>660</v>
      </c>
      <c r="C1353" t="s">
        <v>1</v>
      </c>
      <c r="D1353" t="s">
        <v>82</v>
      </c>
      <c r="E1353" t="s">
        <v>323</v>
      </c>
      <c r="F1353" t="s">
        <v>324</v>
      </c>
      <c r="G1353">
        <v>5144</v>
      </c>
      <c r="H1353">
        <v>5144</v>
      </c>
      <c r="I1353">
        <v>5144</v>
      </c>
      <c r="J1353">
        <v>5144</v>
      </c>
      <c r="L1353" s="3">
        <v>0</v>
      </c>
      <c r="M1353" s="3">
        <v>0</v>
      </c>
      <c r="N1353" s="3">
        <v>0</v>
      </c>
      <c r="O1353" s="62">
        <v>116.6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68">
        <f>+Tabla3[[#This Row],[V GRAVADAS]]</f>
        <v>116.6</v>
      </c>
      <c r="V1353">
        <v>2</v>
      </c>
    </row>
    <row r="1354" spans="1:22" x14ac:dyDescent="0.25">
      <c r="A1354" t="s">
        <v>655</v>
      </c>
      <c r="B1354" s="1" t="s">
        <v>660</v>
      </c>
      <c r="C1354" t="s">
        <v>1</v>
      </c>
      <c r="D1354" t="s">
        <v>82</v>
      </c>
      <c r="E1354" t="s">
        <v>323</v>
      </c>
      <c r="F1354" t="s">
        <v>324</v>
      </c>
      <c r="G1354">
        <v>5145</v>
      </c>
      <c r="H1354">
        <v>5145</v>
      </c>
      <c r="I1354">
        <v>5145</v>
      </c>
      <c r="J1354">
        <v>5145</v>
      </c>
      <c r="L1354" s="3">
        <v>0</v>
      </c>
      <c r="M1354" s="3">
        <v>0</v>
      </c>
      <c r="N1354" s="3">
        <v>0</v>
      </c>
      <c r="O1354" s="62">
        <v>487.5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68">
        <f>+Tabla3[[#This Row],[V GRAVADAS]]</f>
        <v>487.5</v>
      </c>
      <c r="V1354">
        <v>2</v>
      </c>
    </row>
    <row r="1355" spans="1:22" x14ac:dyDescent="0.25">
      <c r="A1355" t="s">
        <v>655</v>
      </c>
      <c r="B1355" s="1" t="s">
        <v>660</v>
      </c>
      <c r="C1355" t="s">
        <v>1</v>
      </c>
      <c r="D1355" t="s">
        <v>82</v>
      </c>
      <c r="E1355" t="s">
        <v>323</v>
      </c>
      <c r="F1355" t="s">
        <v>324</v>
      </c>
      <c r="G1355">
        <v>5146</v>
      </c>
      <c r="H1355">
        <v>5146</v>
      </c>
      <c r="I1355">
        <v>5146</v>
      </c>
      <c r="J1355">
        <v>5146</v>
      </c>
      <c r="L1355" s="3">
        <v>0</v>
      </c>
      <c r="M1355" s="3">
        <v>0</v>
      </c>
      <c r="N1355" s="3">
        <v>0</v>
      </c>
      <c r="O1355" s="62">
        <v>507.6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68">
        <f>+Tabla3[[#This Row],[V GRAVADAS]]</f>
        <v>507.6</v>
      </c>
      <c r="V1355">
        <v>2</v>
      </c>
    </row>
    <row r="1356" spans="1:22" x14ac:dyDescent="0.25">
      <c r="A1356" t="s">
        <v>655</v>
      </c>
      <c r="B1356" s="1" t="s">
        <v>660</v>
      </c>
      <c r="C1356" t="s">
        <v>1</v>
      </c>
      <c r="D1356" t="s">
        <v>82</v>
      </c>
      <c r="E1356" t="s">
        <v>323</v>
      </c>
      <c r="F1356" t="s">
        <v>324</v>
      </c>
      <c r="G1356">
        <v>5147</v>
      </c>
      <c r="H1356">
        <v>5147</v>
      </c>
      <c r="I1356">
        <v>5147</v>
      </c>
      <c r="J1356">
        <v>5147</v>
      </c>
      <c r="L1356" s="3">
        <v>0</v>
      </c>
      <c r="M1356" s="3">
        <v>0</v>
      </c>
      <c r="N1356" s="3">
        <v>0</v>
      </c>
      <c r="O1356" s="62">
        <v>73.48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68">
        <f>+Tabla3[[#This Row],[V GRAVADAS]]</f>
        <v>73.48</v>
      </c>
      <c r="V1356">
        <v>2</v>
      </c>
    </row>
    <row r="1357" spans="1:22" x14ac:dyDescent="0.25">
      <c r="A1357" t="s">
        <v>655</v>
      </c>
      <c r="B1357" s="1" t="s">
        <v>660</v>
      </c>
      <c r="C1357" t="s">
        <v>1</v>
      </c>
      <c r="D1357" t="s">
        <v>82</v>
      </c>
      <c r="E1357" t="s">
        <v>323</v>
      </c>
      <c r="F1357" t="s">
        <v>324</v>
      </c>
      <c r="G1357">
        <v>5148</v>
      </c>
      <c r="H1357">
        <v>5148</v>
      </c>
      <c r="I1357">
        <v>5148</v>
      </c>
      <c r="J1357">
        <v>5148</v>
      </c>
      <c r="L1357" s="3">
        <v>0</v>
      </c>
      <c r="M1357" s="3">
        <v>0</v>
      </c>
      <c r="N1357" s="3">
        <v>0</v>
      </c>
      <c r="O1357" s="62">
        <v>470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68">
        <f>+Tabla3[[#This Row],[V GRAVADAS]]</f>
        <v>470</v>
      </c>
      <c r="V1357">
        <v>2</v>
      </c>
    </row>
    <row r="1358" spans="1:22" x14ac:dyDescent="0.25">
      <c r="A1358" t="s">
        <v>655</v>
      </c>
      <c r="B1358" s="1" t="s">
        <v>660</v>
      </c>
      <c r="C1358" t="s">
        <v>1</v>
      </c>
      <c r="D1358" t="s">
        <v>82</v>
      </c>
      <c r="E1358" t="s">
        <v>323</v>
      </c>
      <c r="F1358" t="s">
        <v>324</v>
      </c>
      <c r="G1358">
        <v>5149</v>
      </c>
      <c r="H1358">
        <v>5149</v>
      </c>
      <c r="I1358">
        <v>5149</v>
      </c>
      <c r="J1358">
        <v>5149</v>
      </c>
      <c r="L1358" s="3">
        <v>0</v>
      </c>
      <c r="M1358" s="3">
        <v>0</v>
      </c>
      <c r="N1358" s="3">
        <v>0</v>
      </c>
      <c r="O1358" s="62">
        <v>465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68">
        <f>+Tabla3[[#This Row],[V GRAVADAS]]</f>
        <v>465</v>
      </c>
      <c r="V1358">
        <v>2</v>
      </c>
    </row>
    <row r="1359" spans="1:22" x14ac:dyDescent="0.25">
      <c r="A1359" t="s">
        <v>655</v>
      </c>
      <c r="B1359" s="1" t="s">
        <v>660</v>
      </c>
      <c r="C1359" t="s">
        <v>1</v>
      </c>
      <c r="D1359" t="s">
        <v>82</v>
      </c>
      <c r="E1359" t="s">
        <v>323</v>
      </c>
      <c r="F1359" t="s">
        <v>324</v>
      </c>
      <c r="G1359">
        <v>5150</v>
      </c>
      <c r="H1359">
        <v>5150</v>
      </c>
      <c r="I1359">
        <v>5150</v>
      </c>
      <c r="J1359">
        <v>5150</v>
      </c>
      <c r="L1359" s="3">
        <v>0</v>
      </c>
      <c r="M1359" s="3">
        <v>0</v>
      </c>
      <c r="N1359" s="3">
        <v>0</v>
      </c>
      <c r="O1359" s="62">
        <v>60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68">
        <f>+Tabla3[[#This Row],[V GRAVADAS]]</f>
        <v>60</v>
      </c>
      <c r="V1359">
        <v>2</v>
      </c>
    </row>
    <row r="1360" spans="1:22" x14ac:dyDescent="0.25">
      <c r="A1360" t="s">
        <v>655</v>
      </c>
      <c r="B1360" s="1" t="s">
        <v>660</v>
      </c>
      <c r="C1360" t="s">
        <v>1</v>
      </c>
      <c r="D1360" t="s">
        <v>82</v>
      </c>
      <c r="E1360" t="s">
        <v>323</v>
      </c>
      <c r="F1360" t="s">
        <v>324</v>
      </c>
      <c r="G1360">
        <v>5151</v>
      </c>
      <c r="H1360">
        <v>5151</v>
      </c>
      <c r="I1360">
        <v>5151</v>
      </c>
      <c r="J1360">
        <v>5151</v>
      </c>
      <c r="L1360" s="3">
        <v>0</v>
      </c>
      <c r="M1360" s="3">
        <v>0</v>
      </c>
      <c r="N1360" s="3">
        <v>0</v>
      </c>
      <c r="O1360" s="62">
        <v>7.93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68">
        <f>+Tabla3[[#This Row],[V GRAVADAS]]</f>
        <v>7.93</v>
      </c>
      <c r="V1360">
        <v>2</v>
      </c>
    </row>
    <row r="1361" spans="1:22" x14ac:dyDescent="0.25">
      <c r="A1361" t="s">
        <v>655</v>
      </c>
      <c r="B1361" s="1" t="s">
        <v>660</v>
      </c>
      <c r="C1361" t="s">
        <v>1</v>
      </c>
      <c r="D1361" t="s">
        <v>82</v>
      </c>
      <c r="E1361" t="s">
        <v>323</v>
      </c>
      <c r="F1361" t="s">
        <v>324</v>
      </c>
      <c r="G1361">
        <v>5152</v>
      </c>
      <c r="H1361">
        <v>5152</v>
      </c>
      <c r="I1361">
        <v>5152</v>
      </c>
      <c r="J1361">
        <v>5152</v>
      </c>
      <c r="L1361" s="3">
        <v>0</v>
      </c>
      <c r="M1361" s="3">
        <v>0</v>
      </c>
      <c r="N1361" s="3">
        <v>0</v>
      </c>
      <c r="O1361" s="62">
        <v>40.450000000000003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68">
        <f>+Tabla3[[#This Row],[V GRAVADAS]]</f>
        <v>40.450000000000003</v>
      </c>
      <c r="V1361">
        <v>2</v>
      </c>
    </row>
    <row r="1362" spans="1:22" x14ac:dyDescent="0.25">
      <c r="A1362" t="s">
        <v>655</v>
      </c>
      <c r="B1362" s="1" t="s">
        <v>660</v>
      </c>
      <c r="C1362" t="s">
        <v>1</v>
      </c>
      <c r="D1362" t="s">
        <v>82</v>
      </c>
      <c r="E1362" t="s">
        <v>323</v>
      </c>
      <c r="F1362" t="s">
        <v>324</v>
      </c>
      <c r="G1362">
        <v>5153</v>
      </c>
      <c r="H1362">
        <v>5153</v>
      </c>
      <c r="I1362">
        <v>5153</v>
      </c>
      <c r="J1362">
        <v>5153</v>
      </c>
      <c r="L1362" s="3">
        <v>0</v>
      </c>
      <c r="M1362" s="3">
        <v>0</v>
      </c>
      <c r="N1362" s="3">
        <v>0</v>
      </c>
      <c r="O1362" s="62">
        <v>26.42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68">
        <f>+Tabla3[[#This Row],[V GRAVADAS]]</f>
        <v>26.42</v>
      </c>
      <c r="V1362">
        <v>2</v>
      </c>
    </row>
    <row r="1363" spans="1:22" x14ac:dyDescent="0.25">
      <c r="A1363" t="s">
        <v>655</v>
      </c>
      <c r="B1363" s="1" t="s">
        <v>660</v>
      </c>
      <c r="C1363" t="s">
        <v>1</v>
      </c>
      <c r="D1363" t="s">
        <v>82</v>
      </c>
      <c r="E1363" t="s">
        <v>323</v>
      </c>
      <c r="F1363" t="s">
        <v>324</v>
      </c>
      <c r="G1363">
        <v>5154</v>
      </c>
      <c r="H1363">
        <v>5154</v>
      </c>
      <c r="I1363">
        <v>5154</v>
      </c>
      <c r="J1363">
        <v>5154</v>
      </c>
      <c r="L1363" s="3">
        <v>0</v>
      </c>
      <c r="M1363" s="3">
        <v>0</v>
      </c>
      <c r="N1363" s="3">
        <v>0</v>
      </c>
      <c r="O1363" s="62">
        <v>37.5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68">
        <f>+Tabla3[[#This Row],[V GRAVADAS]]</f>
        <v>37.5</v>
      </c>
      <c r="V1363">
        <v>2</v>
      </c>
    </row>
    <row r="1364" spans="1:22" x14ac:dyDescent="0.25">
      <c r="A1364" t="s">
        <v>655</v>
      </c>
      <c r="B1364" s="1" t="s">
        <v>660</v>
      </c>
      <c r="C1364" t="s">
        <v>1</v>
      </c>
      <c r="D1364" t="s">
        <v>82</v>
      </c>
      <c r="E1364" t="s">
        <v>323</v>
      </c>
      <c r="F1364" t="s">
        <v>324</v>
      </c>
      <c r="G1364">
        <v>5155</v>
      </c>
      <c r="H1364">
        <v>5155</v>
      </c>
      <c r="I1364">
        <v>5155</v>
      </c>
      <c r="J1364">
        <v>5155</v>
      </c>
      <c r="L1364" s="3">
        <v>0</v>
      </c>
      <c r="M1364" s="3">
        <v>0</v>
      </c>
      <c r="N1364" s="3">
        <v>0</v>
      </c>
      <c r="O1364" s="62">
        <v>133.82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68">
        <f>+Tabla3[[#This Row],[V GRAVADAS]]</f>
        <v>133.82</v>
      </c>
      <c r="V1364">
        <v>2</v>
      </c>
    </row>
    <row r="1365" spans="1:22" x14ac:dyDescent="0.25">
      <c r="A1365" t="s">
        <v>655</v>
      </c>
      <c r="B1365" s="1" t="s">
        <v>660</v>
      </c>
      <c r="C1365" t="s">
        <v>1</v>
      </c>
      <c r="D1365" t="s">
        <v>82</v>
      </c>
      <c r="E1365" t="s">
        <v>323</v>
      </c>
      <c r="F1365" t="s">
        <v>324</v>
      </c>
      <c r="G1365">
        <v>5156</v>
      </c>
      <c r="H1365">
        <v>5156</v>
      </c>
      <c r="I1365">
        <v>5156</v>
      </c>
      <c r="J1365">
        <v>5156</v>
      </c>
      <c r="L1365" s="3">
        <v>0</v>
      </c>
      <c r="M1365" s="3">
        <v>0</v>
      </c>
      <c r="N1365" s="3">
        <v>0</v>
      </c>
      <c r="O1365" s="62">
        <v>69.400000000000006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68">
        <f>+Tabla3[[#This Row],[V GRAVADAS]]</f>
        <v>69.400000000000006</v>
      </c>
      <c r="V1365">
        <v>2</v>
      </c>
    </row>
    <row r="1366" spans="1:22" x14ac:dyDescent="0.25">
      <c r="A1366" t="s">
        <v>655</v>
      </c>
      <c r="B1366" s="1" t="s">
        <v>660</v>
      </c>
      <c r="C1366" t="s">
        <v>1</v>
      </c>
      <c r="D1366" t="s">
        <v>82</v>
      </c>
      <c r="E1366" t="s">
        <v>323</v>
      </c>
      <c r="F1366" t="s">
        <v>324</v>
      </c>
      <c r="G1366">
        <v>5157</v>
      </c>
      <c r="H1366">
        <v>5157</v>
      </c>
      <c r="I1366">
        <v>5157</v>
      </c>
      <c r="J1366">
        <v>5157</v>
      </c>
      <c r="L1366" s="3">
        <v>0</v>
      </c>
      <c r="M1366" s="3">
        <v>0</v>
      </c>
      <c r="N1366" s="3">
        <v>0</v>
      </c>
      <c r="O1366" s="62">
        <v>27.5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68">
        <f>+Tabla3[[#This Row],[V GRAVADAS]]</f>
        <v>27.5</v>
      </c>
      <c r="V1366">
        <v>2</v>
      </c>
    </row>
    <row r="1367" spans="1:22" x14ac:dyDescent="0.25">
      <c r="A1367" t="s">
        <v>655</v>
      </c>
      <c r="B1367" s="1" t="s">
        <v>660</v>
      </c>
      <c r="C1367" t="s">
        <v>1</v>
      </c>
      <c r="D1367" t="s">
        <v>82</v>
      </c>
      <c r="E1367" t="s">
        <v>323</v>
      </c>
      <c r="F1367" t="s">
        <v>324</v>
      </c>
      <c r="G1367">
        <v>5158</v>
      </c>
      <c r="H1367">
        <v>5158</v>
      </c>
      <c r="I1367">
        <v>5158</v>
      </c>
      <c r="J1367">
        <v>5158</v>
      </c>
      <c r="L1367" s="3">
        <v>0</v>
      </c>
      <c r="M1367" s="3">
        <v>0</v>
      </c>
      <c r="N1367" s="3">
        <v>0</v>
      </c>
      <c r="O1367" s="62">
        <v>1521.85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68">
        <f>+Tabla3[[#This Row],[V GRAVADAS]]</f>
        <v>1521.85</v>
      </c>
      <c r="V1367">
        <v>2</v>
      </c>
    </row>
    <row r="1368" spans="1:22" x14ac:dyDescent="0.25">
      <c r="A1368" t="s">
        <v>655</v>
      </c>
      <c r="B1368" s="1" t="s">
        <v>660</v>
      </c>
      <c r="C1368" t="s">
        <v>1</v>
      </c>
      <c r="D1368" t="s">
        <v>82</v>
      </c>
      <c r="E1368" t="s">
        <v>323</v>
      </c>
      <c r="F1368" t="s">
        <v>324</v>
      </c>
      <c r="G1368">
        <v>5159</v>
      </c>
      <c r="H1368">
        <v>5159</v>
      </c>
      <c r="I1368">
        <v>5159</v>
      </c>
      <c r="J1368">
        <v>5159</v>
      </c>
      <c r="L1368" s="3">
        <v>0</v>
      </c>
      <c r="M1368" s="3">
        <v>0</v>
      </c>
      <c r="N1368" s="3">
        <v>0</v>
      </c>
      <c r="O1368" s="62">
        <v>25.2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68">
        <f>+Tabla3[[#This Row],[V GRAVADAS]]</f>
        <v>25.2</v>
      </c>
      <c r="V1368">
        <v>2</v>
      </c>
    </row>
    <row r="1369" spans="1:22" x14ac:dyDescent="0.25">
      <c r="A1369" t="s">
        <v>655</v>
      </c>
      <c r="B1369" s="1" t="s">
        <v>660</v>
      </c>
      <c r="C1369" t="s">
        <v>1</v>
      </c>
      <c r="D1369" t="s">
        <v>82</v>
      </c>
      <c r="E1369" t="s">
        <v>323</v>
      </c>
      <c r="F1369" t="s">
        <v>324</v>
      </c>
      <c r="G1369">
        <v>5160</v>
      </c>
      <c r="H1369">
        <v>5160</v>
      </c>
      <c r="I1369">
        <v>5160</v>
      </c>
      <c r="J1369">
        <v>5160</v>
      </c>
      <c r="L1369" s="3">
        <v>0</v>
      </c>
      <c r="M1369" s="3">
        <v>0</v>
      </c>
      <c r="N1369" s="3">
        <v>0</v>
      </c>
      <c r="O1369" s="62">
        <v>20.28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68">
        <f>+Tabla3[[#This Row],[V GRAVADAS]]</f>
        <v>20.28</v>
      </c>
      <c r="V1369">
        <v>2</v>
      </c>
    </row>
    <row r="1370" spans="1:22" x14ac:dyDescent="0.25">
      <c r="A1370" t="s">
        <v>655</v>
      </c>
      <c r="B1370" s="1" t="s">
        <v>661</v>
      </c>
      <c r="C1370" t="s">
        <v>1</v>
      </c>
      <c r="D1370" t="s">
        <v>82</v>
      </c>
      <c r="E1370" t="s">
        <v>323</v>
      </c>
      <c r="F1370" t="s">
        <v>324</v>
      </c>
      <c r="G1370">
        <v>5161</v>
      </c>
      <c r="H1370">
        <v>5161</v>
      </c>
      <c r="I1370">
        <v>5161</v>
      </c>
      <c r="J1370">
        <v>5161</v>
      </c>
      <c r="L1370" s="3">
        <v>0</v>
      </c>
      <c r="M1370" s="3">
        <v>0</v>
      </c>
      <c r="N1370" s="3">
        <v>0</v>
      </c>
      <c r="O1370" s="62">
        <v>531.20000000000005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68">
        <f>+Tabla3[[#This Row],[V GRAVADAS]]</f>
        <v>531.20000000000005</v>
      </c>
      <c r="V1370">
        <v>2</v>
      </c>
    </row>
    <row r="1371" spans="1:22" x14ac:dyDescent="0.25">
      <c r="A1371" t="s">
        <v>655</v>
      </c>
      <c r="B1371" s="1" t="s">
        <v>661</v>
      </c>
      <c r="C1371" t="s">
        <v>1</v>
      </c>
      <c r="D1371" t="s">
        <v>82</v>
      </c>
      <c r="E1371" t="s">
        <v>323</v>
      </c>
      <c r="F1371" t="s">
        <v>324</v>
      </c>
      <c r="G1371">
        <v>5162</v>
      </c>
      <c r="H1371">
        <v>5162</v>
      </c>
      <c r="I1371">
        <v>5162</v>
      </c>
      <c r="J1371">
        <v>5162</v>
      </c>
      <c r="L1371" s="3">
        <v>0</v>
      </c>
      <c r="M1371" s="3">
        <v>0</v>
      </c>
      <c r="N1371" s="3">
        <v>0</v>
      </c>
      <c r="O1371" s="62">
        <v>303.75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68">
        <f>+Tabla3[[#This Row],[V GRAVADAS]]</f>
        <v>303.75</v>
      </c>
      <c r="V1371">
        <v>2</v>
      </c>
    </row>
    <row r="1372" spans="1:22" x14ac:dyDescent="0.25">
      <c r="A1372" t="s">
        <v>655</v>
      </c>
      <c r="B1372" s="1" t="s">
        <v>661</v>
      </c>
      <c r="C1372" t="s">
        <v>1</v>
      </c>
      <c r="D1372" t="s">
        <v>82</v>
      </c>
      <c r="E1372" t="s">
        <v>323</v>
      </c>
      <c r="F1372" t="s">
        <v>324</v>
      </c>
      <c r="G1372">
        <v>5163</v>
      </c>
      <c r="H1372">
        <v>5163</v>
      </c>
      <c r="I1372">
        <v>5163</v>
      </c>
      <c r="J1372">
        <v>5163</v>
      </c>
      <c r="L1372" s="3">
        <v>0</v>
      </c>
      <c r="M1372" s="3">
        <v>0</v>
      </c>
      <c r="N1372" s="3">
        <v>0</v>
      </c>
      <c r="O1372" s="62">
        <v>361.79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68">
        <f>+Tabla3[[#This Row],[V GRAVADAS]]</f>
        <v>361.79</v>
      </c>
      <c r="V1372">
        <v>2</v>
      </c>
    </row>
    <row r="1373" spans="1:22" x14ac:dyDescent="0.25">
      <c r="A1373" t="s">
        <v>655</v>
      </c>
      <c r="B1373" s="1" t="s">
        <v>661</v>
      </c>
      <c r="C1373" t="s">
        <v>1</v>
      </c>
      <c r="D1373" t="s">
        <v>82</v>
      </c>
      <c r="E1373" t="s">
        <v>323</v>
      </c>
      <c r="F1373" t="s">
        <v>324</v>
      </c>
      <c r="G1373">
        <v>5164</v>
      </c>
      <c r="H1373">
        <v>5164</v>
      </c>
      <c r="I1373">
        <v>5164</v>
      </c>
      <c r="J1373">
        <v>5164</v>
      </c>
      <c r="L1373" s="3">
        <v>0</v>
      </c>
      <c r="M1373" s="3">
        <v>0</v>
      </c>
      <c r="N1373" s="3">
        <v>0</v>
      </c>
      <c r="O1373" s="62">
        <v>339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68">
        <f>+Tabla3[[#This Row],[V GRAVADAS]]</f>
        <v>339</v>
      </c>
      <c r="V1373">
        <v>2</v>
      </c>
    </row>
    <row r="1374" spans="1:22" x14ac:dyDescent="0.25">
      <c r="A1374" t="s">
        <v>655</v>
      </c>
      <c r="B1374" s="1" t="s">
        <v>661</v>
      </c>
      <c r="C1374" t="s">
        <v>1</v>
      </c>
      <c r="D1374" t="s">
        <v>82</v>
      </c>
      <c r="E1374" t="s">
        <v>323</v>
      </c>
      <c r="F1374" t="s">
        <v>324</v>
      </c>
      <c r="G1374">
        <v>5165</v>
      </c>
      <c r="H1374">
        <v>5165</v>
      </c>
      <c r="I1374">
        <v>5165</v>
      </c>
      <c r="J1374">
        <v>5165</v>
      </c>
      <c r="L1374" s="3">
        <v>0</v>
      </c>
      <c r="M1374" s="3">
        <v>0</v>
      </c>
      <c r="N1374" s="3">
        <v>0</v>
      </c>
      <c r="O1374" s="62">
        <v>1655.65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68">
        <f>+Tabla3[[#This Row],[V GRAVADAS]]</f>
        <v>1655.65</v>
      </c>
      <c r="V1374">
        <v>2</v>
      </c>
    </row>
    <row r="1375" spans="1:22" x14ac:dyDescent="0.25">
      <c r="A1375" t="s">
        <v>655</v>
      </c>
      <c r="B1375" s="1" t="s">
        <v>661</v>
      </c>
      <c r="C1375" t="s">
        <v>1</v>
      </c>
      <c r="D1375" t="s">
        <v>82</v>
      </c>
      <c r="E1375" t="s">
        <v>323</v>
      </c>
      <c r="F1375" t="s">
        <v>324</v>
      </c>
      <c r="G1375">
        <v>5166</v>
      </c>
      <c r="H1375">
        <v>5166</v>
      </c>
      <c r="I1375">
        <v>5166</v>
      </c>
      <c r="J1375">
        <v>5166</v>
      </c>
      <c r="L1375" s="3">
        <v>0</v>
      </c>
      <c r="M1375" s="3">
        <v>0</v>
      </c>
      <c r="N1375" s="3">
        <v>0</v>
      </c>
      <c r="O1375" s="62">
        <v>49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68">
        <f>+Tabla3[[#This Row],[V GRAVADAS]]</f>
        <v>49</v>
      </c>
      <c r="V1375">
        <v>2</v>
      </c>
    </row>
    <row r="1376" spans="1:22" x14ac:dyDescent="0.25">
      <c r="A1376" t="s">
        <v>655</v>
      </c>
      <c r="B1376" s="1" t="s">
        <v>661</v>
      </c>
      <c r="C1376" t="s">
        <v>1</v>
      </c>
      <c r="D1376" t="s">
        <v>82</v>
      </c>
      <c r="E1376" t="s">
        <v>323</v>
      </c>
      <c r="F1376" t="s">
        <v>324</v>
      </c>
      <c r="G1376">
        <v>5167</v>
      </c>
      <c r="H1376">
        <v>5167</v>
      </c>
      <c r="I1376">
        <v>5167</v>
      </c>
      <c r="J1376">
        <v>5167</v>
      </c>
      <c r="L1376" s="3">
        <v>0</v>
      </c>
      <c r="M1376" s="3">
        <v>0</v>
      </c>
      <c r="N1376" s="3">
        <v>0</v>
      </c>
      <c r="O1376" s="62">
        <v>102.4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68">
        <f>+Tabla3[[#This Row],[V GRAVADAS]]</f>
        <v>102.4</v>
      </c>
      <c r="V1376">
        <v>2</v>
      </c>
    </row>
    <row r="1377" spans="1:22" x14ac:dyDescent="0.25">
      <c r="A1377" t="s">
        <v>655</v>
      </c>
      <c r="B1377" s="1" t="s">
        <v>661</v>
      </c>
      <c r="C1377" t="s">
        <v>1</v>
      </c>
      <c r="D1377" t="s">
        <v>82</v>
      </c>
      <c r="E1377" t="s">
        <v>323</v>
      </c>
      <c r="F1377" t="s">
        <v>324</v>
      </c>
      <c r="G1377">
        <v>5168</v>
      </c>
      <c r="H1377">
        <v>5168</v>
      </c>
      <c r="I1377">
        <v>5168</v>
      </c>
      <c r="J1377">
        <v>5168</v>
      </c>
      <c r="L1377" s="3">
        <v>0</v>
      </c>
      <c r="M1377" s="3">
        <v>0</v>
      </c>
      <c r="N1377" s="3">
        <v>0</v>
      </c>
      <c r="O1377" s="62">
        <v>15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68">
        <f>+Tabla3[[#This Row],[V GRAVADAS]]</f>
        <v>15</v>
      </c>
      <c r="V1377">
        <v>2</v>
      </c>
    </row>
    <row r="1378" spans="1:22" x14ac:dyDescent="0.25">
      <c r="A1378" t="s">
        <v>655</v>
      </c>
      <c r="B1378" s="1" t="s">
        <v>661</v>
      </c>
      <c r="C1378" t="s">
        <v>1</v>
      </c>
      <c r="D1378" t="s">
        <v>82</v>
      </c>
      <c r="E1378" t="s">
        <v>323</v>
      </c>
      <c r="F1378" t="s">
        <v>324</v>
      </c>
      <c r="G1378">
        <v>5169</v>
      </c>
      <c r="H1378">
        <v>5169</v>
      </c>
      <c r="I1378">
        <v>5169</v>
      </c>
      <c r="J1378">
        <v>5169</v>
      </c>
      <c r="L1378" s="3">
        <v>0</v>
      </c>
      <c r="M1378" s="3">
        <v>0</v>
      </c>
      <c r="N1378" s="3">
        <v>0</v>
      </c>
      <c r="O1378" s="62">
        <v>67.5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68">
        <f>+Tabla3[[#This Row],[V GRAVADAS]]</f>
        <v>67.5</v>
      </c>
      <c r="V1378">
        <v>2</v>
      </c>
    </row>
    <row r="1379" spans="1:22" x14ac:dyDescent="0.25">
      <c r="A1379" t="s">
        <v>655</v>
      </c>
      <c r="B1379" s="1" t="s">
        <v>661</v>
      </c>
      <c r="C1379" t="s">
        <v>1</v>
      </c>
      <c r="D1379" t="s">
        <v>82</v>
      </c>
      <c r="E1379" t="s">
        <v>323</v>
      </c>
      <c r="F1379" t="s">
        <v>324</v>
      </c>
      <c r="G1379">
        <v>5170</v>
      </c>
      <c r="H1379">
        <v>5170</v>
      </c>
      <c r="I1379">
        <v>5170</v>
      </c>
      <c r="J1379">
        <v>5170</v>
      </c>
      <c r="L1379" s="3">
        <v>0</v>
      </c>
      <c r="M1379" s="3">
        <v>0</v>
      </c>
      <c r="N1379" s="3">
        <v>0</v>
      </c>
      <c r="O1379" s="62">
        <v>582.4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68">
        <f>+Tabla3[[#This Row],[V GRAVADAS]]</f>
        <v>582.4</v>
      </c>
      <c r="V1379">
        <v>2</v>
      </c>
    </row>
    <row r="1380" spans="1:22" x14ac:dyDescent="0.25">
      <c r="A1380" t="s">
        <v>655</v>
      </c>
      <c r="B1380" s="1" t="s">
        <v>661</v>
      </c>
      <c r="C1380" t="s">
        <v>1</v>
      </c>
      <c r="D1380" t="s">
        <v>82</v>
      </c>
      <c r="E1380" t="s">
        <v>323</v>
      </c>
      <c r="F1380" t="s">
        <v>324</v>
      </c>
      <c r="G1380">
        <v>5171</v>
      </c>
      <c r="H1380">
        <v>5171</v>
      </c>
      <c r="I1380">
        <v>5171</v>
      </c>
      <c r="J1380">
        <v>5171</v>
      </c>
      <c r="L1380" s="3">
        <v>0</v>
      </c>
      <c r="M1380" s="3">
        <v>0</v>
      </c>
      <c r="N1380" s="3">
        <v>0</v>
      </c>
      <c r="O1380" s="62">
        <v>19.68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68">
        <f>+Tabla3[[#This Row],[V GRAVADAS]]</f>
        <v>19.68</v>
      </c>
      <c r="V1380">
        <v>2</v>
      </c>
    </row>
    <row r="1381" spans="1:22" x14ac:dyDescent="0.25">
      <c r="A1381" t="s">
        <v>655</v>
      </c>
      <c r="B1381" s="1" t="s">
        <v>661</v>
      </c>
      <c r="C1381" t="s">
        <v>1</v>
      </c>
      <c r="D1381" t="s">
        <v>82</v>
      </c>
      <c r="E1381" t="s">
        <v>323</v>
      </c>
      <c r="F1381" t="s">
        <v>324</v>
      </c>
      <c r="G1381">
        <v>5172</v>
      </c>
      <c r="H1381">
        <v>5172</v>
      </c>
      <c r="I1381">
        <v>5172</v>
      </c>
      <c r="J1381">
        <v>5172</v>
      </c>
      <c r="L1381" s="3">
        <v>0</v>
      </c>
      <c r="M1381" s="3">
        <v>0</v>
      </c>
      <c r="N1381" s="3">
        <v>0</v>
      </c>
      <c r="O1381" s="62">
        <v>47.8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68">
        <f>+Tabla3[[#This Row],[V GRAVADAS]]</f>
        <v>47.8</v>
      </c>
      <c r="V1381">
        <v>2</v>
      </c>
    </row>
    <row r="1382" spans="1:22" x14ac:dyDescent="0.25">
      <c r="A1382" t="s">
        <v>655</v>
      </c>
      <c r="B1382" s="1" t="s">
        <v>661</v>
      </c>
      <c r="C1382" t="s">
        <v>1</v>
      </c>
      <c r="D1382" t="s">
        <v>82</v>
      </c>
      <c r="E1382" t="s">
        <v>323</v>
      </c>
      <c r="F1382" t="s">
        <v>324</v>
      </c>
      <c r="G1382">
        <v>5173</v>
      </c>
      <c r="H1382">
        <v>5173</v>
      </c>
      <c r="I1382">
        <v>5173</v>
      </c>
      <c r="J1382">
        <v>5173</v>
      </c>
      <c r="L1382" s="3">
        <v>0</v>
      </c>
      <c r="M1382" s="3">
        <v>0</v>
      </c>
      <c r="N1382" s="3">
        <v>0</v>
      </c>
      <c r="O1382" s="62">
        <v>314.14999999999998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68">
        <f>+Tabla3[[#This Row],[V GRAVADAS]]</f>
        <v>314.14999999999998</v>
      </c>
      <c r="V1382">
        <v>2</v>
      </c>
    </row>
    <row r="1383" spans="1:22" x14ac:dyDescent="0.25">
      <c r="A1383" t="s">
        <v>655</v>
      </c>
      <c r="B1383" s="1" t="s">
        <v>661</v>
      </c>
      <c r="C1383" t="s">
        <v>1</v>
      </c>
      <c r="D1383" t="s">
        <v>82</v>
      </c>
      <c r="E1383" t="s">
        <v>323</v>
      </c>
      <c r="F1383" t="s">
        <v>324</v>
      </c>
      <c r="G1383">
        <v>5174</v>
      </c>
      <c r="H1383">
        <v>5174</v>
      </c>
      <c r="I1383">
        <v>5174</v>
      </c>
      <c r="J1383">
        <v>5174</v>
      </c>
      <c r="L1383" s="3">
        <v>0</v>
      </c>
      <c r="M1383" s="3">
        <v>0</v>
      </c>
      <c r="N1383" s="3">
        <v>0</v>
      </c>
      <c r="O1383" s="62">
        <v>290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68">
        <f>+Tabla3[[#This Row],[V GRAVADAS]]</f>
        <v>290</v>
      </c>
      <c r="V1383">
        <v>2</v>
      </c>
    </row>
    <row r="1384" spans="1:22" x14ac:dyDescent="0.25">
      <c r="A1384" t="s">
        <v>655</v>
      </c>
      <c r="B1384" s="1" t="s">
        <v>661</v>
      </c>
      <c r="C1384" t="s">
        <v>1</v>
      </c>
      <c r="D1384" t="s">
        <v>82</v>
      </c>
      <c r="E1384" t="s">
        <v>323</v>
      </c>
      <c r="F1384" t="s">
        <v>324</v>
      </c>
      <c r="G1384">
        <v>5175</v>
      </c>
      <c r="H1384">
        <v>5175</v>
      </c>
      <c r="I1384">
        <v>5175</v>
      </c>
      <c r="J1384">
        <v>5175</v>
      </c>
      <c r="L1384" s="3">
        <v>0</v>
      </c>
      <c r="M1384" s="3">
        <v>0</v>
      </c>
      <c r="N1384" s="3">
        <v>0</v>
      </c>
      <c r="O1384" s="62">
        <v>105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68">
        <f>+Tabla3[[#This Row],[V GRAVADAS]]</f>
        <v>105</v>
      </c>
      <c r="V1384">
        <v>2</v>
      </c>
    </row>
    <row r="1385" spans="1:22" x14ac:dyDescent="0.25">
      <c r="A1385" t="s">
        <v>655</v>
      </c>
      <c r="B1385" s="1" t="s">
        <v>661</v>
      </c>
      <c r="C1385" t="s">
        <v>1</v>
      </c>
      <c r="D1385" t="s">
        <v>82</v>
      </c>
      <c r="E1385" t="s">
        <v>323</v>
      </c>
      <c r="F1385" t="s">
        <v>324</v>
      </c>
      <c r="G1385">
        <v>5176</v>
      </c>
      <c r="H1385">
        <v>5176</v>
      </c>
      <c r="I1385">
        <v>5176</v>
      </c>
      <c r="J1385">
        <v>5176</v>
      </c>
      <c r="L1385" s="3">
        <v>0</v>
      </c>
      <c r="M1385" s="3">
        <v>0</v>
      </c>
      <c r="N1385" s="3">
        <v>0</v>
      </c>
      <c r="O1385" s="62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68">
        <f>+Tabla3[[#This Row],[V GRAVADAS]]</f>
        <v>0</v>
      </c>
      <c r="V1385">
        <v>2</v>
      </c>
    </row>
    <row r="1386" spans="1:22" x14ac:dyDescent="0.25">
      <c r="A1386" t="s">
        <v>655</v>
      </c>
      <c r="B1386" s="1" t="s">
        <v>661</v>
      </c>
      <c r="C1386" t="s">
        <v>1</v>
      </c>
      <c r="D1386" t="s">
        <v>82</v>
      </c>
      <c r="E1386" t="s">
        <v>323</v>
      </c>
      <c r="F1386" t="s">
        <v>324</v>
      </c>
      <c r="G1386">
        <v>5177</v>
      </c>
      <c r="H1386">
        <v>5177</v>
      </c>
      <c r="I1386">
        <v>5177</v>
      </c>
      <c r="J1386">
        <v>5177</v>
      </c>
      <c r="L1386" s="3">
        <v>0</v>
      </c>
      <c r="M1386" s="3">
        <v>0</v>
      </c>
      <c r="N1386" s="3">
        <v>0</v>
      </c>
      <c r="O1386" s="62">
        <v>50.6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68">
        <f>+Tabla3[[#This Row],[V GRAVADAS]]</f>
        <v>50.6</v>
      </c>
      <c r="V1386">
        <v>2</v>
      </c>
    </row>
    <row r="1387" spans="1:22" x14ac:dyDescent="0.25">
      <c r="A1387" t="s">
        <v>655</v>
      </c>
      <c r="B1387" s="1" t="s">
        <v>661</v>
      </c>
      <c r="C1387" t="s">
        <v>1</v>
      </c>
      <c r="D1387" t="s">
        <v>82</v>
      </c>
      <c r="E1387" t="s">
        <v>323</v>
      </c>
      <c r="F1387" t="s">
        <v>324</v>
      </c>
      <c r="G1387">
        <v>5178</v>
      </c>
      <c r="H1387">
        <v>5178</v>
      </c>
      <c r="I1387">
        <v>5178</v>
      </c>
      <c r="J1387">
        <v>5178</v>
      </c>
      <c r="L1387" s="3">
        <v>0</v>
      </c>
      <c r="M1387" s="3">
        <v>0</v>
      </c>
      <c r="N1387" s="3">
        <v>0</v>
      </c>
      <c r="O1387" s="62">
        <v>514.9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68">
        <f>+Tabla3[[#This Row],[V GRAVADAS]]</f>
        <v>514.9</v>
      </c>
      <c r="V1387">
        <v>2</v>
      </c>
    </row>
    <row r="1388" spans="1:22" x14ac:dyDescent="0.25">
      <c r="A1388" t="s">
        <v>655</v>
      </c>
      <c r="B1388" s="1" t="s">
        <v>661</v>
      </c>
      <c r="C1388" t="s">
        <v>1</v>
      </c>
      <c r="D1388" t="s">
        <v>82</v>
      </c>
      <c r="E1388" t="s">
        <v>323</v>
      </c>
      <c r="F1388" t="s">
        <v>324</v>
      </c>
      <c r="G1388">
        <v>5179</v>
      </c>
      <c r="H1388">
        <v>5179</v>
      </c>
      <c r="I1388">
        <v>5179</v>
      </c>
      <c r="J1388">
        <v>5179</v>
      </c>
      <c r="L1388" s="3">
        <v>0</v>
      </c>
      <c r="M1388" s="3">
        <v>0</v>
      </c>
      <c r="N1388" s="3">
        <v>0</v>
      </c>
      <c r="O1388" s="62">
        <v>189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68">
        <f>+Tabla3[[#This Row],[V GRAVADAS]]</f>
        <v>189</v>
      </c>
      <c r="V1388">
        <v>2</v>
      </c>
    </row>
    <row r="1389" spans="1:22" x14ac:dyDescent="0.25">
      <c r="A1389" t="s">
        <v>655</v>
      </c>
      <c r="B1389" s="1" t="s">
        <v>661</v>
      </c>
      <c r="C1389" t="s">
        <v>1</v>
      </c>
      <c r="D1389" t="s">
        <v>82</v>
      </c>
      <c r="E1389" t="s">
        <v>323</v>
      </c>
      <c r="F1389" t="s">
        <v>324</v>
      </c>
      <c r="G1389">
        <v>5180</v>
      </c>
      <c r="H1389">
        <v>5180</v>
      </c>
      <c r="I1389">
        <v>5180</v>
      </c>
      <c r="J1389">
        <v>5180</v>
      </c>
      <c r="L1389" s="3">
        <v>0</v>
      </c>
      <c r="M1389" s="3">
        <v>0</v>
      </c>
      <c r="N1389" s="3">
        <v>0</v>
      </c>
      <c r="O1389" s="62">
        <v>308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68">
        <f>+Tabla3[[#This Row],[V GRAVADAS]]</f>
        <v>308</v>
      </c>
      <c r="V1389">
        <v>2</v>
      </c>
    </row>
    <row r="1390" spans="1:22" x14ac:dyDescent="0.25">
      <c r="A1390" t="s">
        <v>655</v>
      </c>
      <c r="B1390" s="1" t="s">
        <v>661</v>
      </c>
      <c r="C1390" t="s">
        <v>1</v>
      </c>
      <c r="D1390" t="s">
        <v>82</v>
      </c>
      <c r="E1390" t="s">
        <v>323</v>
      </c>
      <c r="F1390" t="s">
        <v>324</v>
      </c>
      <c r="G1390">
        <v>5181</v>
      </c>
      <c r="H1390">
        <v>5181</v>
      </c>
      <c r="I1390">
        <v>5181</v>
      </c>
      <c r="J1390">
        <v>5181</v>
      </c>
      <c r="L1390" s="3">
        <v>0</v>
      </c>
      <c r="M1390" s="3">
        <v>0</v>
      </c>
      <c r="N1390" s="3">
        <v>0</v>
      </c>
      <c r="O1390" s="62">
        <v>20.5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68">
        <f>+Tabla3[[#This Row],[V GRAVADAS]]</f>
        <v>20.5</v>
      </c>
      <c r="V1390">
        <v>2</v>
      </c>
    </row>
    <row r="1391" spans="1:22" x14ac:dyDescent="0.25">
      <c r="A1391" t="s">
        <v>655</v>
      </c>
      <c r="B1391" s="1" t="s">
        <v>661</v>
      </c>
      <c r="C1391" t="s">
        <v>1</v>
      </c>
      <c r="D1391" t="s">
        <v>82</v>
      </c>
      <c r="E1391" t="s">
        <v>323</v>
      </c>
      <c r="F1391" t="s">
        <v>324</v>
      </c>
      <c r="G1391">
        <v>5182</v>
      </c>
      <c r="H1391">
        <v>5182</v>
      </c>
      <c r="I1391">
        <v>5182</v>
      </c>
      <c r="J1391">
        <v>5182</v>
      </c>
      <c r="L1391" s="3">
        <v>0</v>
      </c>
      <c r="M1391" s="3">
        <v>0</v>
      </c>
      <c r="N1391" s="3">
        <v>0</v>
      </c>
      <c r="O1391" s="62">
        <v>39.5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68">
        <f>+Tabla3[[#This Row],[V GRAVADAS]]</f>
        <v>39.5</v>
      </c>
      <c r="V1391">
        <v>2</v>
      </c>
    </row>
    <row r="1392" spans="1:22" x14ac:dyDescent="0.25">
      <c r="A1392" t="s">
        <v>655</v>
      </c>
      <c r="B1392" s="1" t="s">
        <v>661</v>
      </c>
      <c r="C1392" t="s">
        <v>1</v>
      </c>
      <c r="D1392" t="s">
        <v>82</v>
      </c>
      <c r="E1392" t="s">
        <v>323</v>
      </c>
      <c r="F1392" t="s">
        <v>324</v>
      </c>
      <c r="G1392">
        <v>5183</v>
      </c>
      <c r="H1392">
        <v>5183</v>
      </c>
      <c r="I1392">
        <v>5183</v>
      </c>
      <c r="J1392">
        <v>5183</v>
      </c>
      <c r="L1392" s="3">
        <v>0</v>
      </c>
      <c r="M1392" s="3">
        <v>0</v>
      </c>
      <c r="N1392" s="3">
        <v>0</v>
      </c>
      <c r="O1392" s="62">
        <v>370.98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68">
        <f>+Tabla3[[#This Row],[V GRAVADAS]]</f>
        <v>370.98</v>
      </c>
      <c r="V1392">
        <v>2</v>
      </c>
    </row>
    <row r="1393" spans="1:22" x14ac:dyDescent="0.25">
      <c r="A1393" t="s">
        <v>655</v>
      </c>
      <c r="B1393" s="1" t="s">
        <v>662</v>
      </c>
      <c r="C1393" t="s">
        <v>1</v>
      </c>
      <c r="D1393" t="s">
        <v>82</v>
      </c>
      <c r="E1393" t="s">
        <v>323</v>
      </c>
      <c r="F1393" t="s">
        <v>324</v>
      </c>
      <c r="G1393">
        <v>5184</v>
      </c>
      <c r="H1393">
        <v>5184</v>
      </c>
      <c r="I1393">
        <v>5184</v>
      </c>
      <c r="J1393">
        <v>5184</v>
      </c>
      <c r="L1393" s="3">
        <v>0</v>
      </c>
      <c r="M1393" s="3">
        <v>0</v>
      </c>
      <c r="N1393" s="3">
        <v>0</v>
      </c>
      <c r="O1393" s="62">
        <v>496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68">
        <f>+Tabla3[[#This Row],[V GRAVADAS]]</f>
        <v>496</v>
      </c>
      <c r="V1393">
        <v>2</v>
      </c>
    </row>
    <row r="1394" spans="1:22" x14ac:dyDescent="0.25">
      <c r="A1394" t="s">
        <v>655</v>
      </c>
      <c r="B1394" s="1" t="s">
        <v>662</v>
      </c>
      <c r="C1394" t="s">
        <v>1</v>
      </c>
      <c r="D1394" t="s">
        <v>82</v>
      </c>
      <c r="E1394" t="s">
        <v>323</v>
      </c>
      <c r="F1394" t="s">
        <v>324</v>
      </c>
      <c r="G1394">
        <v>5185</v>
      </c>
      <c r="H1394">
        <v>5185</v>
      </c>
      <c r="I1394">
        <v>5185</v>
      </c>
      <c r="J1394">
        <v>5185</v>
      </c>
      <c r="L1394" s="3">
        <v>0</v>
      </c>
      <c r="M1394" s="3">
        <v>0</v>
      </c>
      <c r="N1394" s="3">
        <v>0</v>
      </c>
      <c r="O1394" s="62">
        <v>511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68">
        <f>+Tabla3[[#This Row],[V GRAVADAS]]</f>
        <v>511</v>
      </c>
      <c r="V1394">
        <v>2</v>
      </c>
    </row>
    <row r="1395" spans="1:22" x14ac:dyDescent="0.25">
      <c r="A1395" t="s">
        <v>655</v>
      </c>
      <c r="B1395" s="1" t="s">
        <v>662</v>
      </c>
      <c r="C1395" t="s">
        <v>1</v>
      </c>
      <c r="D1395" t="s">
        <v>82</v>
      </c>
      <c r="E1395" t="s">
        <v>323</v>
      </c>
      <c r="F1395" t="s">
        <v>324</v>
      </c>
      <c r="G1395">
        <v>5186</v>
      </c>
      <c r="H1395">
        <v>5186</v>
      </c>
      <c r="I1395">
        <v>5186</v>
      </c>
      <c r="J1395">
        <v>5186</v>
      </c>
      <c r="L1395" s="3">
        <v>0</v>
      </c>
      <c r="M1395" s="3">
        <v>0</v>
      </c>
      <c r="N1395" s="3">
        <v>0</v>
      </c>
      <c r="O1395" s="62">
        <v>536.5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68">
        <f>+Tabla3[[#This Row],[V GRAVADAS]]</f>
        <v>536.5</v>
      </c>
      <c r="V1395">
        <v>2</v>
      </c>
    </row>
    <row r="1396" spans="1:22" x14ac:dyDescent="0.25">
      <c r="A1396" t="s">
        <v>655</v>
      </c>
      <c r="B1396" s="1" t="s">
        <v>662</v>
      </c>
      <c r="C1396" t="s">
        <v>1</v>
      </c>
      <c r="D1396" t="s">
        <v>82</v>
      </c>
      <c r="E1396" t="s">
        <v>323</v>
      </c>
      <c r="F1396" t="s">
        <v>324</v>
      </c>
      <c r="G1396">
        <v>5187</v>
      </c>
      <c r="H1396">
        <v>5187</v>
      </c>
      <c r="I1396">
        <v>5187</v>
      </c>
      <c r="J1396">
        <v>5187</v>
      </c>
      <c r="L1396" s="3">
        <v>0</v>
      </c>
      <c r="M1396" s="3">
        <v>0</v>
      </c>
      <c r="N1396" s="3">
        <v>0</v>
      </c>
      <c r="O1396" s="62">
        <v>541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68">
        <f>+Tabla3[[#This Row],[V GRAVADAS]]</f>
        <v>541</v>
      </c>
      <c r="V1396">
        <v>2</v>
      </c>
    </row>
    <row r="1397" spans="1:22" x14ac:dyDescent="0.25">
      <c r="A1397" t="s">
        <v>655</v>
      </c>
      <c r="B1397" s="1" t="s">
        <v>662</v>
      </c>
      <c r="C1397" t="s">
        <v>1</v>
      </c>
      <c r="D1397" t="s">
        <v>82</v>
      </c>
      <c r="E1397" t="s">
        <v>323</v>
      </c>
      <c r="F1397" t="s">
        <v>324</v>
      </c>
      <c r="G1397">
        <v>5188</v>
      </c>
      <c r="H1397">
        <v>5188</v>
      </c>
      <c r="I1397">
        <v>5188</v>
      </c>
      <c r="J1397">
        <v>5188</v>
      </c>
      <c r="L1397" s="3">
        <v>0</v>
      </c>
      <c r="M1397" s="3">
        <v>0</v>
      </c>
      <c r="N1397" s="3">
        <v>0</v>
      </c>
      <c r="O1397" s="62">
        <v>90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68">
        <f>+Tabla3[[#This Row],[V GRAVADAS]]</f>
        <v>90</v>
      </c>
      <c r="V1397">
        <v>2</v>
      </c>
    </row>
    <row r="1398" spans="1:22" x14ac:dyDescent="0.25">
      <c r="A1398" t="s">
        <v>655</v>
      </c>
      <c r="B1398" s="1" t="s">
        <v>662</v>
      </c>
      <c r="C1398" t="s">
        <v>1</v>
      </c>
      <c r="D1398" t="s">
        <v>82</v>
      </c>
      <c r="E1398" t="s">
        <v>323</v>
      </c>
      <c r="F1398" t="s">
        <v>324</v>
      </c>
      <c r="G1398">
        <v>5189</v>
      </c>
      <c r="H1398">
        <v>5189</v>
      </c>
      <c r="I1398">
        <v>5189</v>
      </c>
      <c r="J1398">
        <v>5189</v>
      </c>
      <c r="L1398" s="3">
        <v>0</v>
      </c>
      <c r="M1398" s="3">
        <v>0</v>
      </c>
      <c r="N1398" s="3">
        <v>0</v>
      </c>
      <c r="O1398" s="62">
        <v>22.5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68">
        <f>+Tabla3[[#This Row],[V GRAVADAS]]</f>
        <v>22.5</v>
      </c>
      <c r="V1398">
        <v>2</v>
      </c>
    </row>
    <row r="1399" spans="1:22" x14ac:dyDescent="0.25">
      <c r="A1399" t="s">
        <v>655</v>
      </c>
      <c r="B1399" s="1" t="s">
        <v>662</v>
      </c>
      <c r="C1399" t="s">
        <v>1</v>
      </c>
      <c r="D1399" t="s">
        <v>82</v>
      </c>
      <c r="E1399" t="s">
        <v>323</v>
      </c>
      <c r="F1399" t="s">
        <v>324</v>
      </c>
      <c r="G1399">
        <v>5190</v>
      </c>
      <c r="H1399">
        <v>5190</v>
      </c>
      <c r="I1399">
        <v>5190</v>
      </c>
      <c r="J1399">
        <v>5190</v>
      </c>
      <c r="L1399" s="3">
        <v>0</v>
      </c>
      <c r="M1399" s="3">
        <v>0</v>
      </c>
      <c r="N1399" s="3">
        <v>0</v>
      </c>
      <c r="O1399" s="62">
        <v>157.80000000000001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68">
        <f>+Tabla3[[#This Row],[V GRAVADAS]]</f>
        <v>157.80000000000001</v>
      </c>
      <c r="V1399">
        <v>2</v>
      </c>
    </row>
    <row r="1400" spans="1:22" x14ac:dyDescent="0.25">
      <c r="A1400" t="s">
        <v>655</v>
      </c>
      <c r="B1400" s="1" t="s">
        <v>662</v>
      </c>
      <c r="C1400" t="s">
        <v>1</v>
      </c>
      <c r="D1400" t="s">
        <v>82</v>
      </c>
      <c r="E1400" t="s">
        <v>323</v>
      </c>
      <c r="F1400" t="s">
        <v>324</v>
      </c>
      <c r="G1400">
        <v>5191</v>
      </c>
      <c r="H1400">
        <v>5191</v>
      </c>
      <c r="I1400">
        <v>5191</v>
      </c>
      <c r="J1400">
        <v>5191</v>
      </c>
      <c r="L1400" s="3">
        <v>0</v>
      </c>
      <c r="M1400" s="3">
        <v>0</v>
      </c>
      <c r="N1400" s="3">
        <v>0</v>
      </c>
      <c r="O1400" s="62">
        <v>300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68">
        <f>+Tabla3[[#This Row],[V GRAVADAS]]</f>
        <v>300</v>
      </c>
      <c r="V1400">
        <v>2</v>
      </c>
    </row>
    <row r="1401" spans="1:22" x14ac:dyDescent="0.25">
      <c r="A1401" t="s">
        <v>655</v>
      </c>
      <c r="B1401" s="1" t="s">
        <v>662</v>
      </c>
      <c r="C1401" t="s">
        <v>1</v>
      </c>
      <c r="D1401" t="s">
        <v>82</v>
      </c>
      <c r="E1401" t="s">
        <v>323</v>
      </c>
      <c r="F1401" t="s">
        <v>324</v>
      </c>
      <c r="G1401">
        <v>5192</v>
      </c>
      <c r="H1401">
        <v>5192</v>
      </c>
      <c r="I1401">
        <v>5192</v>
      </c>
      <c r="J1401">
        <v>5192</v>
      </c>
      <c r="L1401" s="3">
        <v>0</v>
      </c>
      <c r="M1401" s="3">
        <v>0</v>
      </c>
      <c r="N1401" s="3">
        <v>0</v>
      </c>
      <c r="O1401" s="62">
        <v>165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68">
        <f>+Tabla3[[#This Row],[V GRAVADAS]]</f>
        <v>165</v>
      </c>
      <c r="V1401">
        <v>2</v>
      </c>
    </row>
    <row r="1402" spans="1:22" x14ac:dyDescent="0.25">
      <c r="A1402" t="s">
        <v>655</v>
      </c>
      <c r="B1402" s="1" t="s">
        <v>662</v>
      </c>
      <c r="C1402" t="s">
        <v>1</v>
      </c>
      <c r="D1402" t="s">
        <v>82</v>
      </c>
      <c r="E1402" t="s">
        <v>323</v>
      </c>
      <c r="F1402" t="s">
        <v>324</v>
      </c>
      <c r="G1402">
        <v>5193</v>
      </c>
      <c r="H1402">
        <v>5193</v>
      </c>
      <c r="I1402">
        <v>5193</v>
      </c>
      <c r="J1402">
        <v>5193</v>
      </c>
      <c r="L1402" s="3">
        <v>0</v>
      </c>
      <c r="M1402" s="3">
        <v>0</v>
      </c>
      <c r="N1402" s="3">
        <v>0</v>
      </c>
      <c r="O1402" s="62">
        <v>83.6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68">
        <f>+Tabla3[[#This Row],[V GRAVADAS]]</f>
        <v>83.6</v>
      </c>
      <c r="V1402">
        <v>2</v>
      </c>
    </row>
    <row r="1403" spans="1:22" x14ac:dyDescent="0.25">
      <c r="A1403" t="s">
        <v>655</v>
      </c>
      <c r="B1403" s="1" t="s">
        <v>662</v>
      </c>
      <c r="C1403" t="s">
        <v>1</v>
      </c>
      <c r="D1403" t="s">
        <v>82</v>
      </c>
      <c r="E1403" t="s">
        <v>323</v>
      </c>
      <c r="F1403" t="s">
        <v>324</v>
      </c>
      <c r="G1403">
        <v>5194</v>
      </c>
      <c r="H1403">
        <v>5194</v>
      </c>
      <c r="I1403">
        <v>5194</v>
      </c>
      <c r="J1403">
        <v>5194</v>
      </c>
      <c r="L1403" s="3">
        <v>0</v>
      </c>
      <c r="M1403" s="3">
        <v>0</v>
      </c>
      <c r="N1403" s="3">
        <v>0</v>
      </c>
      <c r="O1403" s="62">
        <v>689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68">
        <f>+Tabla3[[#This Row],[V GRAVADAS]]</f>
        <v>689</v>
      </c>
      <c r="V1403">
        <v>2</v>
      </c>
    </row>
    <row r="1404" spans="1:22" x14ac:dyDescent="0.25">
      <c r="A1404" t="s">
        <v>655</v>
      </c>
      <c r="B1404" s="1" t="s">
        <v>662</v>
      </c>
      <c r="C1404" t="s">
        <v>1</v>
      </c>
      <c r="D1404" t="s">
        <v>82</v>
      </c>
      <c r="E1404" t="s">
        <v>323</v>
      </c>
      <c r="F1404" t="s">
        <v>324</v>
      </c>
      <c r="G1404">
        <v>5195</v>
      </c>
      <c r="H1404">
        <v>5195</v>
      </c>
      <c r="I1404">
        <v>5195</v>
      </c>
      <c r="J1404">
        <v>5195</v>
      </c>
      <c r="L1404" s="3">
        <v>0</v>
      </c>
      <c r="M1404" s="3">
        <v>0</v>
      </c>
      <c r="N1404" s="3">
        <v>0</v>
      </c>
      <c r="O1404" s="62">
        <v>68.400000000000006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68">
        <f>+Tabla3[[#This Row],[V GRAVADAS]]</f>
        <v>68.400000000000006</v>
      </c>
      <c r="V1404">
        <v>2</v>
      </c>
    </row>
    <row r="1405" spans="1:22" x14ac:dyDescent="0.25">
      <c r="A1405" t="s">
        <v>655</v>
      </c>
      <c r="B1405" s="1" t="s">
        <v>662</v>
      </c>
      <c r="C1405" t="s">
        <v>1</v>
      </c>
      <c r="D1405" t="s">
        <v>82</v>
      </c>
      <c r="E1405" t="s">
        <v>323</v>
      </c>
      <c r="F1405" t="s">
        <v>324</v>
      </c>
      <c r="G1405">
        <v>5196</v>
      </c>
      <c r="H1405">
        <v>5196</v>
      </c>
      <c r="I1405">
        <v>5196</v>
      </c>
      <c r="J1405">
        <v>5196</v>
      </c>
      <c r="L1405" s="3">
        <v>0</v>
      </c>
      <c r="M1405" s="3">
        <v>0</v>
      </c>
      <c r="N1405" s="3">
        <v>0</v>
      </c>
      <c r="O1405" s="62">
        <v>1347.25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68">
        <f>+Tabla3[[#This Row],[V GRAVADAS]]</f>
        <v>1347.25</v>
      </c>
      <c r="V1405">
        <v>2</v>
      </c>
    </row>
    <row r="1406" spans="1:22" x14ac:dyDescent="0.25">
      <c r="A1406" t="s">
        <v>655</v>
      </c>
      <c r="B1406" s="1" t="s">
        <v>662</v>
      </c>
      <c r="C1406" t="s">
        <v>1</v>
      </c>
      <c r="D1406" t="s">
        <v>82</v>
      </c>
      <c r="E1406" t="s">
        <v>323</v>
      </c>
      <c r="F1406" t="s">
        <v>324</v>
      </c>
      <c r="G1406">
        <v>5197</v>
      </c>
      <c r="H1406">
        <v>5197</v>
      </c>
      <c r="I1406">
        <v>5197</v>
      </c>
      <c r="J1406">
        <v>5197</v>
      </c>
      <c r="L1406" s="3">
        <v>0</v>
      </c>
      <c r="M1406" s="3">
        <v>0</v>
      </c>
      <c r="N1406" s="3">
        <v>0</v>
      </c>
      <c r="O1406" s="62">
        <v>39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68">
        <f>+Tabla3[[#This Row],[V GRAVADAS]]</f>
        <v>39</v>
      </c>
      <c r="V1406">
        <v>2</v>
      </c>
    </row>
    <row r="1407" spans="1:22" x14ac:dyDescent="0.25">
      <c r="A1407" t="s">
        <v>655</v>
      </c>
      <c r="B1407" s="1" t="s">
        <v>662</v>
      </c>
      <c r="C1407" t="s">
        <v>1</v>
      </c>
      <c r="D1407" t="s">
        <v>82</v>
      </c>
      <c r="E1407" t="s">
        <v>323</v>
      </c>
      <c r="F1407" t="s">
        <v>324</v>
      </c>
      <c r="G1407">
        <v>5198</v>
      </c>
      <c r="H1407">
        <v>5198</v>
      </c>
      <c r="I1407">
        <v>5198</v>
      </c>
      <c r="J1407">
        <v>5198</v>
      </c>
      <c r="L1407" s="3">
        <v>0</v>
      </c>
      <c r="M1407" s="3">
        <v>0</v>
      </c>
      <c r="N1407" s="3">
        <v>0</v>
      </c>
      <c r="O1407" s="62">
        <v>25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68">
        <f>+Tabla3[[#This Row],[V GRAVADAS]]</f>
        <v>25</v>
      </c>
      <c r="V1407">
        <v>2</v>
      </c>
    </row>
    <row r="1408" spans="1:22" x14ac:dyDescent="0.25">
      <c r="A1408" t="s">
        <v>655</v>
      </c>
      <c r="B1408" s="1" t="s">
        <v>662</v>
      </c>
      <c r="C1408" t="s">
        <v>1</v>
      </c>
      <c r="D1408" t="s">
        <v>82</v>
      </c>
      <c r="E1408" t="s">
        <v>323</v>
      </c>
      <c r="F1408" t="s">
        <v>324</v>
      </c>
      <c r="G1408">
        <v>5199</v>
      </c>
      <c r="H1408">
        <v>5199</v>
      </c>
      <c r="I1408">
        <v>5199</v>
      </c>
      <c r="J1408">
        <v>5199</v>
      </c>
      <c r="L1408" s="3">
        <v>0</v>
      </c>
      <c r="M1408" s="3">
        <v>0</v>
      </c>
      <c r="N1408" s="3">
        <v>0</v>
      </c>
      <c r="O1408" s="62">
        <v>441.5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68">
        <f>+Tabla3[[#This Row],[V GRAVADAS]]</f>
        <v>441.5</v>
      </c>
      <c r="V1408">
        <v>2</v>
      </c>
    </row>
    <row r="1409" spans="1:22" x14ac:dyDescent="0.25">
      <c r="A1409" t="s">
        <v>655</v>
      </c>
      <c r="B1409" s="1" t="s">
        <v>662</v>
      </c>
      <c r="C1409" t="s">
        <v>1</v>
      </c>
      <c r="D1409" t="s">
        <v>82</v>
      </c>
      <c r="E1409" t="s">
        <v>323</v>
      </c>
      <c r="F1409" t="s">
        <v>324</v>
      </c>
      <c r="G1409">
        <v>5200</v>
      </c>
      <c r="H1409">
        <v>5200</v>
      </c>
      <c r="I1409">
        <v>5200</v>
      </c>
      <c r="J1409">
        <v>5200</v>
      </c>
      <c r="L1409" s="3">
        <v>0</v>
      </c>
      <c r="M1409" s="3">
        <v>0</v>
      </c>
      <c r="N1409" s="3">
        <v>0</v>
      </c>
      <c r="O1409" s="62">
        <v>50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68">
        <f>+Tabla3[[#This Row],[V GRAVADAS]]</f>
        <v>50</v>
      </c>
      <c r="V1409">
        <v>2</v>
      </c>
    </row>
    <row r="1410" spans="1:22" x14ac:dyDescent="0.25">
      <c r="A1410" t="s">
        <v>655</v>
      </c>
      <c r="B1410" s="1" t="s">
        <v>662</v>
      </c>
      <c r="C1410" t="s">
        <v>1</v>
      </c>
      <c r="D1410" t="s">
        <v>82</v>
      </c>
      <c r="E1410" t="s">
        <v>323</v>
      </c>
      <c r="F1410" t="s">
        <v>324</v>
      </c>
      <c r="G1410">
        <v>5201</v>
      </c>
      <c r="H1410">
        <v>5201</v>
      </c>
      <c r="I1410">
        <v>5201</v>
      </c>
      <c r="J1410">
        <v>5201</v>
      </c>
      <c r="L1410" s="3">
        <v>0</v>
      </c>
      <c r="M1410" s="3">
        <v>0</v>
      </c>
      <c r="N1410" s="3">
        <v>0</v>
      </c>
      <c r="O1410" s="62">
        <v>24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68">
        <f>+Tabla3[[#This Row],[V GRAVADAS]]</f>
        <v>24</v>
      </c>
      <c r="V1410">
        <v>2</v>
      </c>
    </row>
    <row r="1411" spans="1:22" x14ac:dyDescent="0.25">
      <c r="A1411" t="s">
        <v>655</v>
      </c>
      <c r="B1411" s="1" t="s">
        <v>662</v>
      </c>
      <c r="C1411" t="s">
        <v>1</v>
      </c>
      <c r="D1411" t="s">
        <v>82</v>
      </c>
      <c r="E1411" t="s">
        <v>323</v>
      </c>
      <c r="F1411" t="s">
        <v>324</v>
      </c>
      <c r="G1411">
        <v>5202</v>
      </c>
      <c r="H1411">
        <v>5202</v>
      </c>
      <c r="I1411">
        <v>5202</v>
      </c>
      <c r="J1411">
        <v>5202</v>
      </c>
      <c r="L1411" s="3">
        <v>0</v>
      </c>
      <c r="M1411" s="3">
        <v>0</v>
      </c>
      <c r="N1411" s="3">
        <v>0</v>
      </c>
      <c r="O1411" s="62">
        <v>182.6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68">
        <f>+Tabla3[[#This Row],[V GRAVADAS]]</f>
        <v>182.6</v>
      </c>
      <c r="V1411">
        <v>2</v>
      </c>
    </row>
    <row r="1412" spans="1:22" x14ac:dyDescent="0.25">
      <c r="A1412" t="s">
        <v>655</v>
      </c>
      <c r="B1412" s="1" t="s">
        <v>662</v>
      </c>
      <c r="C1412" t="s">
        <v>1</v>
      </c>
      <c r="D1412" t="s">
        <v>82</v>
      </c>
      <c r="E1412" t="s">
        <v>323</v>
      </c>
      <c r="F1412" t="s">
        <v>324</v>
      </c>
      <c r="G1412">
        <v>5203</v>
      </c>
      <c r="H1412">
        <v>5203</v>
      </c>
      <c r="I1412">
        <v>5203</v>
      </c>
      <c r="J1412">
        <v>5203</v>
      </c>
      <c r="L1412" s="3">
        <v>0</v>
      </c>
      <c r="M1412" s="3">
        <v>0</v>
      </c>
      <c r="N1412" s="3">
        <v>0</v>
      </c>
      <c r="O1412" s="62">
        <v>470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68">
        <f>+Tabla3[[#This Row],[V GRAVADAS]]</f>
        <v>470</v>
      </c>
      <c r="V1412">
        <v>2</v>
      </c>
    </row>
    <row r="1413" spans="1:22" x14ac:dyDescent="0.25">
      <c r="A1413" t="s">
        <v>655</v>
      </c>
      <c r="B1413" s="1" t="s">
        <v>662</v>
      </c>
      <c r="C1413" t="s">
        <v>1</v>
      </c>
      <c r="D1413" t="s">
        <v>82</v>
      </c>
      <c r="E1413" t="s">
        <v>323</v>
      </c>
      <c r="F1413" t="s">
        <v>324</v>
      </c>
      <c r="G1413">
        <v>5204</v>
      </c>
      <c r="H1413">
        <v>5204</v>
      </c>
      <c r="I1413">
        <v>5204</v>
      </c>
      <c r="J1413">
        <v>5204</v>
      </c>
      <c r="L1413" s="3">
        <v>0</v>
      </c>
      <c r="M1413" s="3">
        <v>0</v>
      </c>
      <c r="N1413" s="3">
        <v>0</v>
      </c>
      <c r="O1413" s="62">
        <v>20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68">
        <f>+Tabla3[[#This Row],[V GRAVADAS]]</f>
        <v>20</v>
      </c>
      <c r="V1413">
        <v>2</v>
      </c>
    </row>
    <row r="1414" spans="1:22" x14ac:dyDescent="0.25">
      <c r="A1414" t="s">
        <v>655</v>
      </c>
      <c r="B1414" s="1" t="s">
        <v>662</v>
      </c>
      <c r="C1414" t="s">
        <v>1</v>
      </c>
      <c r="D1414" t="s">
        <v>82</v>
      </c>
      <c r="E1414" t="s">
        <v>323</v>
      </c>
      <c r="F1414" t="s">
        <v>324</v>
      </c>
      <c r="G1414">
        <v>5205</v>
      </c>
      <c r="H1414">
        <v>5205</v>
      </c>
      <c r="I1414">
        <v>5205</v>
      </c>
      <c r="J1414">
        <v>5205</v>
      </c>
      <c r="L1414" s="3">
        <v>0</v>
      </c>
      <c r="M1414" s="3">
        <v>0</v>
      </c>
      <c r="N1414" s="3">
        <v>0</v>
      </c>
      <c r="O1414" s="62">
        <v>68.819999999999993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68">
        <f>+Tabla3[[#This Row],[V GRAVADAS]]</f>
        <v>68.819999999999993</v>
      </c>
      <c r="V1414">
        <v>2</v>
      </c>
    </row>
    <row r="1415" spans="1:22" x14ac:dyDescent="0.25">
      <c r="A1415" t="s">
        <v>655</v>
      </c>
      <c r="B1415" s="1" t="s">
        <v>662</v>
      </c>
      <c r="C1415" t="s">
        <v>1</v>
      </c>
      <c r="D1415" t="s">
        <v>82</v>
      </c>
      <c r="E1415" t="s">
        <v>323</v>
      </c>
      <c r="F1415" t="s">
        <v>324</v>
      </c>
      <c r="G1415">
        <v>5206</v>
      </c>
      <c r="H1415">
        <v>5206</v>
      </c>
      <c r="I1415">
        <v>5206</v>
      </c>
      <c r="J1415">
        <v>5206</v>
      </c>
      <c r="L1415" s="3">
        <v>0</v>
      </c>
      <c r="M1415" s="3">
        <v>0</v>
      </c>
      <c r="N1415" s="3">
        <v>0</v>
      </c>
      <c r="O1415" s="62">
        <v>58.8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68">
        <f>+Tabla3[[#This Row],[V GRAVADAS]]</f>
        <v>58.8</v>
      </c>
      <c r="V1415">
        <v>2</v>
      </c>
    </row>
    <row r="1416" spans="1:22" x14ac:dyDescent="0.25">
      <c r="A1416" t="s">
        <v>655</v>
      </c>
      <c r="B1416" s="1" t="s">
        <v>662</v>
      </c>
      <c r="C1416" t="s">
        <v>1</v>
      </c>
      <c r="D1416" t="s">
        <v>82</v>
      </c>
      <c r="E1416" t="s">
        <v>323</v>
      </c>
      <c r="F1416" t="s">
        <v>324</v>
      </c>
      <c r="G1416">
        <v>5207</v>
      </c>
      <c r="H1416">
        <v>5207</v>
      </c>
      <c r="I1416">
        <v>5207</v>
      </c>
      <c r="J1416">
        <v>5207</v>
      </c>
      <c r="L1416" s="3">
        <v>0</v>
      </c>
      <c r="M1416" s="3">
        <v>0</v>
      </c>
      <c r="N1416" s="3">
        <v>0</v>
      </c>
      <c r="O1416" s="62">
        <v>84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68">
        <f>+Tabla3[[#This Row],[V GRAVADAS]]</f>
        <v>84</v>
      </c>
      <c r="V1416">
        <v>2</v>
      </c>
    </row>
    <row r="1417" spans="1:22" x14ac:dyDescent="0.25">
      <c r="A1417" t="s">
        <v>655</v>
      </c>
      <c r="B1417" s="1" t="s">
        <v>662</v>
      </c>
      <c r="C1417" t="s">
        <v>1</v>
      </c>
      <c r="D1417" t="s">
        <v>82</v>
      </c>
      <c r="E1417" t="s">
        <v>323</v>
      </c>
      <c r="F1417" t="s">
        <v>324</v>
      </c>
      <c r="G1417">
        <v>5208</v>
      </c>
      <c r="H1417">
        <v>5208</v>
      </c>
      <c r="I1417">
        <v>5208</v>
      </c>
      <c r="J1417">
        <v>5208</v>
      </c>
      <c r="L1417" s="3">
        <v>0</v>
      </c>
      <c r="M1417" s="3">
        <v>0</v>
      </c>
      <c r="N1417" s="3">
        <v>0</v>
      </c>
      <c r="O1417" s="62">
        <v>129.97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68">
        <f>+Tabla3[[#This Row],[V GRAVADAS]]</f>
        <v>129.97</v>
      </c>
      <c r="V1417">
        <v>2</v>
      </c>
    </row>
    <row r="1418" spans="1:22" x14ac:dyDescent="0.25">
      <c r="A1418" t="s">
        <v>655</v>
      </c>
      <c r="B1418" s="1" t="s">
        <v>662</v>
      </c>
      <c r="C1418" t="s">
        <v>1</v>
      </c>
      <c r="D1418" t="s">
        <v>82</v>
      </c>
      <c r="E1418" t="s">
        <v>323</v>
      </c>
      <c r="F1418" t="s">
        <v>324</v>
      </c>
      <c r="G1418">
        <v>5209</v>
      </c>
      <c r="H1418">
        <v>5209</v>
      </c>
      <c r="I1418">
        <v>5209</v>
      </c>
      <c r="J1418">
        <v>5209</v>
      </c>
      <c r="L1418" s="3">
        <v>0</v>
      </c>
      <c r="M1418" s="3">
        <v>0</v>
      </c>
      <c r="N1418" s="3">
        <v>0</v>
      </c>
      <c r="O1418" s="62">
        <v>312.8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68">
        <f>+Tabla3[[#This Row],[V GRAVADAS]]</f>
        <v>312.8</v>
      </c>
      <c r="V1418">
        <v>2</v>
      </c>
    </row>
    <row r="1419" spans="1:22" x14ac:dyDescent="0.25">
      <c r="A1419" t="s">
        <v>655</v>
      </c>
      <c r="B1419" s="1" t="s">
        <v>662</v>
      </c>
      <c r="C1419" t="s">
        <v>1</v>
      </c>
      <c r="D1419" t="s">
        <v>82</v>
      </c>
      <c r="E1419" t="s">
        <v>323</v>
      </c>
      <c r="F1419" t="s">
        <v>324</v>
      </c>
      <c r="G1419">
        <v>5210</v>
      </c>
      <c r="H1419">
        <v>5210</v>
      </c>
      <c r="I1419">
        <v>5210</v>
      </c>
      <c r="J1419">
        <v>5210</v>
      </c>
      <c r="L1419" s="3">
        <v>0</v>
      </c>
      <c r="M1419" s="3">
        <v>0</v>
      </c>
      <c r="N1419" s="3">
        <v>0</v>
      </c>
      <c r="O1419" s="62">
        <v>344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68">
        <f>+Tabla3[[#This Row],[V GRAVADAS]]</f>
        <v>344</v>
      </c>
      <c r="V1419">
        <v>2</v>
      </c>
    </row>
    <row r="1420" spans="1:22" x14ac:dyDescent="0.25">
      <c r="A1420" t="s">
        <v>655</v>
      </c>
      <c r="B1420" s="1" t="s">
        <v>662</v>
      </c>
      <c r="C1420" t="s">
        <v>1</v>
      </c>
      <c r="D1420" t="s">
        <v>82</v>
      </c>
      <c r="E1420" t="s">
        <v>323</v>
      </c>
      <c r="F1420" t="s">
        <v>324</v>
      </c>
      <c r="G1420">
        <v>5211</v>
      </c>
      <c r="H1420">
        <v>5211</v>
      </c>
      <c r="I1420">
        <v>5211</v>
      </c>
      <c r="J1420">
        <v>5211</v>
      </c>
      <c r="L1420" s="3">
        <v>0</v>
      </c>
      <c r="M1420" s="3">
        <v>0</v>
      </c>
      <c r="N1420" s="3">
        <v>0</v>
      </c>
      <c r="O1420" s="62">
        <v>18.41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68">
        <f>+Tabla3[[#This Row],[V GRAVADAS]]</f>
        <v>18.41</v>
      </c>
      <c r="V1420">
        <v>2</v>
      </c>
    </row>
    <row r="1421" spans="1:22" x14ac:dyDescent="0.25">
      <c r="A1421" t="s">
        <v>655</v>
      </c>
      <c r="B1421" s="1" t="s">
        <v>662</v>
      </c>
      <c r="C1421" t="s">
        <v>1</v>
      </c>
      <c r="D1421" t="s">
        <v>82</v>
      </c>
      <c r="E1421" t="s">
        <v>323</v>
      </c>
      <c r="F1421" t="s">
        <v>324</v>
      </c>
      <c r="G1421">
        <v>5212</v>
      </c>
      <c r="H1421">
        <v>5212</v>
      </c>
      <c r="I1421">
        <v>5212</v>
      </c>
      <c r="J1421">
        <v>5212</v>
      </c>
      <c r="L1421" s="3">
        <v>0</v>
      </c>
      <c r="M1421" s="3">
        <v>0</v>
      </c>
      <c r="N1421" s="3">
        <v>0</v>
      </c>
      <c r="O1421" s="62">
        <v>57.5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68">
        <f>+Tabla3[[#This Row],[V GRAVADAS]]</f>
        <v>57.5</v>
      </c>
      <c r="V1421">
        <v>2</v>
      </c>
    </row>
    <row r="1422" spans="1:22" x14ac:dyDescent="0.25">
      <c r="A1422" t="s">
        <v>655</v>
      </c>
      <c r="B1422" s="1" t="s">
        <v>662</v>
      </c>
      <c r="C1422" t="s">
        <v>1</v>
      </c>
      <c r="D1422" t="s">
        <v>82</v>
      </c>
      <c r="E1422" t="s">
        <v>323</v>
      </c>
      <c r="F1422" t="s">
        <v>324</v>
      </c>
      <c r="G1422">
        <v>5213</v>
      </c>
      <c r="H1422">
        <v>5213</v>
      </c>
      <c r="I1422">
        <v>5213</v>
      </c>
      <c r="J1422">
        <v>5213</v>
      </c>
      <c r="L1422" s="3">
        <v>0</v>
      </c>
      <c r="M1422" s="3">
        <v>0</v>
      </c>
      <c r="N1422" s="3">
        <v>0</v>
      </c>
      <c r="O1422" s="62">
        <v>52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68">
        <f>+Tabla3[[#This Row],[V GRAVADAS]]</f>
        <v>52</v>
      </c>
      <c r="V1422">
        <v>2</v>
      </c>
    </row>
    <row r="1423" spans="1:22" x14ac:dyDescent="0.25">
      <c r="A1423" t="s">
        <v>655</v>
      </c>
      <c r="B1423" s="1" t="s">
        <v>662</v>
      </c>
      <c r="C1423" t="s">
        <v>1</v>
      </c>
      <c r="D1423" t="s">
        <v>82</v>
      </c>
      <c r="E1423" t="s">
        <v>323</v>
      </c>
      <c r="F1423" t="s">
        <v>324</v>
      </c>
      <c r="G1423">
        <v>5214</v>
      </c>
      <c r="H1423">
        <v>5214</v>
      </c>
      <c r="I1423">
        <v>5214</v>
      </c>
      <c r="J1423">
        <v>5214</v>
      </c>
      <c r="L1423" s="3">
        <v>0</v>
      </c>
      <c r="M1423" s="3">
        <v>0</v>
      </c>
      <c r="N1423" s="3">
        <v>0</v>
      </c>
      <c r="O1423" s="62">
        <v>136.5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68">
        <f>+Tabla3[[#This Row],[V GRAVADAS]]</f>
        <v>136.5</v>
      </c>
      <c r="V1423">
        <v>2</v>
      </c>
    </row>
    <row r="1424" spans="1:22" x14ac:dyDescent="0.25">
      <c r="A1424" t="s">
        <v>655</v>
      </c>
      <c r="B1424" s="1" t="s">
        <v>662</v>
      </c>
      <c r="C1424" t="s">
        <v>1</v>
      </c>
      <c r="D1424" t="s">
        <v>82</v>
      </c>
      <c r="E1424" t="s">
        <v>323</v>
      </c>
      <c r="F1424" t="s">
        <v>324</v>
      </c>
      <c r="G1424">
        <v>5215</v>
      </c>
      <c r="H1424">
        <v>5215</v>
      </c>
      <c r="I1424">
        <v>5215</v>
      </c>
      <c r="J1424">
        <v>5215</v>
      </c>
      <c r="L1424" s="3">
        <v>0</v>
      </c>
      <c r="M1424" s="3">
        <v>0</v>
      </c>
      <c r="N1424" s="3">
        <v>0</v>
      </c>
      <c r="O1424" s="62">
        <v>89.36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68">
        <f>+Tabla3[[#This Row],[V GRAVADAS]]</f>
        <v>89.36</v>
      </c>
      <c r="V1424">
        <v>2</v>
      </c>
    </row>
    <row r="1425" spans="1:22" x14ac:dyDescent="0.25">
      <c r="A1425" t="s">
        <v>655</v>
      </c>
      <c r="B1425" s="1" t="s">
        <v>663</v>
      </c>
      <c r="C1425" t="s">
        <v>1</v>
      </c>
      <c r="D1425" t="s">
        <v>82</v>
      </c>
      <c r="E1425" t="s">
        <v>323</v>
      </c>
      <c r="F1425" t="s">
        <v>324</v>
      </c>
      <c r="G1425">
        <v>5216</v>
      </c>
      <c r="H1425">
        <v>5216</v>
      </c>
      <c r="I1425">
        <v>5216</v>
      </c>
      <c r="J1425">
        <v>5216</v>
      </c>
      <c r="L1425" s="3">
        <v>0</v>
      </c>
      <c r="M1425" s="3">
        <v>0</v>
      </c>
      <c r="N1425" s="3">
        <v>0</v>
      </c>
      <c r="O1425" s="62">
        <v>547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68">
        <f>+Tabla3[[#This Row],[V GRAVADAS]]</f>
        <v>547</v>
      </c>
      <c r="V1425">
        <v>2</v>
      </c>
    </row>
    <row r="1426" spans="1:22" x14ac:dyDescent="0.25">
      <c r="A1426" t="s">
        <v>655</v>
      </c>
      <c r="B1426" s="1" t="s">
        <v>663</v>
      </c>
      <c r="C1426" t="s">
        <v>1</v>
      </c>
      <c r="D1426" t="s">
        <v>82</v>
      </c>
      <c r="E1426" t="s">
        <v>323</v>
      </c>
      <c r="F1426" t="s">
        <v>324</v>
      </c>
      <c r="G1426">
        <v>5217</v>
      </c>
      <c r="H1426">
        <v>5217</v>
      </c>
      <c r="I1426">
        <v>5217</v>
      </c>
      <c r="J1426">
        <v>5217</v>
      </c>
      <c r="L1426" s="3">
        <v>0</v>
      </c>
      <c r="M1426" s="3">
        <v>0</v>
      </c>
      <c r="N1426" s="3">
        <v>0</v>
      </c>
      <c r="O1426" s="62">
        <v>160.19999999999999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68">
        <f>+Tabla3[[#This Row],[V GRAVADAS]]</f>
        <v>160.19999999999999</v>
      </c>
      <c r="V1426">
        <v>2</v>
      </c>
    </row>
    <row r="1427" spans="1:22" x14ac:dyDescent="0.25">
      <c r="A1427" t="s">
        <v>655</v>
      </c>
      <c r="B1427" s="1" t="s">
        <v>663</v>
      </c>
      <c r="C1427" t="s">
        <v>1</v>
      </c>
      <c r="D1427" t="s">
        <v>82</v>
      </c>
      <c r="E1427" t="s">
        <v>323</v>
      </c>
      <c r="F1427" t="s">
        <v>324</v>
      </c>
      <c r="G1427">
        <v>5218</v>
      </c>
      <c r="H1427">
        <v>5218</v>
      </c>
      <c r="I1427">
        <v>5218</v>
      </c>
      <c r="J1427">
        <v>5218</v>
      </c>
      <c r="L1427" s="3">
        <v>0</v>
      </c>
      <c r="M1427" s="3">
        <v>0</v>
      </c>
      <c r="N1427" s="3">
        <v>0</v>
      </c>
      <c r="O1427" s="62">
        <v>363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68">
        <f>+Tabla3[[#This Row],[V GRAVADAS]]</f>
        <v>363</v>
      </c>
      <c r="V1427">
        <v>2</v>
      </c>
    </row>
    <row r="1428" spans="1:22" x14ac:dyDescent="0.25">
      <c r="A1428" t="s">
        <v>655</v>
      </c>
      <c r="B1428" s="1" t="s">
        <v>663</v>
      </c>
      <c r="C1428" t="s">
        <v>1</v>
      </c>
      <c r="D1428" t="s">
        <v>82</v>
      </c>
      <c r="E1428" t="s">
        <v>323</v>
      </c>
      <c r="F1428" t="s">
        <v>324</v>
      </c>
      <c r="G1428">
        <v>5219</v>
      </c>
      <c r="H1428">
        <v>5219</v>
      </c>
      <c r="I1428">
        <v>5219</v>
      </c>
      <c r="J1428">
        <v>5219</v>
      </c>
      <c r="L1428" s="3">
        <v>0</v>
      </c>
      <c r="M1428" s="3">
        <v>0</v>
      </c>
      <c r="N1428" s="3">
        <v>0</v>
      </c>
      <c r="O1428" s="62">
        <v>211.55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68">
        <f>+Tabla3[[#This Row],[V GRAVADAS]]</f>
        <v>211.55</v>
      </c>
      <c r="V1428">
        <v>2</v>
      </c>
    </row>
    <row r="1429" spans="1:22" x14ac:dyDescent="0.25">
      <c r="A1429" t="s">
        <v>655</v>
      </c>
      <c r="B1429" s="1" t="s">
        <v>663</v>
      </c>
      <c r="C1429" t="s">
        <v>1</v>
      </c>
      <c r="D1429" t="s">
        <v>82</v>
      </c>
      <c r="E1429" t="s">
        <v>323</v>
      </c>
      <c r="F1429" t="s">
        <v>324</v>
      </c>
      <c r="G1429">
        <v>5220</v>
      </c>
      <c r="H1429">
        <v>5220</v>
      </c>
      <c r="I1429">
        <v>5220</v>
      </c>
      <c r="J1429">
        <v>5220</v>
      </c>
      <c r="L1429" s="3">
        <v>0</v>
      </c>
      <c r="M1429" s="3">
        <v>0</v>
      </c>
      <c r="N1429" s="3">
        <v>0</v>
      </c>
      <c r="O1429" s="62">
        <v>286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68">
        <f>+Tabla3[[#This Row],[V GRAVADAS]]</f>
        <v>286</v>
      </c>
      <c r="V1429">
        <v>2</v>
      </c>
    </row>
    <row r="1430" spans="1:22" x14ac:dyDescent="0.25">
      <c r="A1430" t="s">
        <v>655</v>
      </c>
      <c r="B1430" s="1" t="s">
        <v>663</v>
      </c>
      <c r="C1430" t="s">
        <v>1</v>
      </c>
      <c r="D1430" t="s">
        <v>82</v>
      </c>
      <c r="E1430" t="s">
        <v>323</v>
      </c>
      <c r="F1430" t="s">
        <v>324</v>
      </c>
      <c r="G1430">
        <v>5221</v>
      </c>
      <c r="H1430">
        <v>5221</v>
      </c>
      <c r="I1430">
        <v>5221</v>
      </c>
      <c r="J1430">
        <v>5221</v>
      </c>
      <c r="L1430" s="3">
        <v>0</v>
      </c>
      <c r="M1430" s="3">
        <v>0</v>
      </c>
      <c r="N1430" s="3">
        <v>0</v>
      </c>
      <c r="O1430" s="62">
        <v>80.8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68">
        <f>+Tabla3[[#This Row],[V GRAVADAS]]</f>
        <v>80.8</v>
      </c>
      <c r="V1430">
        <v>2</v>
      </c>
    </row>
    <row r="1431" spans="1:22" x14ac:dyDescent="0.25">
      <c r="A1431" t="s">
        <v>655</v>
      </c>
      <c r="B1431" s="1" t="s">
        <v>663</v>
      </c>
      <c r="C1431" t="s">
        <v>1</v>
      </c>
      <c r="D1431" t="s">
        <v>82</v>
      </c>
      <c r="E1431" t="s">
        <v>323</v>
      </c>
      <c r="F1431" t="s">
        <v>324</v>
      </c>
      <c r="G1431">
        <v>5222</v>
      </c>
      <c r="H1431">
        <v>5222</v>
      </c>
      <c r="I1431">
        <v>5222</v>
      </c>
      <c r="J1431">
        <v>5222</v>
      </c>
      <c r="L1431" s="3">
        <v>0</v>
      </c>
      <c r="M1431" s="3">
        <v>0</v>
      </c>
      <c r="N1431" s="3">
        <v>0</v>
      </c>
      <c r="O1431" s="62">
        <v>69.5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68">
        <f>+Tabla3[[#This Row],[V GRAVADAS]]</f>
        <v>69.5</v>
      </c>
      <c r="V1431">
        <v>2</v>
      </c>
    </row>
    <row r="1432" spans="1:22" x14ac:dyDescent="0.25">
      <c r="A1432" t="s">
        <v>655</v>
      </c>
      <c r="B1432" s="1" t="s">
        <v>663</v>
      </c>
      <c r="C1432" t="s">
        <v>1</v>
      </c>
      <c r="D1432" t="s">
        <v>82</v>
      </c>
      <c r="E1432" t="s">
        <v>323</v>
      </c>
      <c r="F1432" t="s">
        <v>324</v>
      </c>
      <c r="G1432">
        <v>5223</v>
      </c>
      <c r="H1432">
        <v>5223</v>
      </c>
      <c r="I1432">
        <v>5223</v>
      </c>
      <c r="J1432">
        <v>5223</v>
      </c>
      <c r="L1432" s="3">
        <v>0</v>
      </c>
      <c r="M1432" s="3">
        <v>0</v>
      </c>
      <c r="N1432" s="3">
        <v>0</v>
      </c>
      <c r="O1432" s="62">
        <v>41.52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68">
        <f>+Tabla3[[#This Row],[V GRAVADAS]]</f>
        <v>41.52</v>
      </c>
      <c r="V1432">
        <v>2</v>
      </c>
    </row>
    <row r="1433" spans="1:22" x14ac:dyDescent="0.25">
      <c r="A1433" t="s">
        <v>655</v>
      </c>
      <c r="B1433" s="1" t="s">
        <v>663</v>
      </c>
      <c r="C1433" t="s">
        <v>1</v>
      </c>
      <c r="D1433" t="s">
        <v>82</v>
      </c>
      <c r="E1433" t="s">
        <v>323</v>
      </c>
      <c r="F1433" t="s">
        <v>324</v>
      </c>
      <c r="G1433">
        <v>5224</v>
      </c>
      <c r="H1433">
        <v>5224</v>
      </c>
      <c r="I1433">
        <v>5224</v>
      </c>
      <c r="J1433">
        <v>5224</v>
      </c>
      <c r="L1433" s="3">
        <v>0</v>
      </c>
      <c r="M1433" s="3">
        <v>0</v>
      </c>
      <c r="N1433" s="3">
        <v>0</v>
      </c>
      <c r="O1433" s="62">
        <v>507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68">
        <f>+Tabla3[[#This Row],[V GRAVADAS]]</f>
        <v>507</v>
      </c>
      <c r="V1433">
        <v>2</v>
      </c>
    </row>
    <row r="1434" spans="1:22" x14ac:dyDescent="0.25">
      <c r="A1434" t="s">
        <v>655</v>
      </c>
      <c r="B1434" s="1" t="s">
        <v>663</v>
      </c>
      <c r="C1434" t="s">
        <v>1</v>
      </c>
      <c r="D1434" t="s">
        <v>82</v>
      </c>
      <c r="E1434" t="s">
        <v>323</v>
      </c>
      <c r="F1434" t="s">
        <v>324</v>
      </c>
      <c r="G1434">
        <v>5225</v>
      </c>
      <c r="H1434">
        <v>5225</v>
      </c>
      <c r="I1434">
        <v>5225</v>
      </c>
      <c r="J1434">
        <v>5225</v>
      </c>
      <c r="L1434" s="3">
        <v>0</v>
      </c>
      <c r="M1434" s="3">
        <v>0</v>
      </c>
      <c r="N1434" s="3">
        <v>0</v>
      </c>
      <c r="O1434" s="62">
        <v>159.43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68">
        <f>+Tabla3[[#This Row],[V GRAVADAS]]</f>
        <v>159.43</v>
      </c>
      <c r="V1434">
        <v>2</v>
      </c>
    </row>
    <row r="1435" spans="1:22" x14ac:dyDescent="0.25">
      <c r="A1435" t="s">
        <v>655</v>
      </c>
      <c r="B1435" s="1" t="s">
        <v>663</v>
      </c>
      <c r="C1435" t="s">
        <v>1</v>
      </c>
      <c r="D1435" t="s">
        <v>82</v>
      </c>
      <c r="E1435" t="s">
        <v>323</v>
      </c>
      <c r="F1435" t="s">
        <v>324</v>
      </c>
      <c r="G1435">
        <v>5226</v>
      </c>
      <c r="H1435">
        <v>5226</v>
      </c>
      <c r="I1435">
        <v>5226</v>
      </c>
      <c r="J1435">
        <v>5226</v>
      </c>
      <c r="L1435" s="3">
        <v>0</v>
      </c>
      <c r="M1435" s="3">
        <v>0</v>
      </c>
      <c r="N1435" s="3">
        <v>0</v>
      </c>
      <c r="O1435" s="62">
        <v>97.09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68">
        <f>+Tabla3[[#This Row],[V GRAVADAS]]</f>
        <v>97.09</v>
      </c>
      <c r="V1435">
        <v>2</v>
      </c>
    </row>
    <row r="1436" spans="1:22" x14ac:dyDescent="0.25">
      <c r="A1436" t="s">
        <v>655</v>
      </c>
      <c r="B1436" s="1" t="s">
        <v>663</v>
      </c>
      <c r="C1436" t="s">
        <v>1</v>
      </c>
      <c r="D1436" t="s">
        <v>82</v>
      </c>
      <c r="E1436" t="s">
        <v>323</v>
      </c>
      <c r="F1436" t="s">
        <v>324</v>
      </c>
      <c r="G1436">
        <v>5227</v>
      </c>
      <c r="H1436">
        <v>5227</v>
      </c>
      <c r="I1436">
        <v>5227</v>
      </c>
      <c r="J1436">
        <v>5227</v>
      </c>
      <c r="L1436" s="3">
        <v>0</v>
      </c>
      <c r="M1436" s="3">
        <v>0</v>
      </c>
      <c r="N1436" s="3">
        <v>0</v>
      </c>
      <c r="O1436" s="62">
        <v>321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68">
        <f>+Tabla3[[#This Row],[V GRAVADAS]]</f>
        <v>321</v>
      </c>
      <c r="V1436">
        <v>2</v>
      </c>
    </row>
    <row r="1437" spans="1:22" x14ac:dyDescent="0.25">
      <c r="A1437" t="s">
        <v>655</v>
      </c>
      <c r="B1437" s="1" t="s">
        <v>663</v>
      </c>
      <c r="C1437" t="s">
        <v>1</v>
      </c>
      <c r="D1437" t="s">
        <v>82</v>
      </c>
      <c r="E1437" t="s">
        <v>323</v>
      </c>
      <c r="F1437" t="s">
        <v>324</v>
      </c>
      <c r="G1437">
        <v>5228</v>
      </c>
      <c r="H1437">
        <v>5228</v>
      </c>
      <c r="I1437">
        <v>5228</v>
      </c>
      <c r="J1437">
        <v>5228</v>
      </c>
      <c r="L1437" s="3">
        <v>0</v>
      </c>
      <c r="M1437" s="3">
        <v>0</v>
      </c>
      <c r="N1437" s="3">
        <v>0</v>
      </c>
      <c r="O1437" s="62">
        <v>18.600000000000001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68">
        <f>+Tabla3[[#This Row],[V GRAVADAS]]</f>
        <v>18.600000000000001</v>
      </c>
      <c r="V1437">
        <v>2</v>
      </c>
    </row>
    <row r="1438" spans="1:22" x14ac:dyDescent="0.25">
      <c r="A1438" t="s">
        <v>655</v>
      </c>
      <c r="B1438" s="1" t="s">
        <v>663</v>
      </c>
      <c r="C1438" t="s">
        <v>1</v>
      </c>
      <c r="D1438" t="s">
        <v>82</v>
      </c>
      <c r="E1438" t="s">
        <v>323</v>
      </c>
      <c r="F1438" t="s">
        <v>324</v>
      </c>
      <c r="G1438">
        <v>5229</v>
      </c>
      <c r="H1438">
        <v>5229</v>
      </c>
      <c r="I1438">
        <v>5229</v>
      </c>
      <c r="J1438">
        <v>5229</v>
      </c>
      <c r="L1438" s="3">
        <v>0</v>
      </c>
      <c r="M1438" s="3">
        <v>0</v>
      </c>
      <c r="N1438" s="3">
        <v>0</v>
      </c>
      <c r="O1438" s="62">
        <v>34.1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68">
        <f>+Tabla3[[#This Row],[V GRAVADAS]]</f>
        <v>34.1</v>
      </c>
      <c r="V1438">
        <v>2</v>
      </c>
    </row>
    <row r="1439" spans="1:22" x14ac:dyDescent="0.25">
      <c r="A1439" t="s">
        <v>655</v>
      </c>
      <c r="B1439" s="1" t="s">
        <v>663</v>
      </c>
      <c r="C1439" t="s">
        <v>1</v>
      </c>
      <c r="D1439" t="s">
        <v>82</v>
      </c>
      <c r="E1439" t="s">
        <v>323</v>
      </c>
      <c r="F1439" t="s">
        <v>324</v>
      </c>
      <c r="G1439">
        <v>5230</v>
      </c>
      <c r="H1439">
        <v>5230</v>
      </c>
      <c r="I1439">
        <v>5230</v>
      </c>
      <c r="J1439">
        <v>5230</v>
      </c>
      <c r="L1439" s="3">
        <v>0</v>
      </c>
      <c r="M1439" s="3">
        <v>0</v>
      </c>
      <c r="N1439" s="3">
        <v>0</v>
      </c>
      <c r="O1439" s="62">
        <v>22.5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68">
        <f>+Tabla3[[#This Row],[V GRAVADAS]]</f>
        <v>22.5</v>
      </c>
      <c r="V1439">
        <v>2</v>
      </c>
    </row>
    <row r="1440" spans="1:22" x14ac:dyDescent="0.25">
      <c r="A1440" t="s">
        <v>655</v>
      </c>
      <c r="B1440" s="1" t="s">
        <v>663</v>
      </c>
      <c r="C1440" t="s">
        <v>1</v>
      </c>
      <c r="D1440" t="s">
        <v>82</v>
      </c>
      <c r="E1440" t="s">
        <v>323</v>
      </c>
      <c r="F1440" t="s">
        <v>324</v>
      </c>
      <c r="G1440">
        <v>5231</v>
      </c>
      <c r="H1440">
        <v>5231</v>
      </c>
      <c r="I1440">
        <v>5231</v>
      </c>
      <c r="J1440">
        <v>5231</v>
      </c>
      <c r="L1440" s="3">
        <v>0</v>
      </c>
      <c r="M1440" s="3">
        <v>0</v>
      </c>
      <c r="N1440" s="3">
        <v>0</v>
      </c>
      <c r="O1440" s="62">
        <v>277.49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68">
        <f>+Tabla3[[#This Row],[V GRAVADAS]]</f>
        <v>277.49</v>
      </c>
      <c r="V1440">
        <v>2</v>
      </c>
    </row>
    <row r="1441" spans="1:22" x14ac:dyDescent="0.25">
      <c r="A1441" t="s">
        <v>655</v>
      </c>
      <c r="B1441" s="1" t="s">
        <v>663</v>
      </c>
      <c r="C1441" t="s">
        <v>1</v>
      </c>
      <c r="D1441" t="s">
        <v>82</v>
      </c>
      <c r="E1441" t="s">
        <v>323</v>
      </c>
      <c r="F1441" t="s">
        <v>324</v>
      </c>
      <c r="G1441">
        <v>5232</v>
      </c>
      <c r="H1441">
        <v>5232</v>
      </c>
      <c r="I1441">
        <v>5232</v>
      </c>
      <c r="J1441">
        <v>5232</v>
      </c>
      <c r="L1441" s="3">
        <v>0</v>
      </c>
      <c r="M1441" s="3">
        <v>0</v>
      </c>
      <c r="N1441" s="3">
        <v>0</v>
      </c>
      <c r="O1441" s="62">
        <v>449.2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68">
        <f>+Tabla3[[#This Row],[V GRAVADAS]]</f>
        <v>449.2</v>
      </c>
      <c r="V1441">
        <v>2</v>
      </c>
    </row>
    <row r="1442" spans="1:22" x14ac:dyDescent="0.25">
      <c r="A1442" t="s">
        <v>655</v>
      </c>
      <c r="B1442" s="1" t="s">
        <v>663</v>
      </c>
      <c r="C1442" t="s">
        <v>1</v>
      </c>
      <c r="D1442" t="s">
        <v>82</v>
      </c>
      <c r="E1442" t="s">
        <v>323</v>
      </c>
      <c r="F1442" t="s">
        <v>324</v>
      </c>
      <c r="G1442">
        <v>5233</v>
      </c>
      <c r="H1442">
        <v>5233</v>
      </c>
      <c r="I1442">
        <v>5233</v>
      </c>
      <c r="J1442">
        <v>5233</v>
      </c>
      <c r="L1442" s="3">
        <v>0</v>
      </c>
      <c r="M1442" s="3">
        <v>0</v>
      </c>
      <c r="N1442" s="3">
        <v>0</v>
      </c>
      <c r="O1442" s="62">
        <v>38.85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68">
        <f>+Tabla3[[#This Row],[V GRAVADAS]]</f>
        <v>38.85</v>
      </c>
      <c r="V1442">
        <v>2</v>
      </c>
    </row>
    <row r="1443" spans="1:22" x14ac:dyDescent="0.25">
      <c r="A1443" t="s">
        <v>655</v>
      </c>
      <c r="B1443" s="1" t="s">
        <v>663</v>
      </c>
      <c r="C1443" t="s">
        <v>1</v>
      </c>
      <c r="D1443" t="s">
        <v>82</v>
      </c>
      <c r="E1443" t="s">
        <v>323</v>
      </c>
      <c r="F1443" t="s">
        <v>324</v>
      </c>
      <c r="G1443">
        <v>5234</v>
      </c>
      <c r="H1443">
        <v>5234</v>
      </c>
      <c r="I1443">
        <v>5234</v>
      </c>
      <c r="J1443">
        <v>5234</v>
      </c>
      <c r="L1443" s="3">
        <v>0</v>
      </c>
      <c r="M1443" s="3">
        <v>0</v>
      </c>
      <c r="N1443" s="3">
        <v>0</v>
      </c>
      <c r="O1443" s="62">
        <v>99.8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68">
        <f>+Tabla3[[#This Row],[V GRAVADAS]]</f>
        <v>99.8</v>
      </c>
      <c r="V1443">
        <v>2</v>
      </c>
    </row>
    <row r="1444" spans="1:22" x14ac:dyDescent="0.25">
      <c r="A1444" t="s">
        <v>655</v>
      </c>
      <c r="B1444" s="1" t="s">
        <v>663</v>
      </c>
      <c r="C1444" t="s">
        <v>1</v>
      </c>
      <c r="D1444" t="s">
        <v>82</v>
      </c>
      <c r="E1444" t="s">
        <v>323</v>
      </c>
      <c r="F1444" t="s">
        <v>324</v>
      </c>
      <c r="G1444">
        <v>5235</v>
      </c>
      <c r="H1444">
        <v>5235</v>
      </c>
      <c r="I1444">
        <v>5235</v>
      </c>
      <c r="J1444">
        <v>5235</v>
      </c>
      <c r="L1444" s="3">
        <v>0</v>
      </c>
      <c r="M1444" s="3">
        <v>0</v>
      </c>
      <c r="N1444" s="3">
        <v>0</v>
      </c>
      <c r="O1444" s="62">
        <v>94.5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68">
        <f>+Tabla3[[#This Row],[V GRAVADAS]]</f>
        <v>94.5</v>
      </c>
      <c r="V1444">
        <v>2</v>
      </c>
    </row>
    <row r="1445" spans="1:22" x14ac:dyDescent="0.25">
      <c r="A1445" t="s">
        <v>655</v>
      </c>
      <c r="B1445" s="1" t="s">
        <v>663</v>
      </c>
      <c r="C1445" t="s">
        <v>1</v>
      </c>
      <c r="D1445" t="s">
        <v>82</v>
      </c>
      <c r="E1445" t="s">
        <v>323</v>
      </c>
      <c r="F1445" t="s">
        <v>324</v>
      </c>
      <c r="G1445">
        <v>5236</v>
      </c>
      <c r="H1445">
        <v>5236</v>
      </c>
      <c r="I1445">
        <v>5236</v>
      </c>
      <c r="J1445">
        <v>5236</v>
      </c>
      <c r="L1445" s="3">
        <v>0</v>
      </c>
      <c r="M1445" s="3">
        <v>0</v>
      </c>
      <c r="N1445" s="3">
        <v>0</v>
      </c>
      <c r="O1445" s="62">
        <v>528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68">
        <f>+Tabla3[[#This Row],[V GRAVADAS]]</f>
        <v>528</v>
      </c>
      <c r="V1445">
        <v>2</v>
      </c>
    </row>
    <row r="1446" spans="1:22" x14ac:dyDescent="0.25">
      <c r="A1446" t="s">
        <v>655</v>
      </c>
      <c r="B1446" s="1" t="s">
        <v>663</v>
      </c>
      <c r="C1446" t="s">
        <v>1</v>
      </c>
      <c r="D1446" t="s">
        <v>82</v>
      </c>
      <c r="E1446" t="s">
        <v>323</v>
      </c>
      <c r="F1446" t="s">
        <v>324</v>
      </c>
      <c r="G1446">
        <v>5237</v>
      </c>
      <c r="H1446">
        <v>5237</v>
      </c>
      <c r="I1446">
        <v>5237</v>
      </c>
      <c r="J1446">
        <v>5237</v>
      </c>
      <c r="L1446" s="3">
        <v>0</v>
      </c>
      <c r="M1446" s="3">
        <v>0</v>
      </c>
      <c r="N1446" s="3">
        <v>0</v>
      </c>
      <c r="O1446" s="62">
        <v>313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68">
        <f>+Tabla3[[#This Row],[V GRAVADAS]]</f>
        <v>313</v>
      </c>
      <c r="V1446">
        <v>2</v>
      </c>
    </row>
    <row r="1447" spans="1:22" x14ac:dyDescent="0.25">
      <c r="A1447" t="s">
        <v>655</v>
      </c>
      <c r="B1447" s="1" t="s">
        <v>663</v>
      </c>
      <c r="C1447" t="s">
        <v>1</v>
      </c>
      <c r="D1447" t="s">
        <v>82</v>
      </c>
      <c r="E1447" t="s">
        <v>323</v>
      </c>
      <c r="F1447" t="s">
        <v>324</v>
      </c>
      <c r="G1447">
        <v>5238</v>
      </c>
      <c r="H1447">
        <v>5238</v>
      </c>
      <c r="I1447">
        <v>5238</v>
      </c>
      <c r="J1447">
        <v>5238</v>
      </c>
      <c r="L1447" s="3">
        <v>0</v>
      </c>
      <c r="M1447" s="3">
        <v>0</v>
      </c>
      <c r="N1447" s="3">
        <v>0</v>
      </c>
      <c r="O1447" s="62">
        <v>32.4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68">
        <f>+Tabla3[[#This Row],[V GRAVADAS]]</f>
        <v>32.4</v>
      </c>
      <c r="V1447">
        <v>2</v>
      </c>
    </row>
    <row r="1448" spans="1:22" x14ac:dyDescent="0.25">
      <c r="A1448" t="s">
        <v>655</v>
      </c>
      <c r="B1448" s="1" t="s">
        <v>663</v>
      </c>
      <c r="C1448" t="s">
        <v>1</v>
      </c>
      <c r="D1448" t="s">
        <v>82</v>
      </c>
      <c r="E1448" t="s">
        <v>323</v>
      </c>
      <c r="F1448" t="s">
        <v>324</v>
      </c>
      <c r="G1448">
        <v>5239</v>
      </c>
      <c r="H1448">
        <v>5239</v>
      </c>
      <c r="I1448">
        <v>5239</v>
      </c>
      <c r="J1448">
        <v>5239</v>
      </c>
      <c r="L1448" s="3">
        <v>0</v>
      </c>
      <c r="M1448" s="3">
        <v>0</v>
      </c>
      <c r="N1448" s="3">
        <v>0</v>
      </c>
      <c r="O1448" s="62">
        <v>180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68">
        <f>+Tabla3[[#This Row],[V GRAVADAS]]</f>
        <v>180</v>
      </c>
      <c r="V1448">
        <v>2</v>
      </c>
    </row>
    <row r="1449" spans="1:22" x14ac:dyDescent="0.25">
      <c r="A1449" t="s">
        <v>655</v>
      </c>
      <c r="B1449" s="1" t="s">
        <v>663</v>
      </c>
      <c r="C1449" t="s">
        <v>1</v>
      </c>
      <c r="D1449" t="s">
        <v>82</v>
      </c>
      <c r="E1449" t="s">
        <v>323</v>
      </c>
      <c r="F1449" t="s">
        <v>324</v>
      </c>
      <c r="G1449">
        <v>5240</v>
      </c>
      <c r="H1449">
        <v>5240</v>
      </c>
      <c r="I1449">
        <v>5240</v>
      </c>
      <c r="J1449">
        <v>5240</v>
      </c>
      <c r="L1449" s="3">
        <v>0</v>
      </c>
      <c r="M1449" s="3">
        <v>0</v>
      </c>
      <c r="N1449" s="3">
        <v>0</v>
      </c>
      <c r="O1449" s="62">
        <v>22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68">
        <f>+Tabla3[[#This Row],[V GRAVADAS]]</f>
        <v>22</v>
      </c>
      <c r="V1449">
        <v>2</v>
      </c>
    </row>
    <row r="1450" spans="1:22" x14ac:dyDescent="0.25">
      <c r="A1450" t="s">
        <v>655</v>
      </c>
      <c r="B1450" s="1" t="s">
        <v>663</v>
      </c>
      <c r="C1450" t="s">
        <v>1</v>
      </c>
      <c r="D1450" t="s">
        <v>82</v>
      </c>
      <c r="E1450" t="s">
        <v>323</v>
      </c>
      <c r="F1450" t="s">
        <v>324</v>
      </c>
      <c r="G1450">
        <v>5241</v>
      </c>
      <c r="H1450">
        <v>5241</v>
      </c>
      <c r="I1450">
        <v>5241</v>
      </c>
      <c r="J1450">
        <v>5241</v>
      </c>
      <c r="L1450" s="3">
        <v>0</v>
      </c>
      <c r="M1450" s="3">
        <v>0</v>
      </c>
      <c r="N1450" s="3">
        <v>0</v>
      </c>
      <c r="O1450" s="62">
        <v>5.75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68">
        <f>+Tabla3[[#This Row],[V GRAVADAS]]</f>
        <v>5.75</v>
      </c>
      <c r="V1450">
        <v>2</v>
      </c>
    </row>
    <row r="1451" spans="1:22" x14ac:dyDescent="0.25">
      <c r="A1451" t="s">
        <v>655</v>
      </c>
      <c r="B1451" s="1" t="s">
        <v>663</v>
      </c>
      <c r="C1451" t="s">
        <v>1</v>
      </c>
      <c r="D1451" t="s">
        <v>82</v>
      </c>
      <c r="E1451" t="s">
        <v>323</v>
      </c>
      <c r="F1451" t="s">
        <v>324</v>
      </c>
      <c r="G1451">
        <v>5242</v>
      </c>
      <c r="H1451">
        <v>5242</v>
      </c>
      <c r="I1451">
        <v>5242</v>
      </c>
      <c r="J1451">
        <v>5242</v>
      </c>
      <c r="L1451" s="3">
        <v>0</v>
      </c>
      <c r="M1451" s="3">
        <v>0</v>
      </c>
      <c r="N1451" s="3">
        <v>0</v>
      </c>
      <c r="O1451" s="62">
        <v>28.8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68">
        <f>+Tabla3[[#This Row],[V GRAVADAS]]</f>
        <v>28.8</v>
      </c>
      <c r="V1451">
        <v>2</v>
      </c>
    </row>
    <row r="1452" spans="1:22" x14ac:dyDescent="0.25">
      <c r="A1452" t="s">
        <v>655</v>
      </c>
      <c r="B1452" s="1" t="s">
        <v>663</v>
      </c>
      <c r="C1452" t="s">
        <v>1</v>
      </c>
      <c r="D1452" t="s">
        <v>82</v>
      </c>
      <c r="E1452" t="s">
        <v>323</v>
      </c>
      <c r="F1452" t="s">
        <v>324</v>
      </c>
      <c r="G1452">
        <v>5243</v>
      </c>
      <c r="H1452">
        <v>5243</v>
      </c>
      <c r="I1452">
        <v>5243</v>
      </c>
      <c r="J1452">
        <v>5243</v>
      </c>
      <c r="L1452" s="3">
        <v>0</v>
      </c>
      <c r="M1452" s="3">
        <v>0</v>
      </c>
      <c r="N1452" s="3">
        <v>0</v>
      </c>
      <c r="O1452" s="62">
        <v>642.20000000000005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68">
        <f>+Tabla3[[#This Row],[V GRAVADAS]]</f>
        <v>642.20000000000005</v>
      </c>
      <c r="V1452">
        <v>2</v>
      </c>
    </row>
    <row r="1453" spans="1:22" x14ac:dyDescent="0.25">
      <c r="A1453" t="s">
        <v>655</v>
      </c>
      <c r="B1453" s="1" t="s">
        <v>663</v>
      </c>
      <c r="C1453" t="s">
        <v>1</v>
      </c>
      <c r="D1453" t="s">
        <v>82</v>
      </c>
      <c r="E1453" t="s">
        <v>323</v>
      </c>
      <c r="F1453" t="s">
        <v>324</v>
      </c>
      <c r="G1453">
        <v>5244</v>
      </c>
      <c r="H1453">
        <v>5244</v>
      </c>
      <c r="I1453">
        <v>5244</v>
      </c>
      <c r="J1453">
        <v>5244</v>
      </c>
      <c r="L1453" s="3">
        <v>0</v>
      </c>
      <c r="M1453" s="3">
        <v>0</v>
      </c>
      <c r="N1453" s="3">
        <v>0</v>
      </c>
      <c r="O1453" s="62">
        <v>115.55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68">
        <f>+Tabla3[[#This Row],[V GRAVADAS]]</f>
        <v>115.55</v>
      </c>
      <c r="V1453">
        <v>2</v>
      </c>
    </row>
    <row r="1454" spans="1:22" x14ac:dyDescent="0.25">
      <c r="A1454" t="s">
        <v>655</v>
      </c>
      <c r="B1454" s="1" t="s">
        <v>663</v>
      </c>
      <c r="C1454" t="s">
        <v>1</v>
      </c>
      <c r="D1454" t="s">
        <v>82</v>
      </c>
      <c r="E1454" t="s">
        <v>323</v>
      </c>
      <c r="F1454" t="s">
        <v>324</v>
      </c>
      <c r="G1454">
        <v>5245</v>
      </c>
      <c r="H1454">
        <v>5245</v>
      </c>
      <c r="I1454">
        <v>5245</v>
      </c>
      <c r="J1454">
        <v>5245</v>
      </c>
      <c r="L1454" s="3">
        <v>0</v>
      </c>
      <c r="M1454" s="3">
        <v>0</v>
      </c>
      <c r="N1454" s="3">
        <v>0</v>
      </c>
      <c r="O1454" s="62">
        <v>48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68">
        <f>+Tabla3[[#This Row],[V GRAVADAS]]</f>
        <v>48</v>
      </c>
      <c r="V1454">
        <v>2</v>
      </c>
    </row>
    <row r="1455" spans="1:22" x14ac:dyDescent="0.25">
      <c r="A1455" t="s">
        <v>655</v>
      </c>
      <c r="B1455" s="1" t="s">
        <v>663</v>
      </c>
      <c r="C1455" t="s">
        <v>1</v>
      </c>
      <c r="D1455" t="s">
        <v>82</v>
      </c>
      <c r="E1455" t="s">
        <v>323</v>
      </c>
      <c r="F1455" t="s">
        <v>324</v>
      </c>
      <c r="G1455">
        <v>5246</v>
      </c>
      <c r="H1455">
        <v>5246</v>
      </c>
      <c r="I1455">
        <v>5246</v>
      </c>
      <c r="J1455">
        <v>5246</v>
      </c>
      <c r="L1455" s="3">
        <v>0</v>
      </c>
      <c r="M1455" s="3">
        <v>0</v>
      </c>
      <c r="N1455" s="3">
        <v>0</v>
      </c>
      <c r="O1455" s="62">
        <v>37.5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68">
        <f>+Tabla3[[#This Row],[V GRAVADAS]]</f>
        <v>37.5</v>
      </c>
      <c r="V1455">
        <v>2</v>
      </c>
    </row>
    <row r="1456" spans="1:22" x14ac:dyDescent="0.25">
      <c r="A1456" t="s">
        <v>655</v>
      </c>
      <c r="B1456" s="1" t="s">
        <v>664</v>
      </c>
      <c r="C1456" t="s">
        <v>1</v>
      </c>
      <c r="D1456" t="s">
        <v>82</v>
      </c>
      <c r="E1456" t="s">
        <v>323</v>
      </c>
      <c r="F1456" t="s">
        <v>324</v>
      </c>
      <c r="G1456">
        <v>5247</v>
      </c>
      <c r="H1456">
        <v>5247</v>
      </c>
      <c r="I1456">
        <v>5247</v>
      </c>
      <c r="J1456">
        <v>5247</v>
      </c>
      <c r="L1456" s="3">
        <v>0</v>
      </c>
      <c r="M1456" s="3">
        <v>0</v>
      </c>
      <c r="N1456" s="3">
        <v>0</v>
      </c>
      <c r="O1456" s="62">
        <v>101.85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68">
        <f>+Tabla3[[#This Row],[V GRAVADAS]]</f>
        <v>101.85</v>
      </c>
      <c r="V1456">
        <v>2</v>
      </c>
    </row>
    <row r="1457" spans="1:22" x14ac:dyDescent="0.25">
      <c r="A1457" t="s">
        <v>655</v>
      </c>
      <c r="B1457" s="1" t="s">
        <v>664</v>
      </c>
      <c r="C1457" t="s">
        <v>1</v>
      </c>
      <c r="D1457" t="s">
        <v>82</v>
      </c>
      <c r="E1457" t="s">
        <v>323</v>
      </c>
      <c r="F1457" t="s">
        <v>324</v>
      </c>
      <c r="G1457">
        <v>5248</v>
      </c>
      <c r="H1457">
        <v>5248</v>
      </c>
      <c r="I1457">
        <v>5248</v>
      </c>
      <c r="J1457">
        <v>5248</v>
      </c>
      <c r="L1457" s="3">
        <v>0</v>
      </c>
      <c r="M1457" s="3">
        <v>0</v>
      </c>
      <c r="N1457" s="3">
        <v>0</v>
      </c>
      <c r="O1457" s="62">
        <v>528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68">
        <f>+Tabla3[[#This Row],[V GRAVADAS]]</f>
        <v>528</v>
      </c>
      <c r="V1457">
        <v>2</v>
      </c>
    </row>
    <row r="1458" spans="1:22" x14ac:dyDescent="0.25">
      <c r="A1458" t="s">
        <v>655</v>
      </c>
      <c r="B1458" s="1" t="s">
        <v>664</v>
      </c>
      <c r="C1458" t="s">
        <v>1</v>
      </c>
      <c r="D1458" t="s">
        <v>82</v>
      </c>
      <c r="E1458" t="s">
        <v>323</v>
      </c>
      <c r="F1458" t="s">
        <v>324</v>
      </c>
      <c r="G1458">
        <v>5249</v>
      </c>
      <c r="H1458">
        <v>5249</v>
      </c>
      <c r="I1458">
        <v>5249</v>
      </c>
      <c r="J1458">
        <v>5249</v>
      </c>
      <c r="L1458" s="3">
        <v>0</v>
      </c>
      <c r="M1458" s="3">
        <v>0</v>
      </c>
      <c r="N1458" s="3">
        <v>0</v>
      </c>
      <c r="O1458" s="62">
        <v>25.5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68">
        <f>+Tabla3[[#This Row],[V GRAVADAS]]</f>
        <v>25.5</v>
      </c>
      <c r="V1458">
        <v>2</v>
      </c>
    </row>
    <row r="1459" spans="1:22" x14ac:dyDescent="0.25">
      <c r="A1459" t="s">
        <v>655</v>
      </c>
      <c r="B1459" s="1" t="s">
        <v>664</v>
      </c>
      <c r="C1459" t="s">
        <v>1</v>
      </c>
      <c r="D1459" t="s">
        <v>82</v>
      </c>
      <c r="E1459" t="s">
        <v>323</v>
      </c>
      <c r="F1459" t="s">
        <v>324</v>
      </c>
      <c r="G1459">
        <v>5250</v>
      </c>
      <c r="H1459">
        <v>5250</v>
      </c>
      <c r="I1459">
        <v>5250</v>
      </c>
      <c r="J1459">
        <v>5250</v>
      </c>
      <c r="L1459" s="3">
        <v>0</v>
      </c>
      <c r="M1459" s="3">
        <v>0</v>
      </c>
      <c r="N1459" s="3">
        <v>0</v>
      </c>
      <c r="O1459" s="62">
        <v>49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68">
        <f>+Tabla3[[#This Row],[V GRAVADAS]]</f>
        <v>49</v>
      </c>
      <c r="V1459">
        <v>2</v>
      </c>
    </row>
    <row r="1460" spans="1:22" x14ac:dyDescent="0.25">
      <c r="A1460" t="s">
        <v>655</v>
      </c>
      <c r="B1460" s="1" t="s">
        <v>664</v>
      </c>
      <c r="C1460" t="s">
        <v>1</v>
      </c>
      <c r="D1460" t="s">
        <v>82</v>
      </c>
      <c r="E1460" t="s">
        <v>323</v>
      </c>
      <c r="F1460" t="s">
        <v>324</v>
      </c>
      <c r="G1460">
        <v>5251</v>
      </c>
      <c r="H1460">
        <v>5251</v>
      </c>
      <c r="I1460">
        <v>5251</v>
      </c>
      <c r="J1460">
        <v>5251</v>
      </c>
      <c r="L1460" s="3">
        <v>0</v>
      </c>
      <c r="M1460" s="3">
        <v>0</v>
      </c>
      <c r="N1460" s="3">
        <v>0</v>
      </c>
      <c r="O1460" s="62">
        <v>87.6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68">
        <f>+Tabla3[[#This Row],[V GRAVADAS]]</f>
        <v>87.6</v>
      </c>
      <c r="V1460">
        <v>2</v>
      </c>
    </row>
    <row r="1461" spans="1:22" x14ac:dyDescent="0.25">
      <c r="A1461" t="s">
        <v>655</v>
      </c>
      <c r="B1461" s="1" t="s">
        <v>664</v>
      </c>
      <c r="C1461" t="s">
        <v>1</v>
      </c>
      <c r="D1461" t="s">
        <v>82</v>
      </c>
      <c r="E1461" t="s">
        <v>323</v>
      </c>
      <c r="F1461" t="s">
        <v>324</v>
      </c>
      <c r="G1461">
        <v>5252</v>
      </c>
      <c r="H1461">
        <v>5252</v>
      </c>
      <c r="I1461">
        <v>5252</v>
      </c>
      <c r="J1461">
        <v>5252</v>
      </c>
      <c r="L1461" s="3">
        <v>0</v>
      </c>
      <c r="M1461" s="3">
        <v>0</v>
      </c>
      <c r="N1461" s="3">
        <v>0</v>
      </c>
      <c r="O1461" s="62">
        <v>10.8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68">
        <f>+Tabla3[[#This Row],[V GRAVADAS]]</f>
        <v>10.8</v>
      </c>
      <c r="V1461">
        <v>2</v>
      </c>
    </row>
    <row r="1462" spans="1:22" x14ac:dyDescent="0.25">
      <c r="A1462" t="s">
        <v>655</v>
      </c>
      <c r="B1462" s="1" t="s">
        <v>664</v>
      </c>
      <c r="C1462" t="s">
        <v>1</v>
      </c>
      <c r="D1462" t="s">
        <v>82</v>
      </c>
      <c r="E1462" t="s">
        <v>323</v>
      </c>
      <c r="F1462" t="s">
        <v>324</v>
      </c>
      <c r="G1462">
        <v>5253</v>
      </c>
      <c r="H1462">
        <v>5253</v>
      </c>
      <c r="I1462">
        <v>5253</v>
      </c>
      <c r="J1462">
        <v>5253</v>
      </c>
      <c r="L1462" s="3">
        <v>0</v>
      </c>
      <c r="M1462" s="3">
        <v>0</v>
      </c>
      <c r="N1462" s="3">
        <v>0</v>
      </c>
      <c r="O1462" s="62">
        <v>80.5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68">
        <f>+Tabla3[[#This Row],[V GRAVADAS]]</f>
        <v>80.5</v>
      </c>
      <c r="V1462">
        <v>2</v>
      </c>
    </row>
    <row r="1463" spans="1:22" x14ac:dyDescent="0.25">
      <c r="A1463" t="s">
        <v>655</v>
      </c>
      <c r="B1463" s="1" t="s">
        <v>664</v>
      </c>
      <c r="C1463" t="s">
        <v>1</v>
      </c>
      <c r="D1463" t="s">
        <v>82</v>
      </c>
      <c r="E1463" t="s">
        <v>323</v>
      </c>
      <c r="F1463" t="s">
        <v>324</v>
      </c>
      <c r="G1463">
        <v>5254</v>
      </c>
      <c r="H1463">
        <v>5254</v>
      </c>
      <c r="I1463">
        <v>5254</v>
      </c>
      <c r="J1463">
        <v>5254</v>
      </c>
      <c r="L1463" s="3">
        <v>0</v>
      </c>
      <c r="M1463" s="3">
        <v>0</v>
      </c>
      <c r="N1463" s="3">
        <v>0</v>
      </c>
      <c r="O1463" s="62">
        <v>247.5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68">
        <f>+Tabla3[[#This Row],[V GRAVADAS]]</f>
        <v>247.5</v>
      </c>
      <c r="V1463">
        <v>2</v>
      </c>
    </row>
    <row r="1464" spans="1:22" x14ac:dyDescent="0.25">
      <c r="A1464" t="s">
        <v>655</v>
      </c>
      <c r="B1464" s="1" t="s">
        <v>664</v>
      </c>
      <c r="C1464" t="s">
        <v>1</v>
      </c>
      <c r="D1464" t="s">
        <v>82</v>
      </c>
      <c r="E1464" t="s">
        <v>323</v>
      </c>
      <c r="F1464" t="s">
        <v>324</v>
      </c>
      <c r="G1464">
        <v>5255</v>
      </c>
      <c r="H1464">
        <v>5255</v>
      </c>
      <c r="I1464">
        <v>5255</v>
      </c>
      <c r="J1464">
        <v>5255</v>
      </c>
      <c r="L1464" s="3">
        <v>0</v>
      </c>
      <c r="M1464" s="3">
        <v>0</v>
      </c>
      <c r="N1464" s="3">
        <v>0</v>
      </c>
      <c r="O1464" s="62">
        <v>520.35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68">
        <f>+Tabla3[[#This Row],[V GRAVADAS]]</f>
        <v>520.35</v>
      </c>
      <c r="V1464">
        <v>2</v>
      </c>
    </row>
    <row r="1465" spans="1:22" x14ac:dyDescent="0.25">
      <c r="A1465" t="s">
        <v>655</v>
      </c>
      <c r="B1465" s="1" t="s">
        <v>664</v>
      </c>
      <c r="C1465" t="s">
        <v>1</v>
      </c>
      <c r="D1465" t="s">
        <v>82</v>
      </c>
      <c r="E1465" t="s">
        <v>323</v>
      </c>
      <c r="F1465" t="s">
        <v>324</v>
      </c>
      <c r="G1465">
        <v>5256</v>
      </c>
      <c r="H1465">
        <v>5256</v>
      </c>
      <c r="I1465">
        <v>5256</v>
      </c>
      <c r="J1465">
        <v>5256</v>
      </c>
      <c r="L1465" s="3">
        <v>0</v>
      </c>
      <c r="M1465" s="3">
        <v>0</v>
      </c>
      <c r="N1465" s="3">
        <v>0</v>
      </c>
      <c r="O1465" s="62">
        <v>467.8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68">
        <f>+Tabla3[[#This Row],[V GRAVADAS]]</f>
        <v>467.8</v>
      </c>
      <c r="V1465">
        <v>2</v>
      </c>
    </row>
    <row r="1466" spans="1:22" x14ac:dyDescent="0.25">
      <c r="A1466" t="s">
        <v>655</v>
      </c>
      <c r="B1466" s="1" t="s">
        <v>664</v>
      </c>
      <c r="C1466" t="s">
        <v>1</v>
      </c>
      <c r="D1466" t="s">
        <v>82</v>
      </c>
      <c r="E1466" t="s">
        <v>323</v>
      </c>
      <c r="F1466" t="s">
        <v>324</v>
      </c>
      <c r="G1466">
        <v>5257</v>
      </c>
      <c r="H1466">
        <v>5257</v>
      </c>
      <c r="I1466">
        <v>5257</v>
      </c>
      <c r="J1466">
        <v>5257</v>
      </c>
      <c r="L1466" s="3">
        <v>0</v>
      </c>
      <c r="M1466" s="3">
        <v>0</v>
      </c>
      <c r="N1466" s="3">
        <v>0</v>
      </c>
      <c r="O1466" s="62">
        <v>55.5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68">
        <f>+Tabla3[[#This Row],[V GRAVADAS]]</f>
        <v>55.5</v>
      </c>
      <c r="V1466">
        <v>2</v>
      </c>
    </row>
    <row r="1467" spans="1:22" x14ac:dyDescent="0.25">
      <c r="A1467" t="s">
        <v>655</v>
      </c>
      <c r="B1467" s="1" t="s">
        <v>664</v>
      </c>
      <c r="C1467" t="s">
        <v>1</v>
      </c>
      <c r="D1467" t="s">
        <v>82</v>
      </c>
      <c r="E1467" t="s">
        <v>323</v>
      </c>
      <c r="F1467" t="s">
        <v>324</v>
      </c>
      <c r="G1467">
        <v>5258</v>
      </c>
      <c r="H1467">
        <v>5258</v>
      </c>
      <c r="I1467">
        <v>5258</v>
      </c>
      <c r="J1467">
        <v>5258</v>
      </c>
      <c r="L1467" s="3">
        <v>0</v>
      </c>
      <c r="M1467" s="3">
        <v>0</v>
      </c>
      <c r="N1467" s="3">
        <v>0</v>
      </c>
      <c r="O1467" s="62">
        <v>49.5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68">
        <f>+Tabla3[[#This Row],[V GRAVADAS]]</f>
        <v>49.5</v>
      </c>
      <c r="V1467">
        <v>2</v>
      </c>
    </row>
    <row r="1468" spans="1:22" x14ac:dyDescent="0.25">
      <c r="A1468" t="s">
        <v>655</v>
      </c>
      <c r="B1468" s="1" t="s">
        <v>664</v>
      </c>
      <c r="C1468" t="s">
        <v>1</v>
      </c>
      <c r="D1468" t="s">
        <v>82</v>
      </c>
      <c r="E1468" t="s">
        <v>323</v>
      </c>
      <c r="F1468" t="s">
        <v>324</v>
      </c>
      <c r="G1468">
        <v>5259</v>
      </c>
      <c r="H1468">
        <v>5259</v>
      </c>
      <c r="I1468">
        <v>5259</v>
      </c>
      <c r="J1468">
        <v>5259</v>
      </c>
      <c r="L1468" s="3">
        <v>0</v>
      </c>
      <c r="M1468" s="3">
        <v>0</v>
      </c>
      <c r="N1468" s="3">
        <v>0</v>
      </c>
      <c r="O1468" s="62">
        <v>1051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68">
        <f>+Tabla3[[#This Row],[V GRAVADAS]]</f>
        <v>1051</v>
      </c>
      <c r="V1468">
        <v>2</v>
      </c>
    </row>
    <row r="1469" spans="1:22" x14ac:dyDescent="0.25">
      <c r="A1469" t="s">
        <v>655</v>
      </c>
      <c r="B1469" s="1" t="s">
        <v>664</v>
      </c>
      <c r="C1469" t="s">
        <v>1</v>
      </c>
      <c r="D1469" t="s">
        <v>82</v>
      </c>
      <c r="E1469" t="s">
        <v>323</v>
      </c>
      <c r="F1469" t="s">
        <v>324</v>
      </c>
      <c r="G1469">
        <v>5260</v>
      </c>
      <c r="H1469">
        <v>5260</v>
      </c>
      <c r="I1469">
        <v>5260</v>
      </c>
      <c r="J1469">
        <v>5260</v>
      </c>
      <c r="L1469" s="3">
        <v>0</v>
      </c>
      <c r="M1469" s="3">
        <v>0</v>
      </c>
      <c r="N1469" s="3">
        <v>0</v>
      </c>
      <c r="O1469" s="62">
        <v>555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68">
        <f>+Tabla3[[#This Row],[V GRAVADAS]]</f>
        <v>555</v>
      </c>
      <c r="V1469">
        <v>2</v>
      </c>
    </row>
    <row r="1470" spans="1:22" x14ac:dyDescent="0.25">
      <c r="A1470" t="s">
        <v>655</v>
      </c>
      <c r="B1470" s="1" t="s">
        <v>664</v>
      </c>
      <c r="C1470" t="s">
        <v>1</v>
      </c>
      <c r="D1470" t="s">
        <v>82</v>
      </c>
      <c r="E1470" t="s">
        <v>323</v>
      </c>
      <c r="F1470" t="s">
        <v>324</v>
      </c>
      <c r="G1470">
        <v>5261</v>
      </c>
      <c r="H1470">
        <v>5261</v>
      </c>
      <c r="I1470">
        <v>5261</v>
      </c>
      <c r="J1470">
        <v>5261</v>
      </c>
      <c r="L1470" s="3">
        <v>0</v>
      </c>
      <c r="M1470" s="3">
        <v>0</v>
      </c>
      <c r="N1470" s="3">
        <v>0</v>
      </c>
      <c r="O1470" s="62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68">
        <f>+Tabla3[[#This Row],[V GRAVADAS]]</f>
        <v>0</v>
      </c>
      <c r="V1470">
        <v>2</v>
      </c>
    </row>
    <row r="1471" spans="1:22" x14ac:dyDescent="0.25">
      <c r="A1471" t="s">
        <v>655</v>
      </c>
      <c r="B1471" s="1" t="s">
        <v>664</v>
      </c>
      <c r="C1471" t="s">
        <v>1</v>
      </c>
      <c r="D1471" t="s">
        <v>82</v>
      </c>
      <c r="E1471" t="s">
        <v>323</v>
      </c>
      <c r="F1471" t="s">
        <v>324</v>
      </c>
      <c r="G1471">
        <v>5262</v>
      </c>
      <c r="H1471">
        <v>5262</v>
      </c>
      <c r="I1471">
        <v>5262</v>
      </c>
      <c r="J1471">
        <v>5262</v>
      </c>
      <c r="L1471" s="3">
        <v>0</v>
      </c>
      <c r="M1471" s="3">
        <v>0</v>
      </c>
      <c r="N1471" s="3">
        <v>0</v>
      </c>
      <c r="O1471" s="62">
        <v>165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68">
        <f>+Tabla3[[#This Row],[V GRAVADAS]]</f>
        <v>165</v>
      </c>
      <c r="V1471">
        <v>2</v>
      </c>
    </row>
    <row r="1472" spans="1:22" x14ac:dyDescent="0.25">
      <c r="A1472" t="s">
        <v>655</v>
      </c>
      <c r="B1472" s="1" t="s">
        <v>664</v>
      </c>
      <c r="C1472" t="s">
        <v>1</v>
      </c>
      <c r="D1472" t="s">
        <v>82</v>
      </c>
      <c r="E1472" t="s">
        <v>323</v>
      </c>
      <c r="F1472" t="s">
        <v>324</v>
      </c>
      <c r="G1472">
        <v>5263</v>
      </c>
      <c r="H1472">
        <v>5263</v>
      </c>
      <c r="I1472">
        <v>5263</v>
      </c>
      <c r="J1472">
        <v>5263</v>
      </c>
      <c r="L1472" s="3">
        <v>0</v>
      </c>
      <c r="M1472" s="3">
        <v>0</v>
      </c>
      <c r="N1472" s="3">
        <v>0</v>
      </c>
      <c r="O1472" s="62">
        <v>70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68">
        <f>+Tabla3[[#This Row],[V GRAVADAS]]</f>
        <v>70</v>
      </c>
      <c r="V1472">
        <v>2</v>
      </c>
    </row>
    <row r="1473" spans="1:22" x14ac:dyDescent="0.25">
      <c r="A1473" t="s">
        <v>655</v>
      </c>
      <c r="B1473" s="1" t="s">
        <v>664</v>
      </c>
      <c r="C1473" t="s">
        <v>1</v>
      </c>
      <c r="D1473" t="s">
        <v>82</v>
      </c>
      <c r="E1473" t="s">
        <v>323</v>
      </c>
      <c r="F1473" t="s">
        <v>324</v>
      </c>
      <c r="G1473">
        <v>5264</v>
      </c>
      <c r="H1473">
        <v>5264</v>
      </c>
      <c r="I1473">
        <v>5264</v>
      </c>
      <c r="J1473">
        <v>5264</v>
      </c>
      <c r="L1473" s="3">
        <v>0</v>
      </c>
      <c r="M1473" s="3">
        <v>0</v>
      </c>
      <c r="N1473" s="3">
        <v>0</v>
      </c>
      <c r="O1473" s="62">
        <v>100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68">
        <f>+Tabla3[[#This Row],[V GRAVADAS]]</f>
        <v>100</v>
      </c>
      <c r="V1473">
        <v>2</v>
      </c>
    </row>
    <row r="1474" spans="1:22" x14ac:dyDescent="0.25">
      <c r="A1474" t="s">
        <v>655</v>
      </c>
      <c r="B1474" s="1" t="s">
        <v>664</v>
      </c>
      <c r="C1474" t="s">
        <v>1</v>
      </c>
      <c r="D1474" t="s">
        <v>82</v>
      </c>
      <c r="E1474" t="s">
        <v>323</v>
      </c>
      <c r="F1474" t="s">
        <v>324</v>
      </c>
      <c r="G1474">
        <v>5265</v>
      </c>
      <c r="H1474">
        <v>5265</v>
      </c>
      <c r="I1474">
        <v>5265</v>
      </c>
      <c r="J1474">
        <v>5265</v>
      </c>
      <c r="L1474" s="3">
        <v>0</v>
      </c>
      <c r="M1474" s="3">
        <v>0</v>
      </c>
      <c r="N1474" s="3">
        <v>0</v>
      </c>
      <c r="O1474" s="62">
        <v>8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68">
        <f>+Tabla3[[#This Row],[V GRAVADAS]]</f>
        <v>8</v>
      </c>
      <c r="V1474">
        <v>2</v>
      </c>
    </row>
    <row r="1475" spans="1:22" x14ac:dyDescent="0.25">
      <c r="A1475" t="s">
        <v>655</v>
      </c>
      <c r="B1475" s="1" t="s">
        <v>664</v>
      </c>
      <c r="C1475" t="s">
        <v>1</v>
      </c>
      <c r="D1475" t="s">
        <v>82</v>
      </c>
      <c r="E1475" t="s">
        <v>323</v>
      </c>
      <c r="F1475" t="s">
        <v>324</v>
      </c>
      <c r="G1475">
        <v>5266</v>
      </c>
      <c r="H1475">
        <v>5266</v>
      </c>
      <c r="I1475">
        <v>5266</v>
      </c>
      <c r="J1475">
        <v>5266</v>
      </c>
      <c r="L1475" s="3">
        <v>0</v>
      </c>
      <c r="M1475" s="3">
        <v>0</v>
      </c>
      <c r="N1475" s="3">
        <v>0</v>
      </c>
      <c r="O1475" s="62">
        <v>418.65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68">
        <f>+Tabla3[[#This Row],[V GRAVADAS]]</f>
        <v>418.65</v>
      </c>
      <c r="V1475">
        <v>2</v>
      </c>
    </row>
    <row r="1476" spans="1:22" x14ac:dyDescent="0.25">
      <c r="A1476" t="s">
        <v>655</v>
      </c>
      <c r="B1476" s="1" t="s">
        <v>664</v>
      </c>
      <c r="C1476" t="s">
        <v>1</v>
      </c>
      <c r="D1476" t="s">
        <v>82</v>
      </c>
      <c r="E1476" t="s">
        <v>323</v>
      </c>
      <c r="F1476" t="s">
        <v>324</v>
      </c>
      <c r="G1476">
        <v>5267</v>
      </c>
      <c r="H1476">
        <v>5267</v>
      </c>
      <c r="I1476">
        <v>5267</v>
      </c>
      <c r="J1476">
        <v>5267</v>
      </c>
      <c r="L1476" s="3">
        <v>0</v>
      </c>
      <c r="M1476" s="3">
        <v>0</v>
      </c>
      <c r="N1476" s="3">
        <v>0</v>
      </c>
      <c r="O1476" s="62">
        <v>4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68">
        <f>+Tabla3[[#This Row],[V GRAVADAS]]</f>
        <v>4</v>
      </c>
      <c r="V1476">
        <v>2</v>
      </c>
    </row>
    <row r="1477" spans="1:22" x14ac:dyDescent="0.25">
      <c r="A1477" t="s">
        <v>655</v>
      </c>
      <c r="B1477" s="1" t="s">
        <v>664</v>
      </c>
      <c r="C1477" t="s">
        <v>1</v>
      </c>
      <c r="D1477" t="s">
        <v>82</v>
      </c>
      <c r="E1477" t="s">
        <v>323</v>
      </c>
      <c r="F1477" t="s">
        <v>324</v>
      </c>
      <c r="G1477">
        <v>5268</v>
      </c>
      <c r="H1477">
        <v>5268</v>
      </c>
      <c r="I1477">
        <v>5268</v>
      </c>
      <c r="J1477">
        <v>5268</v>
      </c>
      <c r="L1477" s="3">
        <v>0</v>
      </c>
      <c r="M1477" s="3">
        <v>0</v>
      </c>
      <c r="N1477" s="3">
        <v>0</v>
      </c>
      <c r="O1477" s="62">
        <v>35.659999999999997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68">
        <f>+Tabla3[[#This Row],[V GRAVADAS]]</f>
        <v>35.659999999999997</v>
      </c>
      <c r="V1477">
        <v>2</v>
      </c>
    </row>
    <row r="1478" spans="1:22" x14ac:dyDescent="0.25">
      <c r="A1478" t="s">
        <v>655</v>
      </c>
      <c r="B1478" s="1" t="s">
        <v>664</v>
      </c>
      <c r="C1478" t="s">
        <v>1</v>
      </c>
      <c r="D1478" t="s">
        <v>82</v>
      </c>
      <c r="E1478" t="s">
        <v>323</v>
      </c>
      <c r="F1478" t="s">
        <v>324</v>
      </c>
      <c r="G1478">
        <v>5269</v>
      </c>
      <c r="H1478">
        <v>5269</v>
      </c>
      <c r="I1478">
        <v>5269</v>
      </c>
      <c r="J1478">
        <v>5269</v>
      </c>
      <c r="L1478" s="3">
        <v>0</v>
      </c>
      <c r="M1478" s="3">
        <v>0</v>
      </c>
      <c r="N1478" s="3">
        <v>0</v>
      </c>
      <c r="O1478" s="62">
        <v>76.22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68">
        <f>+Tabla3[[#This Row],[V GRAVADAS]]</f>
        <v>76.22</v>
      </c>
      <c r="V1478">
        <v>2</v>
      </c>
    </row>
    <row r="1479" spans="1:22" x14ac:dyDescent="0.25">
      <c r="A1479" t="s">
        <v>655</v>
      </c>
      <c r="B1479" s="1" t="s">
        <v>664</v>
      </c>
      <c r="C1479" t="s">
        <v>1</v>
      </c>
      <c r="D1479" t="s">
        <v>82</v>
      </c>
      <c r="E1479" t="s">
        <v>323</v>
      </c>
      <c r="F1479" t="s">
        <v>324</v>
      </c>
      <c r="G1479">
        <v>5270</v>
      </c>
      <c r="H1479">
        <v>5270</v>
      </c>
      <c r="I1479">
        <v>5270</v>
      </c>
      <c r="J1479">
        <v>5270</v>
      </c>
      <c r="L1479" s="3">
        <v>0</v>
      </c>
      <c r="M1479" s="3">
        <v>0</v>
      </c>
      <c r="N1479" s="3">
        <v>0</v>
      </c>
      <c r="O1479" s="62">
        <v>50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68">
        <f>+Tabla3[[#This Row],[V GRAVADAS]]</f>
        <v>50</v>
      </c>
      <c r="V1479">
        <v>2</v>
      </c>
    </row>
    <row r="1480" spans="1:22" x14ac:dyDescent="0.25">
      <c r="A1480" t="s">
        <v>655</v>
      </c>
      <c r="B1480" s="1" t="s">
        <v>664</v>
      </c>
      <c r="C1480" t="s">
        <v>1</v>
      </c>
      <c r="D1480" t="s">
        <v>82</v>
      </c>
      <c r="E1480" t="s">
        <v>323</v>
      </c>
      <c r="F1480" t="s">
        <v>324</v>
      </c>
      <c r="G1480">
        <v>5271</v>
      </c>
      <c r="H1480">
        <v>5271</v>
      </c>
      <c r="I1480">
        <v>5271</v>
      </c>
      <c r="J1480">
        <v>5271</v>
      </c>
      <c r="L1480" s="3">
        <v>0</v>
      </c>
      <c r="M1480" s="3">
        <v>0</v>
      </c>
      <c r="N1480" s="3">
        <v>0</v>
      </c>
      <c r="O1480" s="62">
        <v>743.6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68">
        <f>+Tabla3[[#This Row],[V GRAVADAS]]</f>
        <v>743.6</v>
      </c>
      <c r="V1480">
        <v>2</v>
      </c>
    </row>
    <row r="1481" spans="1:22" x14ac:dyDescent="0.25">
      <c r="A1481" t="s">
        <v>655</v>
      </c>
      <c r="B1481" s="1" t="s">
        <v>664</v>
      </c>
      <c r="C1481" t="s">
        <v>1</v>
      </c>
      <c r="D1481" t="s">
        <v>82</v>
      </c>
      <c r="E1481" t="s">
        <v>323</v>
      </c>
      <c r="F1481" t="s">
        <v>324</v>
      </c>
      <c r="G1481">
        <v>5272</v>
      </c>
      <c r="H1481">
        <v>5272</v>
      </c>
      <c r="I1481">
        <v>5272</v>
      </c>
      <c r="J1481">
        <v>5272</v>
      </c>
      <c r="L1481" s="3">
        <v>0</v>
      </c>
      <c r="M1481" s="3">
        <v>0</v>
      </c>
      <c r="N1481" s="3">
        <v>0</v>
      </c>
      <c r="O1481" s="62">
        <v>254.9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68">
        <f>+Tabla3[[#This Row],[V GRAVADAS]]</f>
        <v>254.9</v>
      </c>
      <c r="V1481">
        <v>2</v>
      </c>
    </row>
    <row r="1482" spans="1:22" x14ac:dyDescent="0.25">
      <c r="A1482" t="s">
        <v>655</v>
      </c>
      <c r="B1482" s="1" t="s">
        <v>664</v>
      </c>
      <c r="C1482" t="s">
        <v>1</v>
      </c>
      <c r="D1482" t="s">
        <v>82</v>
      </c>
      <c r="E1482" t="s">
        <v>323</v>
      </c>
      <c r="F1482" t="s">
        <v>324</v>
      </c>
      <c r="G1482">
        <v>5273</v>
      </c>
      <c r="H1482">
        <v>5273</v>
      </c>
      <c r="I1482">
        <v>5273</v>
      </c>
      <c r="J1482">
        <v>5273</v>
      </c>
      <c r="L1482" s="3">
        <v>0</v>
      </c>
      <c r="M1482" s="3">
        <v>0</v>
      </c>
      <c r="N1482" s="3">
        <v>0</v>
      </c>
      <c r="O1482" s="62">
        <v>95.15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68">
        <f>+Tabla3[[#This Row],[V GRAVADAS]]</f>
        <v>95.15</v>
      </c>
      <c r="V1482">
        <v>2</v>
      </c>
    </row>
    <row r="1483" spans="1:22" x14ac:dyDescent="0.25">
      <c r="A1483" t="s">
        <v>655</v>
      </c>
      <c r="B1483" s="1" t="s">
        <v>664</v>
      </c>
      <c r="C1483" t="s">
        <v>1</v>
      </c>
      <c r="D1483" t="s">
        <v>82</v>
      </c>
      <c r="E1483" t="s">
        <v>323</v>
      </c>
      <c r="F1483" t="s">
        <v>324</v>
      </c>
      <c r="G1483">
        <v>5274</v>
      </c>
      <c r="H1483">
        <v>5274</v>
      </c>
      <c r="I1483">
        <v>5274</v>
      </c>
      <c r="J1483">
        <v>5274</v>
      </c>
      <c r="L1483" s="3">
        <v>0</v>
      </c>
      <c r="M1483" s="3">
        <v>0</v>
      </c>
      <c r="N1483" s="3">
        <v>0</v>
      </c>
      <c r="O1483" s="62">
        <v>49.2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68">
        <f>+Tabla3[[#This Row],[V GRAVADAS]]</f>
        <v>49.2</v>
      </c>
      <c r="V1483">
        <v>2</v>
      </c>
    </row>
    <row r="1484" spans="1:22" x14ac:dyDescent="0.25">
      <c r="A1484" t="s">
        <v>655</v>
      </c>
      <c r="B1484" s="1" t="s">
        <v>664</v>
      </c>
      <c r="C1484" t="s">
        <v>1</v>
      </c>
      <c r="D1484" t="s">
        <v>82</v>
      </c>
      <c r="E1484" t="s">
        <v>323</v>
      </c>
      <c r="F1484" t="s">
        <v>324</v>
      </c>
      <c r="G1484">
        <v>5275</v>
      </c>
      <c r="H1484">
        <v>5275</v>
      </c>
      <c r="I1484">
        <v>5275</v>
      </c>
      <c r="J1484">
        <v>5275</v>
      </c>
      <c r="L1484" s="3">
        <v>0</v>
      </c>
      <c r="M1484" s="3">
        <v>0</v>
      </c>
      <c r="N1484" s="3">
        <v>0</v>
      </c>
      <c r="O1484" s="62">
        <v>50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68">
        <f>+Tabla3[[#This Row],[V GRAVADAS]]</f>
        <v>50</v>
      </c>
      <c r="V1484">
        <v>2</v>
      </c>
    </row>
    <row r="1485" spans="1:22" x14ac:dyDescent="0.25">
      <c r="A1485" t="s">
        <v>655</v>
      </c>
      <c r="B1485" s="1" t="s">
        <v>664</v>
      </c>
      <c r="C1485" t="s">
        <v>1</v>
      </c>
      <c r="D1485" t="s">
        <v>82</v>
      </c>
      <c r="E1485" t="s">
        <v>323</v>
      </c>
      <c r="F1485" t="s">
        <v>324</v>
      </c>
      <c r="G1485">
        <v>5276</v>
      </c>
      <c r="H1485">
        <v>5276</v>
      </c>
      <c r="I1485">
        <v>5276</v>
      </c>
      <c r="J1485">
        <v>5276</v>
      </c>
      <c r="L1485" s="3">
        <v>0</v>
      </c>
      <c r="M1485" s="3">
        <v>0</v>
      </c>
      <c r="N1485" s="3">
        <v>0</v>
      </c>
      <c r="O1485" s="62">
        <v>15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68">
        <f>+Tabla3[[#This Row],[V GRAVADAS]]</f>
        <v>15</v>
      </c>
      <c r="V1485">
        <v>2</v>
      </c>
    </row>
    <row r="1486" spans="1:22" x14ac:dyDescent="0.25">
      <c r="A1486" t="s">
        <v>655</v>
      </c>
      <c r="B1486" s="1" t="s">
        <v>664</v>
      </c>
      <c r="C1486" t="s">
        <v>1</v>
      </c>
      <c r="D1486" t="s">
        <v>82</v>
      </c>
      <c r="E1486" t="s">
        <v>323</v>
      </c>
      <c r="F1486" t="s">
        <v>324</v>
      </c>
      <c r="G1486">
        <v>5277</v>
      </c>
      <c r="H1486">
        <v>5277</v>
      </c>
      <c r="I1486">
        <v>5277</v>
      </c>
      <c r="J1486">
        <v>5277</v>
      </c>
      <c r="L1486" s="3">
        <v>0</v>
      </c>
      <c r="M1486" s="3">
        <v>0</v>
      </c>
      <c r="N1486" s="3">
        <v>0</v>
      </c>
      <c r="O1486" s="62">
        <v>1376.4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68">
        <f>+Tabla3[[#This Row],[V GRAVADAS]]</f>
        <v>1376.4</v>
      </c>
      <c r="V1486">
        <v>2</v>
      </c>
    </row>
    <row r="1487" spans="1:22" x14ac:dyDescent="0.25">
      <c r="A1487" t="s">
        <v>655</v>
      </c>
      <c r="B1487" s="1" t="s">
        <v>664</v>
      </c>
      <c r="C1487" t="s">
        <v>1</v>
      </c>
      <c r="D1487" t="s">
        <v>82</v>
      </c>
      <c r="E1487" t="s">
        <v>323</v>
      </c>
      <c r="F1487" t="s">
        <v>324</v>
      </c>
      <c r="G1487">
        <v>5278</v>
      </c>
      <c r="H1487">
        <v>5278</v>
      </c>
      <c r="I1487">
        <v>5278</v>
      </c>
      <c r="J1487">
        <v>5278</v>
      </c>
      <c r="L1487" s="3">
        <v>0</v>
      </c>
      <c r="M1487" s="3">
        <v>0</v>
      </c>
      <c r="N1487" s="3">
        <v>0</v>
      </c>
      <c r="O1487" s="62">
        <v>166.2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68">
        <f>+Tabla3[[#This Row],[V GRAVADAS]]</f>
        <v>166.2</v>
      </c>
      <c r="V1487">
        <v>2</v>
      </c>
    </row>
    <row r="1488" spans="1:22" x14ac:dyDescent="0.25">
      <c r="A1488" t="s">
        <v>655</v>
      </c>
      <c r="B1488" s="1" t="s">
        <v>664</v>
      </c>
      <c r="C1488" t="s">
        <v>1</v>
      </c>
      <c r="D1488" t="s">
        <v>82</v>
      </c>
      <c r="E1488" t="s">
        <v>323</v>
      </c>
      <c r="F1488" t="s">
        <v>324</v>
      </c>
      <c r="G1488">
        <v>5279</v>
      </c>
      <c r="H1488">
        <v>5279</v>
      </c>
      <c r="I1488">
        <v>5279</v>
      </c>
      <c r="J1488">
        <v>5279</v>
      </c>
      <c r="L1488" s="3">
        <v>0</v>
      </c>
      <c r="M1488" s="3">
        <v>0</v>
      </c>
      <c r="N1488" s="3">
        <v>0</v>
      </c>
      <c r="O1488" s="62">
        <v>51.95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68">
        <f>+Tabla3[[#This Row],[V GRAVADAS]]</f>
        <v>51.95</v>
      </c>
      <c r="V1488">
        <v>2</v>
      </c>
    </row>
    <row r="1489" spans="1:22" x14ac:dyDescent="0.25">
      <c r="A1489" t="s">
        <v>655</v>
      </c>
      <c r="B1489" s="1" t="s">
        <v>664</v>
      </c>
      <c r="C1489" t="s">
        <v>1</v>
      </c>
      <c r="D1489" t="s">
        <v>82</v>
      </c>
      <c r="E1489" t="s">
        <v>323</v>
      </c>
      <c r="F1489" t="s">
        <v>324</v>
      </c>
      <c r="G1489">
        <v>5280</v>
      </c>
      <c r="H1489">
        <v>5280</v>
      </c>
      <c r="I1489">
        <v>5280</v>
      </c>
      <c r="J1489">
        <v>5280</v>
      </c>
      <c r="L1489" s="3">
        <v>0</v>
      </c>
      <c r="M1489" s="3">
        <v>0</v>
      </c>
      <c r="N1489" s="3">
        <v>0</v>
      </c>
      <c r="O1489" s="62">
        <v>64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68">
        <f>+Tabla3[[#This Row],[V GRAVADAS]]</f>
        <v>64</v>
      </c>
      <c r="V1489">
        <v>2</v>
      </c>
    </row>
    <row r="1490" spans="1:22" x14ac:dyDescent="0.25">
      <c r="A1490" t="s">
        <v>655</v>
      </c>
      <c r="B1490" s="1" t="s">
        <v>664</v>
      </c>
      <c r="C1490" t="s">
        <v>1</v>
      </c>
      <c r="D1490" t="s">
        <v>82</v>
      </c>
      <c r="E1490" t="s">
        <v>323</v>
      </c>
      <c r="F1490" t="s">
        <v>324</v>
      </c>
      <c r="G1490">
        <v>5281</v>
      </c>
      <c r="H1490">
        <v>5281</v>
      </c>
      <c r="I1490">
        <v>5281</v>
      </c>
      <c r="J1490">
        <v>5281</v>
      </c>
      <c r="L1490" s="3">
        <v>0</v>
      </c>
      <c r="M1490" s="3">
        <v>0</v>
      </c>
      <c r="N1490" s="3">
        <v>0</v>
      </c>
      <c r="O1490" s="62">
        <v>392.5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68">
        <f>+Tabla3[[#This Row],[V GRAVADAS]]</f>
        <v>392.5</v>
      </c>
      <c r="V1490">
        <v>2</v>
      </c>
    </row>
    <row r="1491" spans="1:22" x14ac:dyDescent="0.25">
      <c r="A1491" t="s">
        <v>655</v>
      </c>
      <c r="B1491" s="1" t="s">
        <v>664</v>
      </c>
      <c r="C1491" t="s">
        <v>1</v>
      </c>
      <c r="D1491" t="s">
        <v>82</v>
      </c>
      <c r="E1491" t="s">
        <v>323</v>
      </c>
      <c r="F1491" t="s">
        <v>324</v>
      </c>
      <c r="G1491">
        <v>5282</v>
      </c>
      <c r="H1491">
        <v>5282</v>
      </c>
      <c r="I1491">
        <v>5282</v>
      </c>
      <c r="J1491">
        <v>5282</v>
      </c>
      <c r="L1491" s="3">
        <v>0</v>
      </c>
      <c r="M1491" s="3">
        <v>0</v>
      </c>
      <c r="N1491" s="3">
        <v>0</v>
      </c>
      <c r="O1491" s="62">
        <v>440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68">
        <f>+Tabla3[[#This Row],[V GRAVADAS]]</f>
        <v>440</v>
      </c>
      <c r="V1491">
        <v>2</v>
      </c>
    </row>
    <row r="1492" spans="1:22" x14ac:dyDescent="0.25">
      <c r="A1492" t="s">
        <v>655</v>
      </c>
      <c r="B1492" s="1" t="s">
        <v>664</v>
      </c>
      <c r="C1492" t="s">
        <v>1</v>
      </c>
      <c r="D1492" t="s">
        <v>82</v>
      </c>
      <c r="E1492" t="s">
        <v>323</v>
      </c>
      <c r="F1492" t="s">
        <v>324</v>
      </c>
      <c r="G1492">
        <v>5283</v>
      </c>
      <c r="H1492">
        <v>5283</v>
      </c>
      <c r="I1492">
        <v>5283</v>
      </c>
      <c r="J1492">
        <v>5283</v>
      </c>
      <c r="L1492" s="3">
        <v>0</v>
      </c>
      <c r="M1492" s="3">
        <v>0</v>
      </c>
      <c r="N1492" s="3">
        <v>0</v>
      </c>
      <c r="O1492" s="62">
        <v>175.48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68">
        <f>+Tabla3[[#This Row],[V GRAVADAS]]</f>
        <v>175.48</v>
      </c>
      <c r="V1492">
        <v>2</v>
      </c>
    </row>
    <row r="1493" spans="1:22" x14ac:dyDescent="0.25">
      <c r="A1493" t="s">
        <v>655</v>
      </c>
      <c r="B1493" s="1" t="s">
        <v>664</v>
      </c>
      <c r="C1493" t="s">
        <v>1</v>
      </c>
      <c r="D1493" t="s">
        <v>82</v>
      </c>
      <c r="E1493" t="s">
        <v>323</v>
      </c>
      <c r="F1493" t="s">
        <v>324</v>
      </c>
      <c r="G1493">
        <v>5284</v>
      </c>
      <c r="H1493">
        <v>5284</v>
      </c>
      <c r="I1493">
        <v>5284</v>
      </c>
      <c r="J1493">
        <v>5284</v>
      </c>
      <c r="L1493" s="3">
        <v>0</v>
      </c>
      <c r="M1493" s="3">
        <v>0</v>
      </c>
      <c r="N1493" s="3">
        <v>0</v>
      </c>
      <c r="O1493" s="62">
        <v>87.5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68">
        <f>+Tabla3[[#This Row],[V GRAVADAS]]</f>
        <v>87.5</v>
      </c>
      <c r="V1493">
        <v>2</v>
      </c>
    </row>
    <row r="1494" spans="1:22" x14ac:dyDescent="0.25">
      <c r="A1494" t="s">
        <v>655</v>
      </c>
      <c r="B1494" s="1" t="s">
        <v>664</v>
      </c>
      <c r="C1494" t="s">
        <v>1</v>
      </c>
      <c r="D1494" t="s">
        <v>82</v>
      </c>
      <c r="E1494" t="s">
        <v>323</v>
      </c>
      <c r="F1494" t="s">
        <v>324</v>
      </c>
      <c r="G1494">
        <v>5285</v>
      </c>
      <c r="H1494">
        <v>5285</v>
      </c>
      <c r="I1494">
        <v>5285</v>
      </c>
      <c r="J1494">
        <v>5285</v>
      </c>
      <c r="L1494" s="3">
        <v>0</v>
      </c>
      <c r="M1494" s="3">
        <v>0</v>
      </c>
      <c r="N1494" s="3">
        <v>0</v>
      </c>
      <c r="O1494" s="62">
        <v>72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68">
        <f>+Tabla3[[#This Row],[V GRAVADAS]]</f>
        <v>72</v>
      </c>
      <c r="V1494">
        <v>2</v>
      </c>
    </row>
    <row r="1495" spans="1:22" x14ac:dyDescent="0.25">
      <c r="A1495" t="s">
        <v>655</v>
      </c>
      <c r="B1495" s="1" t="s">
        <v>665</v>
      </c>
      <c r="C1495" t="s">
        <v>1</v>
      </c>
      <c r="D1495" t="s">
        <v>82</v>
      </c>
      <c r="E1495" t="s">
        <v>323</v>
      </c>
      <c r="F1495" t="s">
        <v>324</v>
      </c>
      <c r="G1495">
        <v>5286</v>
      </c>
      <c r="H1495">
        <v>5286</v>
      </c>
      <c r="I1495">
        <v>5286</v>
      </c>
      <c r="J1495">
        <v>5286</v>
      </c>
      <c r="L1495" s="3">
        <v>0</v>
      </c>
      <c r="M1495" s="3">
        <v>0</v>
      </c>
      <c r="N1495" s="3">
        <v>0</v>
      </c>
      <c r="O1495" s="62">
        <v>652.5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68">
        <f>+Tabla3[[#This Row],[V GRAVADAS]]</f>
        <v>652.5</v>
      </c>
      <c r="V1495">
        <v>2</v>
      </c>
    </row>
    <row r="1496" spans="1:22" x14ac:dyDescent="0.25">
      <c r="A1496" t="s">
        <v>655</v>
      </c>
      <c r="B1496" s="1" t="s">
        <v>665</v>
      </c>
      <c r="C1496" t="s">
        <v>1</v>
      </c>
      <c r="D1496" t="s">
        <v>82</v>
      </c>
      <c r="E1496" t="s">
        <v>323</v>
      </c>
      <c r="F1496" t="s">
        <v>324</v>
      </c>
      <c r="G1496">
        <v>5287</v>
      </c>
      <c r="H1496">
        <v>5287</v>
      </c>
      <c r="I1496">
        <v>5287</v>
      </c>
      <c r="J1496">
        <v>5287</v>
      </c>
      <c r="L1496" s="3">
        <v>0</v>
      </c>
      <c r="M1496" s="3">
        <v>0</v>
      </c>
      <c r="N1496" s="3">
        <v>0</v>
      </c>
      <c r="O1496" s="62">
        <v>565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68">
        <f>+Tabla3[[#This Row],[V GRAVADAS]]</f>
        <v>565</v>
      </c>
      <c r="V1496">
        <v>2</v>
      </c>
    </row>
    <row r="1497" spans="1:22" x14ac:dyDescent="0.25">
      <c r="A1497" t="s">
        <v>655</v>
      </c>
      <c r="B1497" s="1" t="s">
        <v>665</v>
      </c>
      <c r="C1497" t="s">
        <v>1</v>
      </c>
      <c r="D1497" t="s">
        <v>82</v>
      </c>
      <c r="E1497" t="s">
        <v>323</v>
      </c>
      <c r="F1497" t="s">
        <v>324</v>
      </c>
      <c r="G1497">
        <v>5288</v>
      </c>
      <c r="H1497">
        <v>5288</v>
      </c>
      <c r="I1497">
        <v>5288</v>
      </c>
      <c r="J1497">
        <v>5288</v>
      </c>
      <c r="L1497" s="3">
        <v>0</v>
      </c>
      <c r="M1497" s="3">
        <v>0</v>
      </c>
      <c r="N1497" s="3">
        <v>0</v>
      </c>
      <c r="O1497" s="62">
        <v>67.5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68">
        <f>+Tabla3[[#This Row],[V GRAVADAS]]</f>
        <v>67.5</v>
      </c>
      <c r="V1497">
        <v>2</v>
      </c>
    </row>
    <row r="1498" spans="1:22" x14ac:dyDescent="0.25">
      <c r="A1498" t="s">
        <v>655</v>
      </c>
      <c r="B1498" s="1" t="s">
        <v>665</v>
      </c>
      <c r="C1498" t="s">
        <v>1</v>
      </c>
      <c r="D1498" t="s">
        <v>82</v>
      </c>
      <c r="E1498" t="s">
        <v>323</v>
      </c>
      <c r="F1498" t="s">
        <v>324</v>
      </c>
      <c r="G1498">
        <v>5289</v>
      </c>
      <c r="H1498">
        <v>5289</v>
      </c>
      <c r="I1498">
        <v>5289</v>
      </c>
      <c r="J1498">
        <v>5289</v>
      </c>
      <c r="L1498" s="3">
        <v>0</v>
      </c>
      <c r="M1498" s="3">
        <v>0</v>
      </c>
      <c r="N1498" s="3">
        <v>0</v>
      </c>
      <c r="O1498" s="62">
        <v>318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68">
        <f>+Tabla3[[#This Row],[V GRAVADAS]]</f>
        <v>318</v>
      </c>
      <c r="V1498">
        <v>2</v>
      </c>
    </row>
    <row r="1499" spans="1:22" x14ac:dyDescent="0.25">
      <c r="A1499" t="s">
        <v>655</v>
      </c>
      <c r="B1499" s="1" t="s">
        <v>665</v>
      </c>
      <c r="C1499" t="s">
        <v>1</v>
      </c>
      <c r="D1499" t="s">
        <v>82</v>
      </c>
      <c r="E1499" t="s">
        <v>323</v>
      </c>
      <c r="F1499" t="s">
        <v>324</v>
      </c>
      <c r="G1499">
        <v>5290</v>
      </c>
      <c r="H1499">
        <v>5290</v>
      </c>
      <c r="I1499">
        <v>5290</v>
      </c>
      <c r="J1499">
        <v>5290</v>
      </c>
      <c r="L1499" s="3">
        <v>0</v>
      </c>
      <c r="M1499" s="3">
        <v>0</v>
      </c>
      <c r="N1499" s="3">
        <v>0</v>
      </c>
      <c r="O1499" s="62">
        <v>71.599999999999994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68">
        <f>+Tabla3[[#This Row],[V GRAVADAS]]</f>
        <v>71.599999999999994</v>
      </c>
      <c r="V1499">
        <v>2</v>
      </c>
    </row>
    <row r="1500" spans="1:22" x14ac:dyDescent="0.25">
      <c r="A1500" t="s">
        <v>655</v>
      </c>
      <c r="B1500" s="1" t="s">
        <v>665</v>
      </c>
      <c r="C1500" t="s">
        <v>1</v>
      </c>
      <c r="D1500" t="s">
        <v>82</v>
      </c>
      <c r="E1500" t="s">
        <v>323</v>
      </c>
      <c r="F1500" t="s">
        <v>324</v>
      </c>
      <c r="G1500">
        <v>5291</v>
      </c>
      <c r="H1500">
        <v>5291</v>
      </c>
      <c r="I1500">
        <v>5291</v>
      </c>
      <c r="J1500">
        <v>5291</v>
      </c>
      <c r="L1500" s="3">
        <v>0</v>
      </c>
      <c r="M1500" s="3">
        <v>0</v>
      </c>
      <c r="N1500" s="3">
        <v>0</v>
      </c>
      <c r="O1500" s="62">
        <v>98.3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68">
        <f>+Tabla3[[#This Row],[V GRAVADAS]]</f>
        <v>98.3</v>
      </c>
      <c r="V1500">
        <v>2</v>
      </c>
    </row>
    <row r="1501" spans="1:22" x14ac:dyDescent="0.25">
      <c r="A1501" t="s">
        <v>655</v>
      </c>
      <c r="B1501" s="1" t="s">
        <v>665</v>
      </c>
      <c r="C1501" t="s">
        <v>1</v>
      </c>
      <c r="D1501" t="s">
        <v>82</v>
      </c>
      <c r="E1501" t="s">
        <v>323</v>
      </c>
      <c r="F1501" t="s">
        <v>324</v>
      </c>
      <c r="G1501">
        <v>5292</v>
      </c>
      <c r="H1501">
        <v>5292</v>
      </c>
      <c r="I1501">
        <v>5292</v>
      </c>
      <c r="J1501">
        <v>5292</v>
      </c>
      <c r="L1501" s="3">
        <v>0</v>
      </c>
      <c r="M1501" s="3">
        <v>0</v>
      </c>
      <c r="N1501" s="3">
        <v>0</v>
      </c>
      <c r="O1501" s="62">
        <v>76.209999999999994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68">
        <f>+Tabla3[[#This Row],[V GRAVADAS]]</f>
        <v>76.209999999999994</v>
      </c>
      <c r="V1501">
        <v>2</v>
      </c>
    </row>
    <row r="1502" spans="1:22" x14ac:dyDescent="0.25">
      <c r="A1502" t="s">
        <v>655</v>
      </c>
      <c r="B1502" s="1" t="s">
        <v>665</v>
      </c>
      <c r="C1502" t="s">
        <v>1</v>
      </c>
      <c r="D1502" t="s">
        <v>82</v>
      </c>
      <c r="E1502" t="s">
        <v>323</v>
      </c>
      <c r="F1502" t="s">
        <v>324</v>
      </c>
      <c r="G1502">
        <v>5293</v>
      </c>
      <c r="H1502">
        <v>5293</v>
      </c>
      <c r="I1502">
        <v>5293</v>
      </c>
      <c r="J1502">
        <v>5293</v>
      </c>
      <c r="L1502" s="3">
        <v>0</v>
      </c>
      <c r="M1502" s="3">
        <v>0</v>
      </c>
      <c r="N1502" s="3">
        <v>0</v>
      </c>
      <c r="O1502" s="62">
        <v>380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68">
        <f>+Tabla3[[#This Row],[V GRAVADAS]]</f>
        <v>380</v>
      </c>
      <c r="V1502">
        <v>2</v>
      </c>
    </row>
    <row r="1503" spans="1:22" x14ac:dyDescent="0.25">
      <c r="A1503" t="s">
        <v>655</v>
      </c>
      <c r="B1503" s="1" t="s">
        <v>665</v>
      </c>
      <c r="C1503" t="s">
        <v>1</v>
      </c>
      <c r="D1503" t="s">
        <v>82</v>
      </c>
      <c r="E1503" t="s">
        <v>323</v>
      </c>
      <c r="F1503" t="s">
        <v>324</v>
      </c>
      <c r="G1503">
        <v>5294</v>
      </c>
      <c r="H1503">
        <v>5294</v>
      </c>
      <c r="I1503">
        <v>5294</v>
      </c>
      <c r="J1503">
        <v>5294</v>
      </c>
      <c r="L1503" s="3">
        <v>0</v>
      </c>
      <c r="M1503" s="3">
        <v>0</v>
      </c>
      <c r="N1503" s="3">
        <v>0</v>
      </c>
      <c r="O1503" s="62">
        <v>1033.5999999999999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68">
        <f>+Tabla3[[#This Row],[V GRAVADAS]]</f>
        <v>1033.5999999999999</v>
      </c>
      <c r="V1503">
        <v>2</v>
      </c>
    </row>
    <row r="1504" spans="1:22" x14ac:dyDescent="0.25">
      <c r="A1504" t="s">
        <v>655</v>
      </c>
      <c r="B1504" s="1" t="s">
        <v>665</v>
      </c>
      <c r="C1504" t="s">
        <v>1</v>
      </c>
      <c r="D1504" t="s">
        <v>82</v>
      </c>
      <c r="E1504" t="s">
        <v>323</v>
      </c>
      <c r="F1504" t="s">
        <v>324</v>
      </c>
      <c r="G1504">
        <v>5295</v>
      </c>
      <c r="H1504">
        <v>5295</v>
      </c>
      <c r="I1504">
        <v>5295</v>
      </c>
      <c r="J1504">
        <v>5295</v>
      </c>
      <c r="L1504" s="3">
        <v>0</v>
      </c>
      <c r="M1504" s="3">
        <v>0</v>
      </c>
      <c r="N1504" s="3">
        <v>0</v>
      </c>
      <c r="O1504" s="62">
        <v>474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68">
        <f>+Tabla3[[#This Row],[V GRAVADAS]]</f>
        <v>474</v>
      </c>
      <c r="V1504">
        <v>2</v>
      </c>
    </row>
    <row r="1505" spans="1:22" x14ac:dyDescent="0.25">
      <c r="A1505" t="s">
        <v>655</v>
      </c>
      <c r="B1505" s="1" t="s">
        <v>665</v>
      </c>
      <c r="C1505" t="s">
        <v>1</v>
      </c>
      <c r="D1505" t="s">
        <v>82</v>
      </c>
      <c r="E1505" t="s">
        <v>323</v>
      </c>
      <c r="F1505" t="s">
        <v>324</v>
      </c>
      <c r="G1505">
        <v>5296</v>
      </c>
      <c r="H1505">
        <v>5296</v>
      </c>
      <c r="I1505">
        <v>5296</v>
      </c>
      <c r="J1505">
        <v>5296</v>
      </c>
      <c r="L1505" s="3">
        <v>0</v>
      </c>
      <c r="M1505" s="3">
        <v>0</v>
      </c>
      <c r="N1505" s="3">
        <v>0</v>
      </c>
      <c r="O1505" s="62">
        <v>13.5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68">
        <f>+Tabla3[[#This Row],[V GRAVADAS]]</f>
        <v>13.5</v>
      </c>
      <c r="V1505">
        <v>2</v>
      </c>
    </row>
    <row r="1506" spans="1:22" x14ac:dyDescent="0.25">
      <c r="A1506" t="s">
        <v>655</v>
      </c>
      <c r="B1506" s="1" t="s">
        <v>665</v>
      </c>
      <c r="C1506" t="s">
        <v>1</v>
      </c>
      <c r="D1506" t="s">
        <v>82</v>
      </c>
      <c r="E1506" t="s">
        <v>323</v>
      </c>
      <c r="F1506" t="s">
        <v>324</v>
      </c>
      <c r="G1506">
        <v>5297</v>
      </c>
      <c r="H1506">
        <v>5297</v>
      </c>
      <c r="I1506">
        <v>5297</v>
      </c>
      <c r="J1506">
        <v>5297</v>
      </c>
      <c r="L1506" s="3">
        <v>0</v>
      </c>
      <c r="M1506" s="3">
        <v>0</v>
      </c>
      <c r="N1506" s="3">
        <v>0</v>
      </c>
      <c r="O1506" s="62">
        <v>78.75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68">
        <f>+Tabla3[[#This Row],[V GRAVADAS]]</f>
        <v>78.75</v>
      </c>
      <c r="V1506">
        <v>2</v>
      </c>
    </row>
    <row r="1507" spans="1:22" x14ac:dyDescent="0.25">
      <c r="A1507" t="s">
        <v>655</v>
      </c>
      <c r="B1507" s="1" t="s">
        <v>665</v>
      </c>
      <c r="C1507" t="s">
        <v>1</v>
      </c>
      <c r="D1507" t="s">
        <v>82</v>
      </c>
      <c r="E1507" t="s">
        <v>323</v>
      </c>
      <c r="F1507" t="s">
        <v>324</v>
      </c>
      <c r="G1507">
        <v>5298</v>
      </c>
      <c r="H1507">
        <v>5298</v>
      </c>
      <c r="I1507">
        <v>5298</v>
      </c>
      <c r="J1507">
        <v>5298</v>
      </c>
      <c r="L1507" s="3">
        <v>0</v>
      </c>
      <c r="M1507" s="3">
        <v>0</v>
      </c>
      <c r="N1507" s="3">
        <v>0</v>
      </c>
      <c r="O1507" s="62">
        <v>533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68">
        <f>+Tabla3[[#This Row],[V GRAVADAS]]</f>
        <v>533</v>
      </c>
      <c r="V1507">
        <v>2</v>
      </c>
    </row>
    <row r="1508" spans="1:22" x14ac:dyDescent="0.25">
      <c r="A1508" t="s">
        <v>655</v>
      </c>
      <c r="B1508" s="1" t="s">
        <v>665</v>
      </c>
      <c r="C1508" t="s">
        <v>1</v>
      </c>
      <c r="D1508" t="s">
        <v>82</v>
      </c>
      <c r="E1508" t="s">
        <v>323</v>
      </c>
      <c r="F1508" t="s">
        <v>324</v>
      </c>
      <c r="G1508">
        <v>5299</v>
      </c>
      <c r="H1508">
        <v>5299</v>
      </c>
      <c r="I1508">
        <v>5299</v>
      </c>
      <c r="J1508">
        <v>5299</v>
      </c>
      <c r="L1508" s="3">
        <v>0</v>
      </c>
      <c r="M1508" s="3">
        <v>0</v>
      </c>
      <c r="N1508" s="3">
        <v>0</v>
      </c>
      <c r="O1508" s="62">
        <v>108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68">
        <f>+Tabla3[[#This Row],[V GRAVADAS]]</f>
        <v>108</v>
      </c>
      <c r="V1508">
        <v>2</v>
      </c>
    </row>
    <row r="1509" spans="1:22" x14ac:dyDescent="0.25">
      <c r="A1509" t="s">
        <v>655</v>
      </c>
      <c r="B1509" s="1" t="s">
        <v>665</v>
      </c>
      <c r="C1509" t="s">
        <v>1</v>
      </c>
      <c r="D1509" t="s">
        <v>82</v>
      </c>
      <c r="E1509" t="s">
        <v>323</v>
      </c>
      <c r="F1509" t="s">
        <v>324</v>
      </c>
      <c r="G1509">
        <v>5300</v>
      </c>
      <c r="H1509">
        <v>5300</v>
      </c>
      <c r="I1509">
        <v>5300</v>
      </c>
      <c r="J1509">
        <v>5300</v>
      </c>
      <c r="L1509" s="3">
        <v>0</v>
      </c>
      <c r="M1509" s="3">
        <v>0</v>
      </c>
      <c r="N1509" s="3">
        <v>0</v>
      </c>
      <c r="O1509" s="62">
        <v>9.8000000000000007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68">
        <f>+Tabla3[[#This Row],[V GRAVADAS]]</f>
        <v>9.8000000000000007</v>
      </c>
      <c r="V1509">
        <v>2</v>
      </c>
    </row>
    <row r="1510" spans="1:22" x14ac:dyDescent="0.25">
      <c r="A1510" t="s">
        <v>655</v>
      </c>
      <c r="B1510" s="1" t="s">
        <v>665</v>
      </c>
      <c r="C1510" t="s">
        <v>1</v>
      </c>
      <c r="D1510" t="s">
        <v>82</v>
      </c>
      <c r="E1510" t="s">
        <v>323</v>
      </c>
      <c r="F1510" t="s">
        <v>324</v>
      </c>
      <c r="G1510">
        <v>5301</v>
      </c>
      <c r="H1510">
        <v>5301</v>
      </c>
      <c r="I1510">
        <v>5301</v>
      </c>
      <c r="J1510">
        <v>5301</v>
      </c>
      <c r="L1510" s="3">
        <v>0</v>
      </c>
      <c r="M1510" s="3">
        <v>0</v>
      </c>
      <c r="N1510" s="3">
        <v>0</v>
      </c>
      <c r="O1510" s="62">
        <v>73.599999999999994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68">
        <f>+Tabla3[[#This Row],[V GRAVADAS]]</f>
        <v>73.599999999999994</v>
      </c>
      <c r="V1510">
        <v>2</v>
      </c>
    </row>
    <row r="1511" spans="1:22" x14ac:dyDescent="0.25">
      <c r="A1511" t="s">
        <v>655</v>
      </c>
      <c r="B1511" s="1" t="s">
        <v>665</v>
      </c>
      <c r="C1511" t="s">
        <v>1</v>
      </c>
      <c r="D1511" t="s">
        <v>82</v>
      </c>
      <c r="E1511" t="s">
        <v>323</v>
      </c>
      <c r="F1511" t="s">
        <v>324</v>
      </c>
      <c r="G1511">
        <v>5302</v>
      </c>
      <c r="H1511">
        <v>5302</v>
      </c>
      <c r="I1511">
        <v>5302</v>
      </c>
      <c r="J1511">
        <v>5302</v>
      </c>
      <c r="L1511" s="3">
        <v>0</v>
      </c>
      <c r="M1511" s="3">
        <v>0</v>
      </c>
      <c r="N1511" s="3">
        <v>0</v>
      </c>
      <c r="O1511" s="62">
        <v>42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68">
        <f>+Tabla3[[#This Row],[V GRAVADAS]]</f>
        <v>42</v>
      </c>
      <c r="V1511">
        <v>2</v>
      </c>
    </row>
    <row r="1512" spans="1:22" x14ac:dyDescent="0.25">
      <c r="A1512" t="s">
        <v>655</v>
      </c>
      <c r="B1512" s="1" t="s">
        <v>665</v>
      </c>
      <c r="C1512" t="s">
        <v>1</v>
      </c>
      <c r="D1512" t="s">
        <v>82</v>
      </c>
      <c r="E1512" t="s">
        <v>323</v>
      </c>
      <c r="F1512" t="s">
        <v>324</v>
      </c>
      <c r="G1512">
        <v>5303</v>
      </c>
      <c r="H1512">
        <v>5303</v>
      </c>
      <c r="I1512">
        <v>5303</v>
      </c>
      <c r="J1512">
        <v>5303</v>
      </c>
      <c r="L1512" s="3">
        <v>0</v>
      </c>
      <c r="M1512" s="3">
        <v>0</v>
      </c>
      <c r="N1512" s="3">
        <v>0</v>
      </c>
      <c r="O1512" s="62">
        <v>2836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68">
        <f>+Tabla3[[#This Row],[V GRAVADAS]]</f>
        <v>2836</v>
      </c>
      <c r="V1512">
        <v>2</v>
      </c>
    </row>
    <row r="1513" spans="1:22" x14ac:dyDescent="0.25">
      <c r="A1513" t="s">
        <v>655</v>
      </c>
      <c r="B1513" s="1" t="s">
        <v>665</v>
      </c>
      <c r="C1513" t="s">
        <v>1</v>
      </c>
      <c r="D1513" t="s">
        <v>82</v>
      </c>
      <c r="E1513" t="s">
        <v>323</v>
      </c>
      <c r="F1513" t="s">
        <v>324</v>
      </c>
      <c r="G1513">
        <v>5304</v>
      </c>
      <c r="H1513">
        <v>5304</v>
      </c>
      <c r="I1513">
        <v>5304</v>
      </c>
      <c r="J1513">
        <v>5304</v>
      </c>
      <c r="L1513" s="3">
        <v>0</v>
      </c>
      <c r="M1513" s="3">
        <v>0</v>
      </c>
      <c r="N1513" s="3">
        <v>0</v>
      </c>
      <c r="O1513" s="62">
        <v>9.1999999999999993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68">
        <f>+Tabla3[[#This Row],[V GRAVADAS]]</f>
        <v>9.1999999999999993</v>
      </c>
      <c r="V1513">
        <v>2</v>
      </c>
    </row>
    <row r="1514" spans="1:22" x14ac:dyDescent="0.25">
      <c r="A1514" t="s">
        <v>655</v>
      </c>
      <c r="B1514" s="1" t="s">
        <v>665</v>
      </c>
      <c r="C1514" t="s">
        <v>1</v>
      </c>
      <c r="D1514" t="s">
        <v>82</v>
      </c>
      <c r="E1514" t="s">
        <v>323</v>
      </c>
      <c r="F1514" t="s">
        <v>324</v>
      </c>
      <c r="G1514">
        <v>5305</v>
      </c>
      <c r="H1514">
        <v>5305</v>
      </c>
      <c r="I1514">
        <v>5305</v>
      </c>
      <c r="J1514">
        <v>5305</v>
      </c>
      <c r="L1514" s="3">
        <v>0</v>
      </c>
      <c r="M1514" s="3">
        <v>0</v>
      </c>
      <c r="N1514" s="3">
        <v>0</v>
      </c>
      <c r="O1514" s="62">
        <v>504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68">
        <f>+Tabla3[[#This Row],[V GRAVADAS]]</f>
        <v>504</v>
      </c>
      <c r="V1514">
        <v>2</v>
      </c>
    </row>
    <row r="1515" spans="1:22" x14ac:dyDescent="0.25">
      <c r="A1515" t="s">
        <v>655</v>
      </c>
      <c r="B1515" s="1" t="s">
        <v>665</v>
      </c>
      <c r="C1515" t="s">
        <v>1</v>
      </c>
      <c r="D1515" t="s">
        <v>82</v>
      </c>
      <c r="E1515" t="s">
        <v>323</v>
      </c>
      <c r="F1515" t="s">
        <v>324</v>
      </c>
      <c r="G1515">
        <v>5306</v>
      </c>
      <c r="H1515">
        <v>5306</v>
      </c>
      <c r="I1515">
        <v>5306</v>
      </c>
      <c r="J1515">
        <v>5306</v>
      </c>
      <c r="L1515" s="3">
        <v>0</v>
      </c>
      <c r="M1515" s="3">
        <v>0</v>
      </c>
      <c r="N1515" s="3">
        <v>0</v>
      </c>
      <c r="O1515" s="62">
        <v>86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68">
        <f>+Tabla3[[#This Row],[V GRAVADAS]]</f>
        <v>86</v>
      </c>
      <c r="V1515">
        <v>2</v>
      </c>
    </row>
    <row r="1516" spans="1:22" x14ac:dyDescent="0.25">
      <c r="A1516" t="s">
        <v>655</v>
      </c>
      <c r="B1516" s="1" t="s">
        <v>665</v>
      </c>
      <c r="C1516" t="s">
        <v>1</v>
      </c>
      <c r="D1516" t="s">
        <v>82</v>
      </c>
      <c r="E1516" t="s">
        <v>323</v>
      </c>
      <c r="F1516" t="s">
        <v>324</v>
      </c>
      <c r="G1516">
        <v>5307</v>
      </c>
      <c r="H1516">
        <v>5307</v>
      </c>
      <c r="I1516">
        <v>5307</v>
      </c>
      <c r="J1516">
        <v>5307</v>
      </c>
      <c r="L1516" s="3">
        <v>0</v>
      </c>
      <c r="M1516" s="3">
        <v>0</v>
      </c>
      <c r="N1516" s="3">
        <v>0</v>
      </c>
      <c r="O1516" s="62">
        <v>206.75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68">
        <f>+Tabla3[[#This Row],[V GRAVADAS]]</f>
        <v>206.75</v>
      </c>
      <c r="V1516">
        <v>2</v>
      </c>
    </row>
    <row r="1517" spans="1:22" x14ac:dyDescent="0.25">
      <c r="A1517" t="s">
        <v>655</v>
      </c>
      <c r="B1517" s="1" t="s">
        <v>665</v>
      </c>
      <c r="C1517" t="s">
        <v>1</v>
      </c>
      <c r="D1517" t="s">
        <v>82</v>
      </c>
      <c r="E1517" t="s">
        <v>323</v>
      </c>
      <c r="F1517" t="s">
        <v>324</v>
      </c>
      <c r="G1517">
        <v>5308</v>
      </c>
      <c r="H1517">
        <v>5308</v>
      </c>
      <c r="I1517">
        <v>5308</v>
      </c>
      <c r="J1517">
        <v>5308</v>
      </c>
      <c r="L1517" s="3">
        <v>0</v>
      </c>
      <c r="M1517" s="3">
        <v>0</v>
      </c>
      <c r="N1517" s="3">
        <v>0</v>
      </c>
      <c r="O1517" s="62">
        <v>15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68">
        <f>+Tabla3[[#This Row],[V GRAVADAS]]</f>
        <v>15</v>
      </c>
      <c r="V1517">
        <v>2</v>
      </c>
    </row>
    <row r="1518" spans="1:22" x14ac:dyDescent="0.25">
      <c r="A1518" t="s">
        <v>655</v>
      </c>
      <c r="B1518" s="1" t="s">
        <v>666</v>
      </c>
      <c r="C1518" t="s">
        <v>1</v>
      </c>
      <c r="D1518" t="s">
        <v>82</v>
      </c>
      <c r="E1518" t="s">
        <v>323</v>
      </c>
      <c r="F1518" t="s">
        <v>324</v>
      </c>
      <c r="G1518">
        <v>5309</v>
      </c>
      <c r="H1518">
        <v>5309</v>
      </c>
      <c r="I1518">
        <v>5309</v>
      </c>
      <c r="J1518">
        <v>5309</v>
      </c>
      <c r="L1518" s="3">
        <v>0</v>
      </c>
      <c r="M1518" s="3">
        <v>0</v>
      </c>
      <c r="N1518" s="3">
        <v>0</v>
      </c>
      <c r="O1518" s="62">
        <v>100.96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68">
        <f>+Tabla3[[#This Row],[V GRAVADAS]]</f>
        <v>100.96</v>
      </c>
      <c r="V1518">
        <v>2</v>
      </c>
    </row>
    <row r="1519" spans="1:22" x14ac:dyDescent="0.25">
      <c r="A1519" t="s">
        <v>655</v>
      </c>
      <c r="B1519" s="1" t="s">
        <v>666</v>
      </c>
      <c r="C1519" t="s">
        <v>1</v>
      </c>
      <c r="D1519" t="s">
        <v>82</v>
      </c>
      <c r="E1519" t="s">
        <v>323</v>
      </c>
      <c r="F1519" t="s">
        <v>324</v>
      </c>
      <c r="G1519">
        <v>5310</v>
      </c>
      <c r="H1519">
        <v>5310</v>
      </c>
      <c r="I1519">
        <v>5310</v>
      </c>
      <c r="J1519">
        <v>5310</v>
      </c>
      <c r="L1519" s="3">
        <v>0</v>
      </c>
      <c r="M1519" s="3">
        <v>0</v>
      </c>
      <c r="N1519" s="3">
        <v>0</v>
      </c>
      <c r="O1519" s="62">
        <v>450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68">
        <f>+Tabla3[[#This Row],[V GRAVADAS]]</f>
        <v>450</v>
      </c>
      <c r="V1519">
        <v>2</v>
      </c>
    </row>
    <row r="1520" spans="1:22" x14ac:dyDescent="0.25">
      <c r="A1520" t="s">
        <v>655</v>
      </c>
      <c r="B1520" s="1" t="s">
        <v>666</v>
      </c>
      <c r="C1520" t="s">
        <v>1</v>
      </c>
      <c r="D1520" t="s">
        <v>82</v>
      </c>
      <c r="E1520" t="s">
        <v>323</v>
      </c>
      <c r="F1520" t="s">
        <v>324</v>
      </c>
      <c r="G1520">
        <v>5311</v>
      </c>
      <c r="H1520">
        <v>5311</v>
      </c>
      <c r="I1520">
        <v>5311</v>
      </c>
      <c r="J1520">
        <v>5311</v>
      </c>
      <c r="L1520" s="3">
        <v>0</v>
      </c>
      <c r="M1520" s="3">
        <v>0</v>
      </c>
      <c r="N1520" s="3">
        <v>0</v>
      </c>
      <c r="O1520" s="62">
        <v>524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68">
        <f>+Tabla3[[#This Row],[V GRAVADAS]]</f>
        <v>524</v>
      </c>
      <c r="V1520">
        <v>2</v>
      </c>
    </row>
    <row r="1521" spans="1:22" x14ac:dyDescent="0.25">
      <c r="A1521" t="s">
        <v>655</v>
      </c>
      <c r="B1521" s="1" t="s">
        <v>666</v>
      </c>
      <c r="C1521" t="s">
        <v>1</v>
      </c>
      <c r="D1521" t="s">
        <v>82</v>
      </c>
      <c r="E1521" t="s">
        <v>323</v>
      </c>
      <c r="F1521" t="s">
        <v>324</v>
      </c>
      <c r="G1521">
        <v>5312</v>
      </c>
      <c r="H1521">
        <v>5312</v>
      </c>
      <c r="I1521">
        <v>5312</v>
      </c>
      <c r="J1521">
        <v>5312</v>
      </c>
      <c r="L1521" s="3">
        <v>0</v>
      </c>
      <c r="M1521" s="3">
        <v>0</v>
      </c>
      <c r="N1521" s="3">
        <v>0</v>
      </c>
      <c r="O1521" s="62">
        <v>562.5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68">
        <f>+Tabla3[[#This Row],[V GRAVADAS]]</f>
        <v>562.5</v>
      </c>
      <c r="V1521">
        <v>2</v>
      </c>
    </row>
    <row r="1522" spans="1:22" x14ac:dyDescent="0.25">
      <c r="A1522" t="s">
        <v>655</v>
      </c>
      <c r="B1522" s="1" t="s">
        <v>666</v>
      </c>
      <c r="C1522" t="s">
        <v>1</v>
      </c>
      <c r="D1522" t="s">
        <v>82</v>
      </c>
      <c r="E1522" t="s">
        <v>323</v>
      </c>
      <c r="F1522" t="s">
        <v>324</v>
      </c>
      <c r="G1522">
        <v>5313</v>
      </c>
      <c r="H1522">
        <v>5313</v>
      </c>
      <c r="I1522">
        <v>5313</v>
      </c>
      <c r="J1522">
        <v>5313</v>
      </c>
      <c r="L1522" s="3">
        <v>0</v>
      </c>
      <c r="M1522" s="3">
        <v>0</v>
      </c>
      <c r="N1522" s="3">
        <v>0</v>
      </c>
      <c r="O1522" s="62">
        <v>24.5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68">
        <f>+Tabla3[[#This Row],[V GRAVADAS]]</f>
        <v>24.5</v>
      </c>
      <c r="V1522">
        <v>2</v>
      </c>
    </row>
    <row r="1523" spans="1:22" x14ac:dyDescent="0.25">
      <c r="A1523" t="s">
        <v>655</v>
      </c>
      <c r="B1523" s="1" t="s">
        <v>666</v>
      </c>
      <c r="C1523" t="s">
        <v>1</v>
      </c>
      <c r="D1523" t="s">
        <v>82</v>
      </c>
      <c r="E1523" t="s">
        <v>323</v>
      </c>
      <c r="F1523" t="s">
        <v>324</v>
      </c>
      <c r="G1523">
        <v>5314</v>
      </c>
      <c r="H1523">
        <v>5314</v>
      </c>
      <c r="I1523">
        <v>5314</v>
      </c>
      <c r="J1523">
        <v>5314</v>
      </c>
      <c r="L1523" s="3">
        <v>0</v>
      </c>
      <c r="M1523" s="3">
        <v>0</v>
      </c>
      <c r="N1523" s="3">
        <v>0</v>
      </c>
      <c r="O1523" s="62">
        <v>540.5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68">
        <f>+Tabla3[[#This Row],[V GRAVADAS]]</f>
        <v>540.5</v>
      </c>
      <c r="V1523">
        <v>2</v>
      </c>
    </row>
    <row r="1524" spans="1:22" x14ac:dyDescent="0.25">
      <c r="A1524" t="s">
        <v>655</v>
      </c>
      <c r="B1524" s="1" t="s">
        <v>666</v>
      </c>
      <c r="C1524" t="s">
        <v>1</v>
      </c>
      <c r="D1524" t="s">
        <v>82</v>
      </c>
      <c r="E1524" t="s">
        <v>323</v>
      </c>
      <c r="F1524" t="s">
        <v>324</v>
      </c>
      <c r="G1524">
        <v>5315</v>
      </c>
      <c r="H1524">
        <v>5315</v>
      </c>
      <c r="I1524">
        <v>5315</v>
      </c>
      <c r="J1524">
        <v>5315</v>
      </c>
      <c r="L1524" s="3">
        <v>0</v>
      </c>
      <c r="M1524" s="3">
        <v>0</v>
      </c>
      <c r="N1524" s="3">
        <v>0</v>
      </c>
      <c r="O1524" s="62">
        <v>86.85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68">
        <f>+Tabla3[[#This Row],[V GRAVADAS]]</f>
        <v>86.85</v>
      </c>
      <c r="V1524">
        <v>2</v>
      </c>
    </row>
    <row r="1525" spans="1:22" x14ac:dyDescent="0.25">
      <c r="A1525" t="s">
        <v>655</v>
      </c>
      <c r="B1525" s="1" t="s">
        <v>666</v>
      </c>
      <c r="C1525" t="s">
        <v>1</v>
      </c>
      <c r="D1525" t="s">
        <v>82</v>
      </c>
      <c r="E1525" t="s">
        <v>323</v>
      </c>
      <c r="F1525" t="s">
        <v>324</v>
      </c>
      <c r="G1525">
        <v>5316</v>
      </c>
      <c r="H1525">
        <v>5316</v>
      </c>
      <c r="I1525">
        <v>5316</v>
      </c>
      <c r="J1525">
        <v>5316</v>
      </c>
      <c r="L1525" s="3">
        <v>0</v>
      </c>
      <c r="M1525" s="3">
        <v>0</v>
      </c>
      <c r="N1525" s="3">
        <v>0</v>
      </c>
      <c r="O1525" s="62">
        <v>88.6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68">
        <f>+Tabla3[[#This Row],[V GRAVADAS]]</f>
        <v>88.6</v>
      </c>
      <c r="V1525">
        <v>2</v>
      </c>
    </row>
    <row r="1526" spans="1:22" x14ac:dyDescent="0.25">
      <c r="A1526" t="s">
        <v>655</v>
      </c>
      <c r="B1526" s="1" t="s">
        <v>666</v>
      </c>
      <c r="C1526" t="s">
        <v>1</v>
      </c>
      <c r="D1526" t="s">
        <v>82</v>
      </c>
      <c r="E1526" t="s">
        <v>323</v>
      </c>
      <c r="F1526" t="s">
        <v>324</v>
      </c>
      <c r="G1526">
        <v>5317</v>
      </c>
      <c r="H1526">
        <v>5317</v>
      </c>
      <c r="I1526">
        <v>5317</v>
      </c>
      <c r="J1526">
        <v>5317</v>
      </c>
      <c r="L1526" s="3">
        <v>0</v>
      </c>
      <c r="M1526" s="3">
        <v>0</v>
      </c>
      <c r="N1526" s="3">
        <v>0</v>
      </c>
      <c r="O1526" s="62">
        <v>460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68">
        <f>+Tabla3[[#This Row],[V GRAVADAS]]</f>
        <v>460</v>
      </c>
      <c r="V1526">
        <v>2</v>
      </c>
    </row>
    <row r="1527" spans="1:22" x14ac:dyDescent="0.25">
      <c r="A1527" t="s">
        <v>655</v>
      </c>
      <c r="B1527" s="1" t="s">
        <v>666</v>
      </c>
      <c r="C1527" t="s">
        <v>1</v>
      </c>
      <c r="D1527" t="s">
        <v>82</v>
      </c>
      <c r="E1527" t="s">
        <v>323</v>
      </c>
      <c r="F1527" t="s">
        <v>324</v>
      </c>
      <c r="G1527">
        <v>5318</v>
      </c>
      <c r="H1527">
        <v>5318</v>
      </c>
      <c r="I1527">
        <v>5318</v>
      </c>
      <c r="J1527">
        <v>5318</v>
      </c>
      <c r="L1527" s="3">
        <v>0</v>
      </c>
      <c r="M1527" s="3">
        <v>0</v>
      </c>
      <c r="N1527" s="3">
        <v>0</v>
      </c>
      <c r="O1527" s="62">
        <v>1000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68">
        <f>+Tabla3[[#This Row],[V GRAVADAS]]</f>
        <v>1000</v>
      </c>
      <c r="V1527">
        <v>2</v>
      </c>
    </row>
    <row r="1528" spans="1:22" x14ac:dyDescent="0.25">
      <c r="A1528" t="s">
        <v>655</v>
      </c>
      <c r="B1528" s="1" t="s">
        <v>666</v>
      </c>
      <c r="C1528" t="s">
        <v>1</v>
      </c>
      <c r="D1528" t="s">
        <v>82</v>
      </c>
      <c r="E1528" t="s">
        <v>323</v>
      </c>
      <c r="F1528" t="s">
        <v>324</v>
      </c>
      <c r="G1528">
        <v>5319</v>
      </c>
      <c r="H1528">
        <v>5319</v>
      </c>
      <c r="I1528">
        <v>5319</v>
      </c>
      <c r="J1528">
        <v>5319</v>
      </c>
      <c r="L1528" s="3">
        <v>0</v>
      </c>
      <c r="M1528" s="3">
        <v>0</v>
      </c>
      <c r="N1528" s="3">
        <v>0</v>
      </c>
      <c r="O1528" s="62">
        <v>18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68">
        <f>+Tabla3[[#This Row],[V GRAVADAS]]</f>
        <v>18</v>
      </c>
      <c r="V1528">
        <v>2</v>
      </c>
    </row>
    <row r="1529" spans="1:22" x14ac:dyDescent="0.25">
      <c r="A1529" t="s">
        <v>655</v>
      </c>
      <c r="B1529" s="1" t="s">
        <v>666</v>
      </c>
      <c r="C1529" t="s">
        <v>1</v>
      </c>
      <c r="D1529" t="s">
        <v>82</v>
      </c>
      <c r="E1529" t="s">
        <v>323</v>
      </c>
      <c r="F1529" t="s">
        <v>324</v>
      </c>
      <c r="G1529">
        <v>5320</v>
      </c>
      <c r="H1529">
        <v>5320</v>
      </c>
      <c r="I1529">
        <v>5320</v>
      </c>
      <c r="J1529">
        <v>5320</v>
      </c>
      <c r="L1529" s="3">
        <v>0</v>
      </c>
      <c r="M1529" s="3">
        <v>0</v>
      </c>
      <c r="N1529" s="3">
        <v>0</v>
      </c>
      <c r="O1529" s="62">
        <v>160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68">
        <f>+Tabla3[[#This Row],[V GRAVADAS]]</f>
        <v>160</v>
      </c>
      <c r="V1529">
        <v>2</v>
      </c>
    </row>
    <row r="1530" spans="1:22" x14ac:dyDescent="0.25">
      <c r="A1530" t="s">
        <v>655</v>
      </c>
      <c r="B1530" s="1" t="s">
        <v>666</v>
      </c>
      <c r="C1530" t="s">
        <v>1</v>
      </c>
      <c r="D1530" t="s">
        <v>82</v>
      </c>
      <c r="E1530" t="s">
        <v>323</v>
      </c>
      <c r="F1530" t="s">
        <v>324</v>
      </c>
      <c r="G1530">
        <v>5321</v>
      </c>
      <c r="H1530">
        <v>5321</v>
      </c>
      <c r="I1530">
        <v>5321</v>
      </c>
      <c r="J1530">
        <v>5321</v>
      </c>
      <c r="L1530" s="3">
        <v>0</v>
      </c>
      <c r="M1530" s="3">
        <v>0</v>
      </c>
      <c r="N1530" s="3">
        <v>0</v>
      </c>
      <c r="O1530" s="62">
        <v>417.5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68">
        <f>+Tabla3[[#This Row],[V GRAVADAS]]</f>
        <v>417.5</v>
      </c>
      <c r="V1530">
        <v>2</v>
      </c>
    </row>
    <row r="1531" spans="1:22" x14ac:dyDescent="0.25">
      <c r="A1531" t="s">
        <v>655</v>
      </c>
      <c r="B1531" s="1" t="s">
        <v>666</v>
      </c>
      <c r="C1531" t="s">
        <v>1</v>
      </c>
      <c r="D1531" t="s">
        <v>82</v>
      </c>
      <c r="E1531" t="s">
        <v>323</v>
      </c>
      <c r="F1531" t="s">
        <v>324</v>
      </c>
      <c r="G1531">
        <v>5322</v>
      </c>
      <c r="H1531">
        <v>5322</v>
      </c>
      <c r="I1531">
        <v>5322</v>
      </c>
      <c r="J1531">
        <v>5322</v>
      </c>
      <c r="L1531" s="3">
        <v>0</v>
      </c>
      <c r="M1531" s="3">
        <v>0</v>
      </c>
      <c r="N1531" s="3">
        <v>0</v>
      </c>
      <c r="O1531" s="62">
        <v>496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68">
        <f>+Tabla3[[#This Row],[V GRAVADAS]]</f>
        <v>496</v>
      </c>
      <c r="V1531">
        <v>2</v>
      </c>
    </row>
    <row r="1532" spans="1:22" x14ac:dyDescent="0.25">
      <c r="A1532" t="s">
        <v>655</v>
      </c>
      <c r="B1532" s="1" t="s">
        <v>666</v>
      </c>
      <c r="C1532" t="s">
        <v>1</v>
      </c>
      <c r="D1532" t="s">
        <v>82</v>
      </c>
      <c r="E1532" t="s">
        <v>323</v>
      </c>
      <c r="F1532" t="s">
        <v>324</v>
      </c>
      <c r="G1532">
        <v>5323</v>
      </c>
      <c r="H1532">
        <v>5323</v>
      </c>
      <c r="I1532">
        <v>5323</v>
      </c>
      <c r="J1532">
        <v>5323</v>
      </c>
      <c r="L1532" s="3">
        <v>0</v>
      </c>
      <c r="M1532" s="3">
        <v>0</v>
      </c>
      <c r="N1532" s="3">
        <v>0</v>
      </c>
      <c r="O1532" s="62">
        <v>42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68">
        <f>+Tabla3[[#This Row],[V GRAVADAS]]</f>
        <v>42</v>
      </c>
      <c r="V1532">
        <v>2</v>
      </c>
    </row>
    <row r="1533" spans="1:22" x14ac:dyDescent="0.25">
      <c r="A1533" t="s">
        <v>655</v>
      </c>
      <c r="B1533" s="1" t="s">
        <v>666</v>
      </c>
      <c r="C1533" t="s">
        <v>1</v>
      </c>
      <c r="D1533" t="s">
        <v>82</v>
      </c>
      <c r="E1533" t="s">
        <v>323</v>
      </c>
      <c r="F1533" t="s">
        <v>324</v>
      </c>
      <c r="G1533">
        <v>5324</v>
      </c>
      <c r="H1533">
        <v>5324</v>
      </c>
      <c r="I1533">
        <v>5324</v>
      </c>
      <c r="J1533">
        <v>5324</v>
      </c>
      <c r="L1533" s="3">
        <v>0</v>
      </c>
      <c r="M1533" s="3">
        <v>0</v>
      </c>
      <c r="N1533" s="3">
        <v>0</v>
      </c>
      <c r="O1533" s="62">
        <v>33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68">
        <f>+Tabla3[[#This Row],[V GRAVADAS]]</f>
        <v>33</v>
      </c>
      <c r="V1533">
        <v>2</v>
      </c>
    </row>
    <row r="1534" spans="1:22" x14ac:dyDescent="0.25">
      <c r="A1534" t="s">
        <v>655</v>
      </c>
      <c r="B1534" s="1" t="s">
        <v>666</v>
      </c>
      <c r="C1534" t="s">
        <v>1</v>
      </c>
      <c r="D1534" t="s">
        <v>82</v>
      </c>
      <c r="E1534" t="s">
        <v>323</v>
      </c>
      <c r="F1534" t="s">
        <v>324</v>
      </c>
      <c r="G1534">
        <v>5325</v>
      </c>
      <c r="H1534">
        <v>5325</v>
      </c>
      <c r="I1534">
        <v>5325</v>
      </c>
      <c r="J1534">
        <v>5325</v>
      </c>
      <c r="L1534" s="3">
        <v>0</v>
      </c>
      <c r="M1534" s="3">
        <v>0</v>
      </c>
      <c r="N1534" s="3">
        <v>0</v>
      </c>
      <c r="O1534" s="62">
        <v>28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68">
        <f>+Tabla3[[#This Row],[V GRAVADAS]]</f>
        <v>28</v>
      </c>
      <c r="V1534">
        <v>2</v>
      </c>
    </row>
    <row r="1535" spans="1:22" x14ac:dyDescent="0.25">
      <c r="A1535" t="s">
        <v>655</v>
      </c>
      <c r="B1535" s="1" t="s">
        <v>666</v>
      </c>
      <c r="C1535" t="s">
        <v>1</v>
      </c>
      <c r="D1535" t="s">
        <v>82</v>
      </c>
      <c r="E1535" t="s">
        <v>323</v>
      </c>
      <c r="F1535" t="s">
        <v>324</v>
      </c>
      <c r="G1535">
        <v>5326</v>
      </c>
      <c r="H1535">
        <v>5326</v>
      </c>
      <c r="I1535">
        <v>5326</v>
      </c>
      <c r="J1535">
        <v>5326</v>
      </c>
      <c r="L1535" s="3">
        <v>0</v>
      </c>
      <c r="M1535" s="3">
        <v>0</v>
      </c>
      <c r="N1535" s="3">
        <v>0</v>
      </c>
      <c r="O1535" s="62">
        <v>108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68">
        <f>+Tabla3[[#This Row],[V GRAVADAS]]</f>
        <v>108</v>
      </c>
      <c r="V1535">
        <v>2</v>
      </c>
    </row>
    <row r="1536" spans="1:22" x14ac:dyDescent="0.25">
      <c r="A1536" t="s">
        <v>655</v>
      </c>
      <c r="B1536" s="1" t="s">
        <v>666</v>
      </c>
      <c r="C1536" t="s">
        <v>1</v>
      </c>
      <c r="D1536" t="s">
        <v>82</v>
      </c>
      <c r="E1536" t="s">
        <v>323</v>
      </c>
      <c r="F1536" t="s">
        <v>324</v>
      </c>
      <c r="G1536">
        <v>5327</v>
      </c>
      <c r="H1536">
        <v>5327</v>
      </c>
      <c r="I1536">
        <v>5327</v>
      </c>
      <c r="J1536">
        <v>5327</v>
      </c>
      <c r="L1536" s="3">
        <v>0</v>
      </c>
      <c r="M1536" s="3">
        <v>0</v>
      </c>
      <c r="N1536" s="3">
        <v>0</v>
      </c>
      <c r="O1536" s="62">
        <v>339.76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68">
        <f>+Tabla3[[#This Row],[V GRAVADAS]]</f>
        <v>339.76</v>
      </c>
      <c r="V1536">
        <v>2</v>
      </c>
    </row>
    <row r="1537" spans="1:22" x14ac:dyDescent="0.25">
      <c r="A1537" t="s">
        <v>655</v>
      </c>
      <c r="B1537" s="1" t="s">
        <v>666</v>
      </c>
      <c r="C1537" t="s">
        <v>1</v>
      </c>
      <c r="D1537" t="s">
        <v>82</v>
      </c>
      <c r="E1537" t="s">
        <v>323</v>
      </c>
      <c r="F1537" t="s">
        <v>324</v>
      </c>
      <c r="G1537">
        <v>5328</v>
      </c>
      <c r="H1537">
        <v>5328</v>
      </c>
      <c r="I1537">
        <v>5328</v>
      </c>
      <c r="J1537">
        <v>5328</v>
      </c>
      <c r="L1537" s="3">
        <v>0</v>
      </c>
      <c r="M1537" s="3">
        <v>0</v>
      </c>
      <c r="N1537" s="3">
        <v>0</v>
      </c>
      <c r="O1537" s="62">
        <v>15.56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68">
        <f>+Tabla3[[#This Row],[V GRAVADAS]]</f>
        <v>15.56</v>
      </c>
      <c r="V1537">
        <v>2</v>
      </c>
    </row>
    <row r="1538" spans="1:22" x14ac:dyDescent="0.25">
      <c r="A1538" t="s">
        <v>655</v>
      </c>
      <c r="B1538" s="1" t="s">
        <v>666</v>
      </c>
      <c r="C1538" t="s">
        <v>1</v>
      </c>
      <c r="D1538" t="s">
        <v>82</v>
      </c>
      <c r="E1538" t="s">
        <v>323</v>
      </c>
      <c r="F1538" t="s">
        <v>324</v>
      </c>
      <c r="G1538">
        <v>5329</v>
      </c>
      <c r="H1538">
        <v>5329</v>
      </c>
      <c r="I1538">
        <v>5329</v>
      </c>
      <c r="J1538">
        <v>5329</v>
      </c>
      <c r="L1538" s="3">
        <v>0</v>
      </c>
      <c r="M1538" s="3">
        <v>0</v>
      </c>
      <c r="N1538" s="3">
        <v>0</v>
      </c>
      <c r="O1538" s="62">
        <v>77.5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68">
        <f>+Tabla3[[#This Row],[V GRAVADAS]]</f>
        <v>77.5</v>
      </c>
      <c r="V1538">
        <v>2</v>
      </c>
    </row>
    <row r="1539" spans="1:22" x14ac:dyDescent="0.25">
      <c r="A1539" t="s">
        <v>655</v>
      </c>
      <c r="B1539" s="1" t="s">
        <v>666</v>
      </c>
      <c r="C1539" t="s">
        <v>1</v>
      </c>
      <c r="D1539" t="s">
        <v>82</v>
      </c>
      <c r="E1539" t="s">
        <v>323</v>
      </c>
      <c r="F1539" t="s">
        <v>324</v>
      </c>
      <c r="G1539">
        <v>5330</v>
      </c>
      <c r="H1539">
        <v>5330</v>
      </c>
      <c r="I1539">
        <v>5330</v>
      </c>
      <c r="J1539">
        <v>5330</v>
      </c>
      <c r="L1539" s="3">
        <v>0</v>
      </c>
      <c r="M1539" s="3">
        <v>0</v>
      </c>
      <c r="N1539" s="3">
        <v>0</v>
      </c>
      <c r="O1539" s="62">
        <v>446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68">
        <f>+Tabla3[[#This Row],[V GRAVADAS]]</f>
        <v>446</v>
      </c>
      <c r="V1539">
        <v>2</v>
      </c>
    </row>
    <row r="1540" spans="1:22" x14ac:dyDescent="0.25">
      <c r="A1540" t="s">
        <v>655</v>
      </c>
      <c r="B1540" s="1" t="s">
        <v>666</v>
      </c>
      <c r="C1540" t="s">
        <v>1</v>
      </c>
      <c r="D1540" t="s">
        <v>82</v>
      </c>
      <c r="E1540" t="s">
        <v>323</v>
      </c>
      <c r="F1540" t="s">
        <v>324</v>
      </c>
      <c r="G1540">
        <v>5331</v>
      </c>
      <c r="H1540">
        <v>5331</v>
      </c>
      <c r="I1540">
        <v>5331</v>
      </c>
      <c r="J1540">
        <v>5331</v>
      </c>
      <c r="L1540" s="3">
        <v>0</v>
      </c>
      <c r="M1540" s="3">
        <v>0</v>
      </c>
      <c r="N1540" s="3">
        <v>0</v>
      </c>
      <c r="O1540" s="62">
        <v>270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68">
        <f>+Tabla3[[#This Row],[V GRAVADAS]]</f>
        <v>270</v>
      </c>
      <c r="V1540">
        <v>2</v>
      </c>
    </row>
    <row r="1541" spans="1:22" x14ac:dyDescent="0.25">
      <c r="A1541" t="s">
        <v>655</v>
      </c>
      <c r="B1541" s="1" t="s">
        <v>666</v>
      </c>
      <c r="C1541" t="s">
        <v>1</v>
      </c>
      <c r="D1541" t="s">
        <v>82</v>
      </c>
      <c r="E1541" t="s">
        <v>323</v>
      </c>
      <c r="F1541" t="s">
        <v>324</v>
      </c>
      <c r="G1541">
        <v>5332</v>
      </c>
      <c r="H1541">
        <v>5332</v>
      </c>
      <c r="I1541">
        <v>5332</v>
      </c>
      <c r="J1541">
        <v>5332</v>
      </c>
      <c r="L1541" s="3">
        <v>0</v>
      </c>
      <c r="M1541" s="3">
        <v>0</v>
      </c>
      <c r="N1541" s="3">
        <v>0</v>
      </c>
      <c r="O1541" s="62">
        <v>15.8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68">
        <f>+Tabla3[[#This Row],[V GRAVADAS]]</f>
        <v>15.8</v>
      </c>
      <c r="V1541">
        <v>2</v>
      </c>
    </row>
    <row r="1542" spans="1:22" x14ac:dyDescent="0.25">
      <c r="A1542" t="s">
        <v>655</v>
      </c>
      <c r="B1542" s="1" t="s">
        <v>666</v>
      </c>
      <c r="C1542" t="s">
        <v>1</v>
      </c>
      <c r="D1542" t="s">
        <v>82</v>
      </c>
      <c r="E1542" t="s">
        <v>323</v>
      </c>
      <c r="F1542" t="s">
        <v>324</v>
      </c>
      <c r="G1542">
        <v>5333</v>
      </c>
      <c r="H1542">
        <v>5333</v>
      </c>
      <c r="I1542">
        <v>5333</v>
      </c>
      <c r="J1542">
        <v>5333</v>
      </c>
      <c r="L1542" s="3">
        <v>0</v>
      </c>
      <c r="M1542" s="3">
        <v>0</v>
      </c>
      <c r="N1542" s="3">
        <v>0</v>
      </c>
      <c r="O1542" s="62">
        <v>276.8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68">
        <f>+Tabla3[[#This Row],[V GRAVADAS]]</f>
        <v>276.8</v>
      </c>
      <c r="V1542">
        <v>2</v>
      </c>
    </row>
    <row r="1543" spans="1:22" x14ac:dyDescent="0.25">
      <c r="A1543" t="s">
        <v>655</v>
      </c>
      <c r="B1543" s="1" t="s">
        <v>666</v>
      </c>
      <c r="C1543" t="s">
        <v>1</v>
      </c>
      <c r="D1543" t="s">
        <v>82</v>
      </c>
      <c r="E1543" t="s">
        <v>323</v>
      </c>
      <c r="F1543" t="s">
        <v>324</v>
      </c>
      <c r="G1543">
        <v>5334</v>
      </c>
      <c r="H1543">
        <v>5334</v>
      </c>
      <c r="I1543">
        <v>5334</v>
      </c>
      <c r="J1543">
        <v>5334</v>
      </c>
      <c r="L1543" s="3">
        <v>0</v>
      </c>
      <c r="M1543" s="3">
        <v>0</v>
      </c>
      <c r="N1543" s="3">
        <v>0</v>
      </c>
      <c r="O1543" s="62">
        <v>50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68">
        <f>+Tabla3[[#This Row],[V GRAVADAS]]</f>
        <v>50</v>
      </c>
      <c r="V1543">
        <v>2</v>
      </c>
    </row>
    <row r="1544" spans="1:22" x14ac:dyDescent="0.25">
      <c r="A1544" t="s">
        <v>655</v>
      </c>
      <c r="B1544" s="1" t="s">
        <v>667</v>
      </c>
      <c r="C1544" t="s">
        <v>1</v>
      </c>
      <c r="D1544" t="s">
        <v>82</v>
      </c>
      <c r="E1544" t="s">
        <v>323</v>
      </c>
      <c r="F1544" t="s">
        <v>324</v>
      </c>
      <c r="G1544">
        <v>5335</v>
      </c>
      <c r="H1544">
        <v>5335</v>
      </c>
      <c r="I1544">
        <v>5335</v>
      </c>
      <c r="J1544">
        <v>5335</v>
      </c>
      <c r="L1544" s="3">
        <v>0</v>
      </c>
      <c r="M1544" s="3">
        <v>0</v>
      </c>
      <c r="N1544" s="3">
        <v>0</v>
      </c>
      <c r="O1544" s="62">
        <v>527.6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68">
        <f>+Tabla3[[#This Row],[V GRAVADAS]]</f>
        <v>527.6</v>
      </c>
      <c r="V1544">
        <v>2</v>
      </c>
    </row>
    <row r="1545" spans="1:22" x14ac:dyDescent="0.25">
      <c r="A1545" t="s">
        <v>655</v>
      </c>
      <c r="B1545" s="1" t="s">
        <v>667</v>
      </c>
      <c r="C1545" t="s">
        <v>1</v>
      </c>
      <c r="D1545" t="s">
        <v>82</v>
      </c>
      <c r="E1545" t="s">
        <v>323</v>
      </c>
      <c r="F1545" t="s">
        <v>324</v>
      </c>
      <c r="G1545">
        <v>5336</v>
      </c>
      <c r="H1545">
        <v>5336</v>
      </c>
      <c r="I1545">
        <v>5336</v>
      </c>
      <c r="J1545">
        <v>5336</v>
      </c>
      <c r="L1545" s="3">
        <v>0</v>
      </c>
      <c r="M1545" s="3">
        <v>0</v>
      </c>
      <c r="N1545" s="3">
        <v>0</v>
      </c>
      <c r="O1545" s="62">
        <v>60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68">
        <f>+Tabla3[[#This Row],[V GRAVADAS]]</f>
        <v>60</v>
      </c>
      <c r="V1545">
        <v>2</v>
      </c>
    </row>
    <row r="1546" spans="1:22" x14ac:dyDescent="0.25">
      <c r="A1546" t="s">
        <v>655</v>
      </c>
      <c r="B1546" s="1" t="s">
        <v>667</v>
      </c>
      <c r="C1546" t="s">
        <v>1</v>
      </c>
      <c r="D1546" t="s">
        <v>82</v>
      </c>
      <c r="E1546" t="s">
        <v>323</v>
      </c>
      <c r="F1546" t="s">
        <v>324</v>
      </c>
      <c r="G1546">
        <v>5337</v>
      </c>
      <c r="H1546">
        <v>5337</v>
      </c>
      <c r="I1546">
        <v>5337</v>
      </c>
      <c r="J1546">
        <v>5337</v>
      </c>
      <c r="L1546" s="3">
        <v>0</v>
      </c>
      <c r="M1546" s="3">
        <v>0</v>
      </c>
      <c r="N1546" s="3">
        <v>0</v>
      </c>
      <c r="O1546" s="62">
        <v>446.4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68">
        <f>+Tabla3[[#This Row],[V GRAVADAS]]</f>
        <v>446.4</v>
      </c>
      <c r="V1546">
        <v>2</v>
      </c>
    </row>
    <row r="1547" spans="1:22" x14ac:dyDescent="0.25">
      <c r="A1547" t="s">
        <v>655</v>
      </c>
      <c r="B1547" s="1" t="s">
        <v>667</v>
      </c>
      <c r="C1547" t="s">
        <v>1</v>
      </c>
      <c r="D1547" t="s">
        <v>82</v>
      </c>
      <c r="E1547" t="s">
        <v>323</v>
      </c>
      <c r="F1547" t="s">
        <v>324</v>
      </c>
      <c r="G1547">
        <v>5338</v>
      </c>
      <c r="H1547">
        <v>5338</v>
      </c>
      <c r="I1547">
        <v>5338</v>
      </c>
      <c r="J1547">
        <v>5338</v>
      </c>
      <c r="L1547" s="3">
        <v>0</v>
      </c>
      <c r="M1547" s="3">
        <v>0</v>
      </c>
      <c r="N1547" s="3">
        <v>0</v>
      </c>
      <c r="O1547" s="62">
        <v>352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68">
        <f>+Tabla3[[#This Row],[V GRAVADAS]]</f>
        <v>352</v>
      </c>
      <c r="V1547">
        <v>2</v>
      </c>
    </row>
    <row r="1548" spans="1:22" x14ac:dyDescent="0.25">
      <c r="A1548" t="s">
        <v>655</v>
      </c>
      <c r="B1548" s="1" t="s">
        <v>667</v>
      </c>
      <c r="C1548" t="s">
        <v>1</v>
      </c>
      <c r="D1548" t="s">
        <v>82</v>
      </c>
      <c r="E1548" t="s">
        <v>323</v>
      </c>
      <c r="F1548" t="s">
        <v>324</v>
      </c>
      <c r="G1548">
        <v>5339</v>
      </c>
      <c r="H1548">
        <v>5339</v>
      </c>
      <c r="I1548">
        <v>5339</v>
      </c>
      <c r="J1548">
        <v>5339</v>
      </c>
      <c r="L1548" s="3">
        <v>0</v>
      </c>
      <c r="M1548" s="3">
        <v>0</v>
      </c>
      <c r="N1548" s="3">
        <v>0</v>
      </c>
      <c r="O1548" s="62">
        <v>97.5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68">
        <f>+Tabla3[[#This Row],[V GRAVADAS]]</f>
        <v>97.5</v>
      </c>
      <c r="V1548">
        <v>2</v>
      </c>
    </row>
    <row r="1549" spans="1:22" x14ac:dyDescent="0.25">
      <c r="A1549" t="s">
        <v>655</v>
      </c>
      <c r="B1549" s="1" t="s">
        <v>667</v>
      </c>
      <c r="C1549" t="s">
        <v>1</v>
      </c>
      <c r="D1549" t="s">
        <v>82</v>
      </c>
      <c r="E1549" t="s">
        <v>323</v>
      </c>
      <c r="F1549" t="s">
        <v>324</v>
      </c>
      <c r="G1549">
        <v>5340</v>
      </c>
      <c r="H1549">
        <v>5340</v>
      </c>
      <c r="I1549">
        <v>5340</v>
      </c>
      <c r="J1549">
        <v>5340</v>
      </c>
      <c r="L1549" s="3">
        <v>0</v>
      </c>
      <c r="M1549" s="3">
        <v>0</v>
      </c>
      <c r="N1549" s="3">
        <v>0</v>
      </c>
      <c r="O1549" s="62">
        <v>537.75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68">
        <f>+Tabla3[[#This Row],[V GRAVADAS]]</f>
        <v>537.75</v>
      </c>
      <c r="V1549">
        <v>2</v>
      </c>
    </row>
    <row r="1550" spans="1:22" x14ac:dyDescent="0.25">
      <c r="A1550" t="s">
        <v>655</v>
      </c>
      <c r="B1550" s="1" t="s">
        <v>667</v>
      </c>
      <c r="C1550" t="s">
        <v>1</v>
      </c>
      <c r="D1550" t="s">
        <v>82</v>
      </c>
      <c r="E1550" t="s">
        <v>323</v>
      </c>
      <c r="F1550" t="s">
        <v>324</v>
      </c>
      <c r="G1550">
        <v>5341</v>
      </c>
      <c r="H1550">
        <v>5341</v>
      </c>
      <c r="I1550">
        <v>5341</v>
      </c>
      <c r="J1550">
        <v>5341</v>
      </c>
      <c r="L1550" s="3">
        <v>0</v>
      </c>
      <c r="M1550" s="3">
        <v>0</v>
      </c>
      <c r="N1550" s="3">
        <v>0</v>
      </c>
      <c r="O1550" s="62">
        <v>27.5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68">
        <f>+Tabla3[[#This Row],[V GRAVADAS]]</f>
        <v>27.5</v>
      </c>
      <c r="V1550">
        <v>2</v>
      </c>
    </row>
    <row r="1551" spans="1:22" x14ac:dyDescent="0.25">
      <c r="A1551" t="s">
        <v>655</v>
      </c>
      <c r="B1551" s="1" t="s">
        <v>667</v>
      </c>
      <c r="C1551" t="s">
        <v>1</v>
      </c>
      <c r="D1551" t="s">
        <v>82</v>
      </c>
      <c r="E1551" t="s">
        <v>323</v>
      </c>
      <c r="F1551" t="s">
        <v>324</v>
      </c>
      <c r="G1551">
        <v>5342</v>
      </c>
      <c r="H1551">
        <v>5342</v>
      </c>
      <c r="I1551">
        <v>5342</v>
      </c>
      <c r="J1551">
        <v>5342</v>
      </c>
      <c r="L1551" s="3">
        <v>0</v>
      </c>
      <c r="M1551" s="3">
        <v>0</v>
      </c>
      <c r="N1551" s="3">
        <v>0</v>
      </c>
      <c r="O1551" s="62">
        <v>27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68">
        <f>+Tabla3[[#This Row],[V GRAVADAS]]</f>
        <v>27</v>
      </c>
      <c r="V1551">
        <v>2</v>
      </c>
    </row>
    <row r="1552" spans="1:22" x14ac:dyDescent="0.25">
      <c r="A1552" t="s">
        <v>655</v>
      </c>
      <c r="B1552" s="1" t="s">
        <v>667</v>
      </c>
      <c r="C1552" t="s">
        <v>1</v>
      </c>
      <c r="D1552" t="s">
        <v>82</v>
      </c>
      <c r="E1552" t="s">
        <v>323</v>
      </c>
      <c r="F1552" t="s">
        <v>324</v>
      </c>
      <c r="G1552">
        <v>5343</v>
      </c>
      <c r="H1552">
        <v>5343</v>
      </c>
      <c r="I1552">
        <v>5343</v>
      </c>
      <c r="J1552">
        <v>5343</v>
      </c>
      <c r="L1552" s="3">
        <v>0</v>
      </c>
      <c r="M1552" s="3">
        <v>0</v>
      </c>
      <c r="N1552" s="3">
        <v>0</v>
      </c>
      <c r="O1552" s="62">
        <v>611.9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68">
        <f>+Tabla3[[#This Row],[V GRAVADAS]]</f>
        <v>611.9</v>
      </c>
      <c r="V1552">
        <v>2</v>
      </c>
    </row>
    <row r="1553" spans="1:22" x14ac:dyDescent="0.25">
      <c r="A1553" t="s">
        <v>655</v>
      </c>
      <c r="B1553" s="1" t="s">
        <v>667</v>
      </c>
      <c r="C1553" t="s">
        <v>1</v>
      </c>
      <c r="D1553" t="s">
        <v>82</v>
      </c>
      <c r="E1553" t="s">
        <v>323</v>
      </c>
      <c r="F1553" t="s">
        <v>324</v>
      </c>
      <c r="G1553">
        <v>5344</v>
      </c>
      <c r="H1553">
        <v>5344</v>
      </c>
      <c r="I1553">
        <v>5344</v>
      </c>
      <c r="J1553">
        <v>5344</v>
      </c>
      <c r="L1553" s="3">
        <v>0</v>
      </c>
      <c r="M1553" s="3">
        <v>0</v>
      </c>
      <c r="N1553" s="3">
        <v>0</v>
      </c>
      <c r="O1553" s="62">
        <v>131.4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68">
        <f>+Tabla3[[#This Row],[V GRAVADAS]]</f>
        <v>131.4</v>
      </c>
      <c r="V1553">
        <v>2</v>
      </c>
    </row>
    <row r="1554" spans="1:22" x14ac:dyDescent="0.25">
      <c r="A1554" t="s">
        <v>655</v>
      </c>
      <c r="B1554" s="1" t="s">
        <v>667</v>
      </c>
      <c r="C1554" t="s">
        <v>1</v>
      </c>
      <c r="D1554" t="s">
        <v>82</v>
      </c>
      <c r="E1554" t="s">
        <v>323</v>
      </c>
      <c r="F1554" t="s">
        <v>324</v>
      </c>
      <c r="G1554">
        <v>5345</v>
      </c>
      <c r="H1554">
        <v>5345</v>
      </c>
      <c r="I1554">
        <v>5345</v>
      </c>
      <c r="J1554">
        <v>5345</v>
      </c>
      <c r="L1554" s="3">
        <v>0</v>
      </c>
      <c r="M1554" s="3">
        <v>0</v>
      </c>
      <c r="N1554" s="3">
        <v>0</v>
      </c>
      <c r="O1554" s="62">
        <v>663.6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68">
        <f>+Tabla3[[#This Row],[V GRAVADAS]]</f>
        <v>663.6</v>
      </c>
      <c r="V1554">
        <v>2</v>
      </c>
    </row>
    <row r="1555" spans="1:22" x14ac:dyDescent="0.25">
      <c r="A1555" t="s">
        <v>655</v>
      </c>
      <c r="B1555" s="1" t="s">
        <v>667</v>
      </c>
      <c r="C1555" t="s">
        <v>1</v>
      </c>
      <c r="D1555" t="s">
        <v>82</v>
      </c>
      <c r="E1555" t="s">
        <v>323</v>
      </c>
      <c r="F1555" t="s">
        <v>324</v>
      </c>
      <c r="G1555">
        <v>5346</v>
      </c>
      <c r="H1555">
        <v>5346</v>
      </c>
      <c r="I1555">
        <v>5346</v>
      </c>
      <c r="J1555">
        <v>5346</v>
      </c>
      <c r="L1555" s="3">
        <v>0</v>
      </c>
      <c r="M1555" s="3">
        <v>0</v>
      </c>
      <c r="N1555" s="3">
        <v>0</v>
      </c>
      <c r="O1555" s="62">
        <v>110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68">
        <f>+Tabla3[[#This Row],[V GRAVADAS]]</f>
        <v>110</v>
      </c>
      <c r="V1555">
        <v>2</v>
      </c>
    </row>
    <row r="1556" spans="1:22" x14ac:dyDescent="0.25">
      <c r="A1556" t="s">
        <v>655</v>
      </c>
      <c r="B1556" s="1" t="s">
        <v>667</v>
      </c>
      <c r="C1556" t="s">
        <v>1</v>
      </c>
      <c r="D1556" t="s">
        <v>82</v>
      </c>
      <c r="E1556" t="s">
        <v>323</v>
      </c>
      <c r="F1556" t="s">
        <v>324</v>
      </c>
      <c r="G1556">
        <v>5347</v>
      </c>
      <c r="H1556">
        <v>5347</v>
      </c>
      <c r="I1556">
        <v>5347</v>
      </c>
      <c r="J1556">
        <v>5347</v>
      </c>
      <c r="L1556" s="3">
        <v>0</v>
      </c>
      <c r="M1556" s="3">
        <v>0</v>
      </c>
      <c r="N1556" s="3">
        <v>0</v>
      </c>
      <c r="O1556" s="62">
        <v>550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68">
        <f>+Tabla3[[#This Row],[V GRAVADAS]]</f>
        <v>550</v>
      </c>
      <c r="V1556">
        <v>2</v>
      </c>
    </row>
    <row r="1557" spans="1:22" x14ac:dyDescent="0.25">
      <c r="A1557" t="s">
        <v>655</v>
      </c>
      <c r="B1557" s="1" t="s">
        <v>667</v>
      </c>
      <c r="C1557" t="s">
        <v>1</v>
      </c>
      <c r="D1557" t="s">
        <v>82</v>
      </c>
      <c r="E1557" t="s">
        <v>323</v>
      </c>
      <c r="F1557" t="s">
        <v>324</v>
      </c>
      <c r="G1557">
        <v>5348</v>
      </c>
      <c r="H1557">
        <v>5348</v>
      </c>
      <c r="I1557">
        <v>5348</v>
      </c>
      <c r="J1557">
        <v>5348</v>
      </c>
      <c r="L1557" s="3">
        <v>0</v>
      </c>
      <c r="M1557" s="3">
        <v>0</v>
      </c>
      <c r="N1557" s="3">
        <v>0</v>
      </c>
      <c r="O1557" s="62">
        <v>46.8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68">
        <f>+Tabla3[[#This Row],[V GRAVADAS]]</f>
        <v>46.8</v>
      </c>
      <c r="V1557">
        <v>2</v>
      </c>
    </row>
    <row r="1558" spans="1:22" x14ac:dyDescent="0.25">
      <c r="A1558" t="s">
        <v>655</v>
      </c>
      <c r="B1558" s="1" t="s">
        <v>667</v>
      </c>
      <c r="C1558" t="s">
        <v>1</v>
      </c>
      <c r="D1558" t="s">
        <v>82</v>
      </c>
      <c r="E1558" t="s">
        <v>323</v>
      </c>
      <c r="F1558" t="s">
        <v>324</v>
      </c>
      <c r="G1558">
        <v>5349</v>
      </c>
      <c r="H1558">
        <v>5349</v>
      </c>
      <c r="I1558">
        <v>5349</v>
      </c>
      <c r="J1558">
        <v>5349</v>
      </c>
      <c r="L1558" s="3">
        <v>0</v>
      </c>
      <c r="M1558" s="3">
        <v>0</v>
      </c>
      <c r="N1558" s="3">
        <v>0</v>
      </c>
      <c r="O1558" s="62">
        <v>100.5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68">
        <f>+Tabla3[[#This Row],[V GRAVADAS]]</f>
        <v>100.5</v>
      </c>
      <c r="V1558">
        <v>2</v>
      </c>
    </row>
    <row r="1559" spans="1:22" x14ac:dyDescent="0.25">
      <c r="A1559" t="s">
        <v>655</v>
      </c>
      <c r="B1559" s="1" t="s">
        <v>667</v>
      </c>
      <c r="C1559" t="s">
        <v>1</v>
      </c>
      <c r="D1559" t="s">
        <v>82</v>
      </c>
      <c r="E1559" t="s">
        <v>323</v>
      </c>
      <c r="F1559" t="s">
        <v>324</v>
      </c>
      <c r="G1559">
        <v>5350</v>
      </c>
      <c r="H1559">
        <v>5350</v>
      </c>
      <c r="I1559">
        <v>5350</v>
      </c>
      <c r="J1559">
        <v>5350</v>
      </c>
      <c r="L1559" s="3">
        <v>0</v>
      </c>
      <c r="M1559" s="3">
        <v>0</v>
      </c>
      <c r="N1559" s="3">
        <v>0</v>
      </c>
      <c r="O1559" s="62">
        <v>642.38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68">
        <f>+Tabla3[[#This Row],[V GRAVADAS]]</f>
        <v>642.38</v>
      </c>
      <c r="V1559">
        <v>2</v>
      </c>
    </row>
    <row r="1560" spans="1:22" x14ac:dyDescent="0.25">
      <c r="A1560" t="s">
        <v>655</v>
      </c>
      <c r="B1560" s="1" t="s">
        <v>667</v>
      </c>
      <c r="C1560" t="s">
        <v>1</v>
      </c>
      <c r="D1560" t="s">
        <v>82</v>
      </c>
      <c r="E1560" t="s">
        <v>323</v>
      </c>
      <c r="F1560" t="s">
        <v>324</v>
      </c>
      <c r="G1560">
        <v>5351</v>
      </c>
      <c r="H1560">
        <v>5351</v>
      </c>
      <c r="I1560">
        <v>5351</v>
      </c>
      <c r="J1560">
        <v>5351</v>
      </c>
      <c r="L1560" s="3">
        <v>0</v>
      </c>
      <c r="M1560" s="3">
        <v>0</v>
      </c>
      <c r="N1560" s="3">
        <v>0</v>
      </c>
      <c r="O1560" s="62">
        <v>309.60000000000002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68">
        <f>+Tabla3[[#This Row],[V GRAVADAS]]</f>
        <v>309.60000000000002</v>
      </c>
      <c r="V1560">
        <v>2</v>
      </c>
    </row>
    <row r="1561" spans="1:22" x14ac:dyDescent="0.25">
      <c r="A1561" t="s">
        <v>655</v>
      </c>
      <c r="B1561" s="1" t="s">
        <v>667</v>
      </c>
      <c r="C1561" t="s">
        <v>1</v>
      </c>
      <c r="D1561" t="s">
        <v>82</v>
      </c>
      <c r="E1561" t="s">
        <v>323</v>
      </c>
      <c r="F1561" t="s">
        <v>324</v>
      </c>
      <c r="G1561">
        <v>5352</v>
      </c>
      <c r="H1561">
        <v>5352</v>
      </c>
      <c r="I1561">
        <v>5352</v>
      </c>
      <c r="J1561">
        <v>5352</v>
      </c>
      <c r="L1561" s="3">
        <v>0</v>
      </c>
      <c r="M1561" s="3">
        <v>0</v>
      </c>
      <c r="N1561" s="3">
        <v>0</v>
      </c>
      <c r="O1561" s="62">
        <v>11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68">
        <f>+Tabla3[[#This Row],[V GRAVADAS]]</f>
        <v>11</v>
      </c>
      <c r="V1561">
        <v>2</v>
      </c>
    </row>
    <row r="1562" spans="1:22" x14ac:dyDescent="0.25">
      <c r="A1562" t="s">
        <v>655</v>
      </c>
      <c r="B1562" s="1" t="s">
        <v>667</v>
      </c>
      <c r="C1562" t="s">
        <v>1</v>
      </c>
      <c r="D1562" t="s">
        <v>82</v>
      </c>
      <c r="E1562" t="s">
        <v>323</v>
      </c>
      <c r="F1562" t="s">
        <v>324</v>
      </c>
      <c r="G1562">
        <v>5353</v>
      </c>
      <c r="H1562">
        <v>5353</v>
      </c>
      <c r="I1562">
        <v>5353</v>
      </c>
      <c r="J1562">
        <v>5353</v>
      </c>
      <c r="L1562" s="3">
        <v>0</v>
      </c>
      <c r="M1562" s="3">
        <v>0</v>
      </c>
      <c r="N1562" s="3">
        <v>0</v>
      </c>
      <c r="O1562" s="62">
        <v>159.30000000000001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68">
        <f>+Tabla3[[#This Row],[V GRAVADAS]]</f>
        <v>159.30000000000001</v>
      </c>
      <c r="V1562">
        <v>2</v>
      </c>
    </row>
    <row r="1563" spans="1:22" x14ac:dyDescent="0.25">
      <c r="A1563" t="s">
        <v>655</v>
      </c>
      <c r="B1563" s="1" t="s">
        <v>667</v>
      </c>
      <c r="C1563" t="s">
        <v>1</v>
      </c>
      <c r="D1563" t="s">
        <v>82</v>
      </c>
      <c r="E1563" t="s">
        <v>323</v>
      </c>
      <c r="F1563" t="s">
        <v>324</v>
      </c>
      <c r="G1563">
        <v>5354</v>
      </c>
      <c r="H1563">
        <v>5354</v>
      </c>
      <c r="I1563">
        <v>5354</v>
      </c>
      <c r="J1563">
        <v>5354</v>
      </c>
      <c r="L1563" s="3">
        <v>0</v>
      </c>
      <c r="M1563" s="3">
        <v>0</v>
      </c>
      <c r="N1563" s="3">
        <v>0</v>
      </c>
      <c r="O1563" s="62">
        <v>112.5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68">
        <f>+Tabla3[[#This Row],[V GRAVADAS]]</f>
        <v>112.5</v>
      </c>
      <c r="V1563">
        <v>2</v>
      </c>
    </row>
    <row r="1564" spans="1:22" x14ac:dyDescent="0.25">
      <c r="A1564" t="s">
        <v>655</v>
      </c>
      <c r="B1564" s="1" t="s">
        <v>667</v>
      </c>
      <c r="C1564" t="s">
        <v>1</v>
      </c>
      <c r="D1564" t="s">
        <v>82</v>
      </c>
      <c r="E1564" t="s">
        <v>323</v>
      </c>
      <c r="F1564" t="s">
        <v>324</v>
      </c>
      <c r="G1564">
        <v>5355</v>
      </c>
      <c r="H1564">
        <v>5355</v>
      </c>
      <c r="I1564">
        <v>5355</v>
      </c>
      <c r="J1564">
        <v>5355</v>
      </c>
      <c r="L1564" s="3">
        <v>0</v>
      </c>
      <c r="M1564" s="3">
        <v>0</v>
      </c>
      <c r="N1564" s="3">
        <v>0</v>
      </c>
      <c r="O1564" s="62">
        <v>30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68">
        <f>+Tabla3[[#This Row],[V GRAVADAS]]</f>
        <v>30</v>
      </c>
      <c r="V1564">
        <v>2</v>
      </c>
    </row>
    <row r="1565" spans="1:22" x14ac:dyDescent="0.25">
      <c r="A1565" t="s">
        <v>655</v>
      </c>
      <c r="B1565" s="1" t="s">
        <v>668</v>
      </c>
      <c r="C1565" t="s">
        <v>1</v>
      </c>
      <c r="D1565" t="s">
        <v>82</v>
      </c>
      <c r="E1565" t="s">
        <v>323</v>
      </c>
      <c r="F1565" t="s">
        <v>324</v>
      </c>
      <c r="G1565">
        <v>5356</v>
      </c>
      <c r="H1565">
        <v>5356</v>
      </c>
      <c r="I1565">
        <v>5356</v>
      </c>
      <c r="J1565">
        <v>5356</v>
      </c>
      <c r="L1565" s="3">
        <v>0</v>
      </c>
      <c r="M1565" s="3">
        <v>0</v>
      </c>
      <c r="N1565" s="3">
        <v>0</v>
      </c>
      <c r="O1565" s="62">
        <v>525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68">
        <f>+Tabla3[[#This Row],[V GRAVADAS]]</f>
        <v>525</v>
      </c>
      <c r="V1565">
        <v>2</v>
      </c>
    </row>
    <row r="1566" spans="1:22" x14ac:dyDescent="0.25">
      <c r="A1566" t="s">
        <v>655</v>
      </c>
      <c r="B1566" s="1" t="s">
        <v>668</v>
      </c>
      <c r="C1566" t="s">
        <v>1</v>
      </c>
      <c r="D1566" t="s">
        <v>82</v>
      </c>
      <c r="E1566" t="s">
        <v>323</v>
      </c>
      <c r="F1566" t="s">
        <v>324</v>
      </c>
      <c r="G1566">
        <v>5357</v>
      </c>
      <c r="H1566">
        <v>5357</v>
      </c>
      <c r="I1566">
        <v>5357</v>
      </c>
      <c r="J1566">
        <v>5357</v>
      </c>
      <c r="L1566" s="3">
        <v>0</v>
      </c>
      <c r="M1566" s="3">
        <v>0</v>
      </c>
      <c r="N1566" s="3">
        <v>0</v>
      </c>
      <c r="O1566" s="62">
        <v>93.8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68">
        <f>+Tabla3[[#This Row],[V GRAVADAS]]</f>
        <v>93.8</v>
      </c>
      <c r="V1566">
        <v>2</v>
      </c>
    </row>
    <row r="1567" spans="1:22" x14ac:dyDescent="0.25">
      <c r="A1567" t="s">
        <v>655</v>
      </c>
      <c r="B1567" s="1" t="s">
        <v>668</v>
      </c>
      <c r="C1567" t="s">
        <v>1</v>
      </c>
      <c r="D1567" t="s">
        <v>82</v>
      </c>
      <c r="E1567" t="s">
        <v>323</v>
      </c>
      <c r="F1567" t="s">
        <v>324</v>
      </c>
      <c r="G1567">
        <v>5358</v>
      </c>
      <c r="H1567">
        <v>5358</v>
      </c>
      <c r="I1567">
        <v>5358</v>
      </c>
      <c r="J1567">
        <v>5358</v>
      </c>
      <c r="L1567" s="3">
        <v>0</v>
      </c>
      <c r="M1567" s="3">
        <v>0</v>
      </c>
      <c r="N1567" s="3">
        <v>0</v>
      </c>
      <c r="O1567" s="62">
        <v>460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68">
        <f>+Tabla3[[#This Row],[V GRAVADAS]]</f>
        <v>460</v>
      </c>
      <c r="V1567">
        <v>2</v>
      </c>
    </row>
    <row r="1568" spans="1:22" x14ac:dyDescent="0.25">
      <c r="A1568" t="s">
        <v>655</v>
      </c>
      <c r="B1568" s="1" t="s">
        <v>668</v>
      </c>
      <c r="C1568" t="s">
        <v>1</v>
      </c>
      <c r="D1568" t="s">
        <v>82</v>
      </c>
      <c r="E1568" t="s">
        <v>323</v>
      </c>
      <c r="F1568" t="s">
        <v>324</v>
      </c>
      <c r="G1568">
        <v>5359</v>
      </c>
      <c r="H1568">
        <v>5359</v>
      </c>
      <c r="I1568">
        <v>5359</v>
      </c>
      <c r="J1568">
        <v>5359</v>
      </c>
      <c r="L1568" s="3">
        <v>0</v>
      </c>
      <c r="M1568" s="3">
        <v>0</v>
      </c>
      <c r="N1568" s="3">
        <v>0</v>
      </c>
      <c r="O1568" s="62">
        <v>563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68">
        <f>+Tabla3[[#This Row],[V GRAVADAS]]</f>
        <v>563</v>
      </c>
      <c r="V1568">
        <v>2</v>
      </c>
    </row>
    <row r="1569" spans="1:22" x14ac:dyDescent="0.25">
      <c r="A1569" t="s">
        <v>655</v>
      </c>
      <c r="B1569" s="1" t="s">
        <v>668</v>
      </c>
      <c r="C1569" t="s">
        <v>1</v>
      </c>
      <c r="D1569" t="s">
        <v>82</v>
      </c>
      <c r="E1569" t="s">
        <v>323</v>
      </c>
      <c r="F1569" t="s">
        <v>324</v>
      </c>
      <c r="G1569">
        <v>5360</v>
      </c>
      <c r="H1569">
        <v>5360</v>
      </c>
      <c r="I1569">
        <v>5360</v>
      </c>
      <c r="J1569">
        <v>5360</v>
      </c>
      <c r="L1569" s="3">
        <v>0</v>
      </c>
      <c r="M1569" s="3">
        <v>0</v>
      </c>
      <c r="N1569" s="3">
        <v>0</v>
      </c>
      <c r="O1569" s="62">
        <v>450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68">
        <f>+Tabla3[[#This Row],[V GRAVADAS]]</f>
        <v>450</v>
      </c>
      <c r="V1569">
        <v>2</v>
      </c>
    </row>
    <row r="1570" spans="1:22" x14ac:dyDescent="0.25">
      <c r="A1570" t="s">
        <v>655</v>
      </c>
      <c r="B1570" s="1" t="s">
        <v>668</v>
      </c>
      <c r="C1570" t="s">
        <v>1</v>
      </c>
      <c r="D1570" t="s">
        <v>82</v>
      </c>
      <c r="E1570" t="s">
        <v>323</v>
      </c>
      <c r="F1570" t="s">
        <v>324</v>
      </c>
      <c r="G1570">
        <v>5361</v>
      </c>
      <c r="H1570">
        <v>5361</v>
      </c>
      <c r="I1570">
        <v>5361</v>
      </c>
      <c r="J1570">
        <v>5361</v>
      </c>
      <c r="L1570" s="3">
        <v>0</v>
      </c>
      <c r="M1570" s="3">
        <v>0</v>
      </c>
      <c r="N1570" s="3">
        <v>0</v>
      </c>
      <c r="O1570" s="62">
        <v>180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68">
        <f>+Tabla3[[#This Row],[V GRAVADAS]]</f>
        <v>180</v>
      </c>
      <c r="V1570">
        <v>2</v>
      </c>
    </row>
    <row r="1571" spans="1:22" x14ac:dyDescent="0.25">
      <c r="A1571" t="s">
        <v>655</v>
      </c>
      <c r="B1571" s="1" t="s">
        <v>668</v>
      </c>
      <c r="C1571" t="s">
        <v>1</v>
      </c>
      <c r="D1571" t="s">
        <v>82</v>
      </c>
      <c r="E1571" t="s">
        <v>323</v>
      </c>
      <c r="F1571" t="s">
        <v>324</v>
      </c>
      <c r="G1571">
        <v>5362</v>
      </c>
      <c r="H1571">
        <v>5362</v>
      </c>
      <c r="I1571">
        <v>5362</v>
      </c>
      <c r="J1571">
        <v>5362</v>
      </c>
      <c r="L1571" s="3">
        <v>0</v>
      </c>
      <c r="M1571" s="3">
        <v>0</v>
      </c>
      <c r="N1571" s="3">
        <v>0</v>
      </c>
      <c r="O1571" s="62">
        <v>353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68">
        <f>+Tabla3[[#This Row],[V GRAVADAS]]</f>
        <v>353</v>
      </c>
      <c r="V1571">
        <v>2</v>
      </c>
    </row>
    <row r="1572" spans="1:22" x14ac:dyDescent="0.25">
      <c r="A1572" t="s">
        <v>655</v>
      </c>
      <c r="B1572" s="1" t="s">
        <v>668</v>
      </c>
      <c r="C1572" t="s">
        <v>1</v>
      </c>
      <c r="D1572" t="s">
        <v>82</v>
      </c>
      <c r="E1572" t="s">
        <v>323</v>
      </c>
      <c r="F1572" t="s">
        <v>324</v>
      </c>
      <c r="G1572">
        <v>5363</v>
      </c>
      <c r="H1572">
        <v>5363</v>
      </c>
      <c r="I1572">
        <v>5363</v>
      </c>
      <c r="J1572">
        <v>5363</v>
      </c>
      <c r="L1572" s="3">
        <v>0</v>
      </c>
      <c r="M1572" s="3">
        <v>0</v>
      </c>
      <c r="N1572" s="3">
        <v>0</v>
      </c>
      <c r="O1572" s="62">
        <v>85.8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68">
        <f>+Tabla3[[#This Row],[V GRAVADAS]]</f>
        <v>85.8</v>
      </c>
      <c r="V1572">
        <v>2</v>
      </c>
    </row>
    <row r="1573" spans="1:22" x14ac:dyDescent="0.25">
      <c r="A1573" t="s">
        <v>655</v>
      </c>
      <c r="B1573" s="1" t="s">
        <v>668</v>
      </c>
      <c r="C1573" t="s">
        <v>1</v>
      </c>
      <c r="D1573" t="s">
        <v>82</v>
      </c>
      <c r="E1573" t="s">
        <v>323</v>
      </c>
      <c r="F1573" t="s">
        <v>324</v>
      </c>
      <c r="G1573">
        <v>5364</v>
      </c>
      <c r="H1573">
        <v>5364</v>
      </c>
      <c r="I1573">
        <v>5364</v>
      </c>
      <c r="J1573">
        <v>5364</v>
      </c>
      <c r="L1573" s="3">
        <v>0</v>
      </c>
      <c r="M1573" s="3">
        <v>0</v>
      </c>
      <c r="N1573" s="3">
        <v>0</v>
      </c>
      <c r="O1573" s="62">
        <v>104.4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68">
        <f>+Tabla3[[#This Row],[V GRAVADAS]]</f>
        <v>104.4</v>
      </c>
      <c r="V1573">
        <v>2</v>
      </c>
    </row>
    <row r="1574" spans="1:22" x14ac:dyDescent="0.25">
      <c r="A1574" t="s">
        <v>655</v>
      </c>
      <c r="B1574" s="1" t="s">
        <v>668</v>
      </c>
      <c r="C1574" t="s">
        <v>1</v>
      </c>
      <c r="D1574" t="s">
        <v>82</v>
      </c>
      <c r="E1574" t="s">
        <v>323</v>
      </c>
      <c r="F1574" t="s">
        <v>324</v>
      </c>
      <c r="G1574">
        <v>5365</v>
      </c>
      <c r="H1574">
        <v>5365</v>
      </c>
      <c r="I1574">
        <v>5365</v>
      </c>
      <c r="J1574">
        <v>5365</v>
      </c>
      <c r="L1574" s="3">
        <v>0</v>
      </c>
      <c r="M1574" s="3">
        <v>0</v>
      </c>
      <c r="N1574" s="3">
        <v>0</v>
      </c>
      <c r="O1574" s="62">
        <v>197.5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68">
        <f>+Tabla3[[#This Row],[V GRAVADAS]]</f>
        <v>197.5</v>
      </c>
      <c r="V1574">
        <v>2</v>
      </c>
    </row>
    <row r="1575" spans="1:22" x14ac:dyDescent="0.25">
      <c r="A1575" t="s">
        <v>655</v>
      </c>
      <c r="B1575" s="1" t="s">
        <v>668</v>
      </c>
      <c r="C1575" t="s">
        <v>1</v>
      </c>
      <c r="D1575" t="s">
        <v>82</v>
      </c>
      <c r="E1575" t="s">
        <v>323</v>
      </c>
      <c r="F1575" t="s">
        <v>324</v>
      </c>
      <c r="G1575">
        <v>5366</v>
      </c>
      <c r="H1575">
        <v>5366</v>
      </c>
      <c r="I1575">
        <v>5366</v>
      </c>
      <c r="J1575">
        <v>5366</v>
      </c>
      <c r="L1575" s="3">
        <v>0</v>
      </c>
      <c r="M1575" s="3">
        <v>0</v>
      </c>
      <c r="N1575" s="3">
        <v>0</v>
      </c>
      <c r="O1575" s="62">
        <v>39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68">
        <f>+Tabla3[[#This Row],[V GRAVADAS]]</f>
        <v>39</v>
      </c>
      <c r="V1575">
        <v>2</v>
      </c>
    </row>
    <row r="1576" spans="1:22" x14ac:dyDescent="0.25">
      <c r="A1576" t="s">
        <v>655</v>
      </c>
      <c r="B1576" s="1" t="s">
        <v>668</v>
      </c>
      <c r="C1576" t="s">
        <v>1</v>
      </c>
      <c r="D1576" t="s">
        <v>82</v>
      </c>
      <c r="E1576" t="s">
        <v>323</v>
      </c>
      <c r="F1576" t="s">
        <v>324</v>
      </c>
      <c r="G1576">
        <v>5367</v>
      </c>
      <c r="H1576">
        <v>5367</v>
      </c>
      <c r="I1576">
        <v>5367</v>
      </c>
      <c r="J1576">
        <v>5367</v>
      </c>
      <c r="L1576" s="3">
        <v>0</v>
      </c>
      <c r="M1576" s="3">
        <v>0</v>
      </c>
      <c r="N1576" s="3">
        <v>0</v>
      </c>
      <c r="O1576" s="62">
        <v>221.5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68">
        <f>+Tabla3[[#This Row],[V GRAVADAS]]</f>
        <v>221.5</v>
      </c>
      <c r="V1576">
        <v>2</v>
      </c>
    </row>
    <row r="1577" spans="1:22" x14ac:dyDescent="0.25">
      <c r="A1577" t="s">
        <v>655</v>
      </c>
      <c r="B1577" s="1" t="s">
        <v>668</v>
      </c>
      <c r="C1577" t="s">
        <v>1</v>
      </c>
      <c r="D1577" t="s">
        <v>82</v>
      </c>
      <c r="E1577" t="s">
        <v>323</v>
      </c>
      <c r="F1577" t="s">
        <v>324</v>
      </c>
      <c r="G1577">
        <v>5368</v>
      </c>
      <c r="H1577">
        <v>5368</v>
      </c>
      <c r="I1577">
        <v>5368</v>
      </c>
      <c r="J1577">
        <v>5368</v>
      </c>
      <c r="L1577" s="3">
        <v>0</v>
      </c>
      <c r="M1577" s="3">
        <v>0</v>
      </c>
      <c r="N1577" s="3">
        <v>0</v>
      </c>
      <c r="O1577" s="62">
        <v>270.25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68">
        <f>+Tabla3[[#This Row],[V GRAVADAS]]</f>
        <v>270.25</v>
      </c>
      <c r="V1577">
        <v>2</v>
      </c>
    </row>
    <row r="1578" spans="1:22" x14ac:dyDescent="0.25">
      <c r="A1578" t="s">
        <v>655</v>
      </c>
      <c r="B1578" s="1" t="s">
        <v>668</v>
      </c>
      <c r="C1578" t="s">
        <v>1</v>
      </c>
      <c r="D1578" t="s">
        <v>82</v>
      </c>
      <c r="E1578" t="s">
        <v>323</v>
      </c>
      <c r="F1578" t="s">
        <v>324</v>
      </c>
      <c r="G1578">
        <v>5369</v>
      </c>
      <c r="H1578">
        <v>5369</v>
      </c>
      <c r="I1578">
        <v>5369</v>
      </c>
      <c r="J1578">
        <v>5369</v>
      </c>
      <c r="L1578" s="3">
        <v>0</v>
      </c>
      <c r="M1578" s="3">
        <v>0</v>
      </c>
      <c r="N1578" s="3">
        <v>0</v>
      </c>
      <c r="O1578" s="62">
        <v>110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68">
        <f>+Tabla3[[#This Row],[V GRAVADAS]]</f>
        <v>110</v>
      </c>
      <c r="V1578">
        <v>2</v>
      </c>
    </row>
    <row r="1579" spans="1:22" x14ac:dyDescent="0.25">
      <c r="A1579" t="s">
        <v>655</v>
      </c>
      <c r="B1579" s="1" t="s">
        <v>668</v>
      </c>
      <c r="C1579" t="s">
        <v>1</v>
      </c>
      <c r="D1579" t="s">
        <v>82</v>
      </c>
      <c r="E1579" t="s">
        <v>323</v>
      </c>
      <c r="F1579" t="s">
        <v>324</v>
      </c>
      <c r="G1579">
        <v>5370</v>
      </c>
      <c r="H1579">
        <v>5370</v>
      </c>
      <c r="I1579">
        <v>5370</v>
      </c>
      <c r="J1579">
        <v>5370</v>
      </c>
      <c r="L1579" s="3">
        <v>0</v>
      </c>
      <c r="M1579" s="3">
        <v>0</v>
      </c>
      <c r="N1579" s="3">
        <v>0</v>
      </c>
      <c r="O1579" s="62">
        <v>101.5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68">
        <f>+Tabla3[[#This Row],[V GRAVADAS]]</f>
        <v>101.5</v>
      </c>
      <c r="V1579">
        <v>2</v>
      </c>
    </row>
    <row r="1580" spans="1:22" x14ac:dyDescent="0.25">
      <c r="A1580" t="s">
        <v>655</v>
      </c>
      <c r="B1580" s="1" t="s">
        <v>668</v>
      </c>
      <c r="C1580" t="s">
        <v>1</v>
      </c>
      <c r="D1580" t="s">
        <v>82</v>
      </c>
      <c r="E1580" t="s">
        <v>323</v>
      </c>
      <c r="F1580" t="s">
        <v>324</v>
      </c>
      <c r="G1580">
        <v>5371</v>
      </c>
      <c r="H1580">
        <v>5371</v>
      </c>
      <c r="I1580">
        <v>5371</v>
      </c>
      <c r="J1580">
        <v>5371</v>
      </c>
      <c r="L1580" s="3">
        <v>0</v>
      </c>
      <c r="M1580" s="3">
        <v>0</v>
      </c>
      <c r="N1580" s="3">
        <v>0</v>
      </c>
      <c r="O1580" s="62">
        <v>394.8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68">
        <f>+Tabla3[[#This Row],[V GRAVADAS]]</f>
        <v>394.8</v>
      </c>
      <c r="V1580">
        <v>2</v>
      </c>
    </row>
    <row r="1581" spans="1:22" x14ac:dyDescent="0.25">
      <c r="A1581" t="s">
        <v>655</v>
      </c>
      <c r="B1581" s="1" t="s">
        <v>668</v>
      </c>
      <c r="C1581" t="s">
        <v>1</v>
      </c>
      <c r="D1581" t="s">
        <v>82</v>
      </c>
      <c r="E1581" t="s">
        <v>323</v>
      </c>
      <c r="F1581" t="s">
        <v>324</v>
      </c>
      <c r="G1581">
        <v>5372</v>
      </c>
      <c r="H1581">
        <v>5372</v>
      </c>
      <c r="I1581">
        <v>5372</v>
      </c>
      <c r="J1581">
        <v>5372</v>
      </c>
      <c r="L1581" s="3">
        <v>0</v>
      </c>
      <c r="M1581" s="3">
        <v>0</v>
      </c>
      <c r="N1581" s="3">
        <v>0</v>
      </c>
      <c r="O1581" s="62">
        <v>27.5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68">
        <f>+Tabla3[[#This Row],[V GRAVADAS]]</f>
        <v>27.5</v>
      </c>
      <c r="V1581">
        <v>2</v>
      </c>
    </row>
    <row r="1582" spans="1:22" x14ac:dyDescent="0.25">
      <c r="A1582" t="s">
        <v>655</v>
      </c>
      <c r="B1582" s="1" t="s">
        <v>668</v>
      </c>
      <c r="C1582" t="s">
        <v>1</v>
      </c>
      <c r="D1582" t="s">
        <v>82</v>
      </c>
      <c r="E1582" t="s">
        <v>323</v>
      </c>
      <c r="F1582" t="s">
        <v>324</v>
      </c>
      <c r="G1582">
        <v>5373</v>
      </c>
      <c r="H1582">
        <v>5373</v>
      </c>
      <c r="I1582">
        <v>5373</v>
      </c>
      <c r="J1582">
        <v>5373</v>
      </c>
      <c r="L1582" s="3">
        <v>0</v>
      </c>
      <c r="M1582" s="3">
        <v>0</v>
      </c>
      <c r="N1582" s="3">
        <v>0</v>
      </c>
      <c r="O1582" s="62">
        <v>82.5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68">
        <f>+Tabla3[[#This Row],[V GRAVADAS]]</f>
        <v>82.5</v>
      </c>
      <c r="V1582">
        <v>2</v>
      </c>
    </row>
    <row r="1583" spans="1:22" x14ac:dyDescent="0.25">
      <c r="A1583" t="s">
        <v>655</v>
      </c>
      <c r="B1583" s="1" t="s">
        <v>668</v>
      </c>
      <c r="C1583" t="s">
        <v>1</v>
      </c>
      <c r="D1583" t="s">
        <v>82</v>
      </c>
      <c r="E1583" t="s">
        <v>323</v>
      </c>
      <c r="F1583" t="s">
        <v>324</v>
      </c>
      <c r="G1583">
        <v>5374</v>
      </c>
      <c r="H1583">
        <v>5374</v>
      </c>
      <c r="I1583">
        <v>5374</v>
      </c>
      <c r="J1583">
        <v>5374</v>
      </c>
      <c r="L1583" s="3">
        <v>0</v>
      </c>
      <c r="M1583" s="3">
        <v>0</v>
      </c>
      <c r="N1583" s="3">
        <v>0</v>
      </c>
      <c r="O1583" s="62">
        <v>76.650000000000006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68">
        <f>+Tabla3[[#This Row],[V GRAVADAS]]</f>
        <v>76.650000000000006</v>
      </c>
      <c r="V1583">
        <v>2</v>
      </c>
    </row>
    <row r="1584" spans="1:22" x14ac:dyDescent="0.25">
      <c r="A1584" t="s">
        <v>655</v>
      </c>
      <c r="B1584" s="1" t="s">
        <v>668</v>
      </c>
      <c r="C1584" t="s">
        <v>1</v>
      </c>
      <c r="D1584" t="s">
        <v>82</v>
      </c>
      <c r="E1584" t="s">
        <v>323</v>
      </c>
      <c r="F1584" t="s">
        <v>324</v>
      </c>
      <c r="G1584">
        <v>5375</v>
      </c>
      <c r="H1584">
        <v>5375</v>
      </c>
      <c r="I1584">
        <v>5375</v>
      </c>
      <c r="J1584">
        <v>5375</v>
      </c>
      <c r="L1584" s="3">
        <v>0</v>
      </c>
      <c r="M1584" s="3">
        <v>0</v>
      </c>
      <c r="N1584" s="3">
        <v>0</v>
      </c>
      <c r="O1584" s="62">
        <v>48.9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68">
        <f>+Tabla3[[#This Row],[V GRAVADAS]]</f>
        <v>48.9</v>
      </c>
      <c r="V1584">
        <v>2</v>
      </c>
    </row>
    <row r="1585" spans="1:22" x14ac:dyDescent="0.25">
      <c r="A1585" t="s">
        <v>655</v>
      </c>
      <c r="B1585" s="1" t="s">
        <v>668</v>
      </c>
      <c r="C1585" t="s">
        <v>1</v>
      </c>
      <c r="D1585" t="s">
        <v>82</v>
      </c>
      <c r="E1585" t="s">
        <v>323</v>
      </c>
      <c r="F1585" t="s">
        <v>324</v>
      </c>
      <c r="G1585">
        <v>5376</v>
      </c>
      <c r="H1585">
        <v>5376</v>
      </c>
      <c r="I1585">
        <v>5376</v>
      </c>
      <c r="J1585">
        <v>5376</v>
      </c>
      <c r="L1585" s="3">
        <v>0</v>
      </c>
      <c r="M1585" s="3">
        <v>0</v>
      </c>
      <c r="N1585" s="3">
        <v>0</v>
      </c>
      <c r="O1585" s="62">
        <v>175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68">
        <f>+Tabla3[[#This Row],[V GRAVADAS]]</f>
        <v>175</v>
      </c>
      <c r="V1585">
        <v>2</v>
      </c>
    </row>
    <row r="1586" spans="1:22" x14ac:dyDescent="0.25">
      <c r="A1586" t="s">
        <v>655</v>
      </c>
      <c r="B1586" s="1" t="s">
        <v>668</v>
      </c>
      <c r="C1586" t="s">
        <v>1</v>
      </c>
      <c r="D1586" t="s">
        <v>82</v>
      </c>
      <c r="E1586" t="s">
        <v>323</v>
      </c>
      <c r="F1586" t="s">
        <v>324</v>
      </c>
      <c r="G1586">
        <v>5377</v>
      </c>
      <c r="H1586">
        <v>5377</v>
      </c>
      <c r="I1586">
        <v>5377</v>
      </c>
      <c r="J1586">
        <v>5377</v>
      </c>
      <c r="L1586" s="3">
        <v>0</v>
      </c>
      <c r="M1586" s="3">
        <v>0</v>
      </c>
      <c r="N1586" s="3">
        <v>0</v>
      </c>
      <c r="O1586" s="62">
        <v>75.099999999999994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68">
        <f>+Tabla3[[#This Row],[V GRAVADAS]]</f>
        <v>75.099999999999994</v>
      </c>
      <c r="V1586">
        <v>2</v>
      </c>
    </row>
    <row r="1587" spans="1:22" x14ac:dyDescent="0.25">
      <c r="A1587" t="s">
        <v>655</v>
      </c>
      <c r="B1587" s="1" t="s">
        <v>668</v>
      </c>
      <c r="C1587" t="s">
        <v>1</v>
      </c>
      <c r="D1587" t="s">
        <v>82</v>
      </c>
      <c r="E1587" t="s">
        <v>323</v>
      </c>
      <c r="F1587" t="s">
        <v>324</v>
      </c>
      <c r="G1587">
        <v>5378</v>
      </c>
      <c r="H1587">
        <v>5378</v>
      </c>
      <c r="I1587">
        <v>5378</v>
      </c>
      <c r="J1587">
        <v>5378</v>
      </c>
      <c r="L1587" s="3">
        <v>0</v>
      </c>
      <c r="M1587" s="3">
        <v>0</v>
      </c>
      <c r="N1587" s="3">
        <v>0</v>
      </c>
      <c r="O1587" s="62">
        <v>9.8000000000000007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68">
        <f>+Tabla3[[#This Row],[V GRAVADAS]]</f>
        <v>9.8000000000000007</v>
      </c>
      <c r="V1587">
        <v>2</v>
      </c>
    </row>
    <row r="1588" spans="1:22" x14ac:dyDescent="0.25">
      <c r="A1588" t="s">
        <v>655</v>
      </c>
      <c r="B1588" s="1" t="s">
        <v>668</v>
      </c>
      <c r="C1588" t="s">
        <v>1</v>
      </c>
      <c r="D1588" t="s">
        <v>82</v>
      </c>
      <c r="E1588" t="s">
        <v>323</v>
      </c>
      <c r="F1588" t="s">
        <v>324</v>
      </c>
      <c r="G1588">
        <v>5379</v>
      </c>
      <c r="H1588">
        <v>5379</v>
      </c>
      <c r="I1588">
        <v>5379</v>
      </c>
      <c r="J1588">
        <v>5379</v>
      </c>
      <c r="L1588" s="3">
        <v>0</v>
      </c>
      <c r="M1588" s="3">
        <v>0</v>
      </c>
      <c r="N1588" s="3">
        <v>0</v>
      </c>
      <c r="O1588" s="62">
        <v>80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68">
        <f>+Tabla3[[#This Row],[V GRAVADAS]]</f>
        <v>80</v>
      </c>
      <c r="V1588">
        <v>2</v>
      </c>
    </row>
    <row r="1589" spans="1:22" x14ac:dyDescent="0.25">
      <c r="A1589" t="s">
        <v>655</v>
      </c>
      <c r="B1589" s="1" t="s">
        <v>668</v>
      </c>
      <c r="C1589" t="s">
        <v>1</v>
      </c>
      <c r="D1589" t="s">
        <v>82</v>
      </c>
      <c r="E1589" t="s">
        <v>323</v>
      </c>
      <c r="F1589" t="s">
        <v>324</v>
      </c>
      <c r="G1589">
        <v>5380</v>
      </c>
      <c r="H1589">
        <v>5380</v>
      </c>
      <c r="I1589">
        <v>5380</v>
      </c>
      <c r="J1589">
        <v>5380</v>
      </c>
      <c r="L1589" s="3">
        <v>0</v>
      </c>
      <c r="M1589" s="3">
        <v>0</v>
      </c>
      <c r="N1589" s="3">
        <v>0</v>
      </c>
      <c r="O1589" s="62">
        <v>213.5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68">
        <f>+Tabla3[[#This Row],[V GRAVADAS]]</f>
        <v>213.5</v>
      </c>
      <c r="V1589">
        <v>2</v>
      </c>
    </row>
    <row r="1590" spans="1:22" x14ac:dyDescent="0.25">
      <c r="A1590" t="s">
        <v>655</v>
      </c>
      <c r="B1590" s="1" t="s">
        <v>668</v>
      </c>
      <c r="C1590" t="s">
        <v>1</v>
      </c>
      <c r="D1590" t="s">
        <v>82</v>
      </c>
      <c r="E1590" t="s">
        <v>323</v>
      </c>
      <c r="F1590" t="s">
        <v>324</v>
      </c>
      <c r="G1590">
        <v>5381</v>
      </c>
      <c r="H1590">
        <v>5381</v>
      </c>
      <c r="I1590">
        <v>5381</v>
      </c>
      <c r="J1590">
        <v>5381</v>
      </c>
      <c r="L1590" s="3">
        <v>0</v>
      </c>
      <c r="M1590" s="3">
        <v>0</v>
      </c>
      <c r="N1590" s="3">
        <v>0</v>
      </c>
      <c r="O1590" s="62">
        <v>73.5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68">
        <f>+Tabla3[[#This Row],[V GRAVADAS]]</f>
        <v>73.5</v>
      </c>
      <c r="V1590">
        <v>2</v>
      </c>
    </row>
    <row r="1591" spans="1:22" x14ac:dyDescent="0.25">
      <c r="A1591" t="s">
        <v>655</v>
      </c>
      <c r="B1591" s="1" t="s">
        <v>668</v>
      </c>
      <c r="C1591" t="s">
        <v>1</v>
      </c>
      <c r="D1591" t="s">
        <v>82</v>
      </c>
      <c r="E1591" t="s">
        <v>323</v>
      </c>
      <c r="F1591" t="s">
        <v>324</v>
      </c>
      <c r="G1591">
        <v>5382</v>
      </c>
      <c r="H1591">
        <v>5382</v>
      </c>
      <c r="I1591">
        <v>5382</v>
      </c>
      <c r="J1591">
        <v>5382</v>
      </c>
      <c r="L1591" s="3">
        <v>0</v>
      </c>
      <c r="M1591" s="3">
        <v>0</v>
      </c>
      <c r="N1591" s="3">
        <v>0</v>
      </c>
      <c r="O1591" s="62">
        <v>206.25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68">
        <f>+Tabla3[[#This Row],[V GRAVADAS]]</f>
        <v>206.25</v>
      </c>
      <c r="V1591">
        <v>2</v>
      </c>
    </row>
    <row r="1592" spans="1:22" x14ac:dyDescent="0.25">
      <c r="A1592" t="s">
        <v>655</v>
      </c>
      <c r="B1592" s="1" t="s">
        <v>668</v>
      </c>
      <c r="C1592" t="s">
        <v>1</v>
      </c>
      <c r="D1592" t="s">
        <v>82</v>
      </c>
      <c r="E1592" t="s">
        <v>323</v>
      </c>
      <c r="F1592" t="s">
        <v>324</v>
      </c>
      <c r="G1592">
        <v>5383</v>
      </c>
      <c r="H1592">
        <v>5383</v>
      </c>
      <c r="I1592">
        <v>5383</v>
      </c>
      <c r="J1592">
        <v>5383</v>
      </c>
      <c r="L1592" s="3">
        <v>0</v>
      </c>
      <c r="M1592" s="3">
        <v>0</v>
      </c>
      <c r="N1592" s="3">
        <v>0</v>
      </c>
      <c r="O1592" s="62">
        <v>181.5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68">
        <f>+Tabla3[[#This Row],[V GRAVADAS]]</f>
        <v>181.5</v>
      </c>
      <c r="V1592">
        <v>2</v>
      </c>
    </row>
    <row r="1593" spans="1:22" x14ac:dyDescent="0.25">
      <c r="A1593" t="s">
        <v>655</v>
      </c>
      <c r="B1593" s="1" t="s">
        <v>668</v>
      </c>
      <c r="C1593" t="s">
        <v>1</v>
      </c>
      <c r="D1593" t="s">
        <v>82</v>
      </c>
      <c r="E1593" t="s">
        <v>323</v>
      </c>
      <c r="F1593" t="s">
        <v>324</v>
      </c>
      <c r="G1593">
        <v>5384</v>
      </c>
      <c r="H1593">
        <v>5384</v>
      </c>
      <c r="I1593">
        <v>5384</v>
      </c>
      <c r="J1593">
        <v>5384</v>
      </c>
      <c r="L1593" s="3">
        <v>0</v>
      </c>
      <c r="M1593" s="3">
        <v>0</v>
      </c>
      <c r="N1593" s="3">
        <v>0</v>
      </c>
      <c r="O1593" s="62">
        <v>180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68">
        <f>+Tabla3[[#This Row],[V GRAVADAS]]</f>
        <v>180</v>
      </c>
      <c r="V1593">
        <v>2</v>
      </c>
    </row>
    <row r="1594" spans="1:22" x14ac:dyDescent="0.25">
      <c r="A1594" t="s">
        <v>655</v>
      </c>
      <c r="B1594" s="1" t="s">
        <v>668</v>
      </c>
      <c r="C1594" t="s">
        <v>1</v>
      </c>
      <c r="D1594" t="s">
        <v>82</v>
      </c>
      <c r="E1594" t="s">
        <v>323</v>
      </c>
      <c r="F1594" t="s">
        <v>324</v>
      </c>
      <c r="G1594">
        <v>5385</v>
      </c>
      <c r="H1594">
        <v>5385</v>
      </c>
      <c r="I1594">
        <v>5385</v>
      </c>
      <c r="J1594">
        <v>5385</v>
      </c>
      <c r="L1594" s="3">
        <v>0</v>
      </c>
      <c r="M1594" s="3">
        <v>0</v>
      </c>
      <c r="N1594" s="3">
        <v>0</v>
      </c>
      <c r="O1594" s="62">
        <v>18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68">
        <f>+Tabla3[[#This Row],[V GRAVADAS]]</f>
        <v>18</v>
      </c>
      <c r="V1594">
        <v>2</v>
      </c>
    </row>
    <row r="1595" spans="1:22" x14ac:dyDescent="0.25">
      <c r="A1595" t="s">
        <v>655</v>
      </c>
      <c r="B1595" s="1" t="s">
        <v>668</v>
      </c>
      <c r="C1595" t="s">
        <v>1</v>
      </c>
      <c r="D1595" t="s">
        <v>82</v>
      </c>
      <c r="E1595" t="s">
        <v>323</v>
      </c>
      <c r="F1595" t="s">
        <v>324</v>
      </c>
      <c r="G1595">
        <v>5386</v>
      </c>
      <c r="H1595">
        <v>5386</v>
      </c>
      <c r="I1595">
        <v>5386</v>
      </c>
      <c r="J1595">
        <v>5386</v>
      </c>
      <c r="L1595" s="3">
        <v>0</v>
      </c>
      <c r="M1595" s="3">
        <v>0</v>
      </c>
      <c r="N1595" s="3">
        <v>0</v>
      </c>
      <c r="O1595" s="62">
        <v>54.89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68">
        <f>+Tabla3[[#This Row],[V GRAVADAS]]</f>
        <v>54.89</v>
      </c>
      <c r="V1595">
        <v>2</v>
      </c>
    </row>
    <row r="1596" spans="1:22" x14ac:dyDescent="0.25">
      <c r="A1596" t="s">
        <v>655</v>
      </c>
      <c r="B1596" s="1" t="s">
        <v>668</v>
      </c>
      <c r="C1596" t="s">
        <v>1</v>
      </c>
      <c r="D1596" t="s">
        <v>82</v>
      </c>
      <c r="E1596" t="s">
        <v>323</v>
      </c>
      <c r="F1596" t="s">
        <v>324</v>
      </c>
      <c r="G1596">
        <v>5387</v>
      </c>
      <c r="H1596">
        <v>5387</v>
      </c>
      <c r="I1596">
        <v>5387</v>
      </c>
      <c r="J1596">
        <v>5387</v>
      </c>
      <c r="L1596" s="3">
        <v>0</v>
      </c>
      <c r="M1596" s="3">
        <v>0</v>
      </c>
      <c r="N1596" s="3">
        <v>0</v>
      </c>
      <c r="O1596" s="62">
        <v>412.5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68">
        <f>+Tabla3[[#This Row],[V GRAVADAS]]</f>
        <v>412.5</v>
      </c>
      <c r="V1596">
        <v>2</v>
      </c>
    </row>
    <row r="1597" spans="1:22" x14ac:dyDescent="0.25">
      <c r="A1597" t="s">
        <v>655</v>
      </c>
      <c r="B1597" s="1" t="s">
        <v>668</v>
      </c>
      <c r="C1597" t="s">
        <v>1</v>
      </c>
      <c r="D1597" t="s">
        <v>82</v>
      </c>
      <c r="E1597" t="s">
        <v>323</v>
      </c>
      <c r="F1597" t="s">
        <v>324</v>
      </c>
      <c r="G1597">
        <v>5388</v>
      </c>
      <c r="H1597">
        <v>5388</v>
      </c>
      <c r="I1597">
        <v>5388</v>
      </c>
      <c r="J1597">
        <v>5388</v>
      </c>
      <c r="L1597" s="3">
        <v>0</v>
      </c>
      <c r="M1597" s="3">
        <v>0</v>
      </c>
      <c r="N1597" s="3">
        <v>0</v>
      </c>
      <c r="O1597" s="62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68">
        <f>+Tabla3[[#This Row],[V GRAVADAS]]</f>
        <v>0</v>
      </c>
      <c r="V1597">
        <v>2</v>
      </c>
    </row>
    <row r="1598" spans="1:22" x14ac:dyDescent="0.25">
      <c r="A1598" t="s">
        <v>655</v>
      </c>
      <c r="B1598" s="1" t="s">
        <v>668</v>
      </c>
      <c r="C1598" t="s">
        <v>1</v>
      </c>
      <c r="D1598" t="s">
        <v>82</v>
      </c>
      <c r="E1598" t="s">
        <v>323</v>
      </c>
      <c r="F1598" t="s">
        <v>324</v>
      </c>
      <c r="G1598">
        <v>5389</v>
      </c>
      <c r="H1598">
        <v>5389</v>
      </c>
      <c r="I1598">
        <v>5389</v>
      </c>
      <c r="J1598">
        <v>5389</v>
      </c>
      <c r="L1598" s="3">
        <v>0</v>
      </c>
      <c r="M1598" s="3">
        <v>0</v>
      </c>
      <c r="N1598" s="3">
        <v>0</v>
      </c>
      <c r="O1598" s="62">
        <v>555.5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68">
        <f>+Tabla3[[#This Row],[V GRAVADAS]]</f>
        <v>555.5</v>
      </c>
      <c r="V1598">
        <v>2</v>
      </c>
    </row>
    <row r="1599" spans="1:22" x14ac:dyDescent="0.25">
      <c r="A1599" t="s">
        <v>655</v>
      </c>
      <c r="B1599" s="1" t="s">
        <v>668</v>
      </c>
      <c r="C1599" t="s">
        <v>1</v>
      </c>
      <c r="D1599" t="s">
        <v>82</v>
      </c>
      <c r="E1599" t="s">
        <v>323</v>
      </c>
      <c r="F1599" t="s">
        <v>324</v>
      </c>
      <c r="G1599">
        <v>5390</v>
      </c>
      <c r="H1599">
        <v>5390</v>
      </c>
      <c r="I1599">
        <v>5390</v>
      </c>
      <c r="J1599">
        <v>5390</v>
      </c>
      <c r="L1599" s="3">
        <v>0</v>
      </c>
      <c r="M1599" s="3">
        <v>0</v>
      </c>
      <c r="N1599" s="3">
        <v>0</v>
      </c>
      <c r="O1599" s="62">
        <v>13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68">
        <f>+Tabla3[[#This Row],[V GRAVADAS]]</f>
        <v>13</v>
      </c>
      <c r="V1599">
        <v>2</v>
      </c>
    </row>
    <row r="1600" spans="1:22" x14ac:dyDescent="0.25">
      <c r="A1600" t="s">
        <v>655</v>
      </c>
      <c r="B1600" s="1" t="s">
        <v>668</v>
      </c>
      <c r="C1600" t="s">
        <v>1</v>
      </c>
      <c r="D1600" t="s">
        <v>82</v>
      </c>
      <c r="E1600" t="s">
        <v>323</v>
      </c>
      <c r="F1600" t="s">
        <v>324</v>
      </c>
      <c r="G1600">
        <v>5391</v>
      </c>
      <c r="H1600">
        <v>5391</v>
      </c>
      <c r="I1600">
        <v>5391</v>
      </c>
      <c r="J1600">
        <v>5391</v>
      </c>
      <c r="L1600" s="3">
        <v>0</v>
      </c>
      <c r="M1600" s="3">
        <v>0</v>
      </c>
      <c r="N1600" s="3">
        <v>0</v>
      </c>
      <c r="O1600" s="62">
        <v>14.4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68">
        <f>+Tabla3[[#This Row],[V GRAVADAS]]</f>
        <v>14.4</v>
      </c>
      <c r="V1600">
        <v>2</v>
      </c>
    </row>
    <row r="1601" spans="1:22" x14ac:dyDescent="0.25">
      <c r="A1601" t="s">
        <v>655</v>
      </c>
      <c r="B1601" s="1" t="s">
        <v>668</v>
      </c>
      <c r="C1601" t="s">
        <v>1</v>
      </c>
      <c r="D1601" t="s">
        <v>82</v>
      </c>
      <c r="E1601" t="s">
        <v>323</v>
      </c>
      <c r="F1601" t="s">
        <v>324</v>
      </c>
      <c r="G1601">
        <v>5392</v>
      </c>
      <c r="H1601">
        <v>5392</v>
      </c>
      <c r="I1601">
        <v>5392</v>
      </c>
      <c r="J1601">
        <v>5392</v>
      </c>
      <c r="L1601" s="3">
        <v>0</v>
      </c>
      <c r="M1601" s="3">
        <v>0</v>
      </c>
      <c r="N1601" s="3">
        <v>0</v>
      </c>
      <c r="O1601" s="62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68">
        <f>+Tabla3[[#This Row],[V GRAVADAS]]</f>
        <v>0</v>
      </c>
      <c r="V1601">
        <v>2</v>
      </c>
    </row>
    <row r="1602" spans="1:22" x14ac:dyDescent="0.25">
      <c r="A1602" t="s">
        <v>655</v>
      </c>
      <c r="B1602" s="1" t="s">
        <v>668</v>
      </c>
      <c r="C1602" t="s">
        <v>1</v>
      </c>
      <c r="D1602" t="s">
        <v>82</v>
      </c>
      <c r="E1602" t="s">
        <v>323</v>
      </c>
      <c r="F1602" t="s">
        <v>324</v>
      </c>
      <c r="G1602">
        <v>5393</v>
      </c>
      <c r="H1602">
        <v>5393</v>
      </c>
      <c r="I1602">
        <v>5393</v>
      </c>
      <c r="J1602">
        <v>5393</v>
      </c>
      <c r="L1602" s="3">
        <v>0</v>
      </c>
      <c r="M1602" s="3">
        <v>0</v>
      </c>
      <c r="N1602" s="3">
        <v>0</v>
      </c>
      <c r="O1602" s="62">
        <v>112.5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68">
        <f>+Tabla3[[#This Row],[V GRAVADAS]]</f>
        <v>112.5</v>
      </c>
      <c r="V1602">
        <v>2</v>
      </c>
    </row>
    <row r="1603" spans="1:22" x14ac:dyDescent="0.25">
      <c r="A1603" t="s">
        <v>655</v>
      </c>
      <c r="B1603" s="1" t="s">
        <v>668</v>
      </c>
      <c r="C1603" t="s">
        <v>1</v>
      </c>
      <c r="D1603" t="s">
        <v>82</v>
      </c>
      <c r="E1603" t="s">
        <v>323</v>
      </c>
      <c r="F1603" t="s">
        <v>324</v>
      </c>
      <c r="G1603">
        <v>5394</v>
      </c>
      <c r="H1603">
        <v>5394</v>
      </c>
      <c r="I1603">
        <v>5394</v>
      </c>
      <c r="J1603">
        <v>5394</v>
      </c>
      <c r="L1603" s="3">
        <v>0</v>
      </c>
      <c r="M1603" s="3">
        <v>0</v>
      </c>
      <c r="N1603" s="3">
        <v>0</v>
      </c>
      <c r="O1603" s="62">
        <v>24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68">
        <f>+Tabla3[[#This Row],[V GRAVADAS]]</f>
        <v>24</v>
      </c>
      <c r="V1603">
        <v>2</v>
      </c>
    </row>
    <row r="1604" spans="1:22" x14ac:dyDescent="0.25">
      <c r="A1604" t="s">
        <v>655</v>
      </c>
      <c r="B1604" s="1" t="s">
        <v>668</v>
      </c>
      <c r="C1604" t="s">
        <v>1</v>
      </c>
      <c r="D1604" t="s">
        <v>82</v>
      </c>
      <c r="E1604" t="s">
        <v>323</v>
      </c>
      <c r="F1604" t="s">
        <v>324</v>
      </c>
      <c r="G1604">
        <v>5395</v>
      </c>
      <c r="H1604">
        <v>5395</v>
      </c>
      <c r="I1604">
        <v>5395</v>
      </c>
      <c r="J1604">
        <v>5395</v>
      </c>
      <c r="L1604" s="3">
        <v>0</v>
      </c>
      <c r="M1604" s="3">
        <v>0</v>
      </c>
      <c r="N1604" s="3">
        <v>0</v>
      </c>
      <c r="O1604" s="62">
        <v>25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68">
        <f>+Tabla3[[#This Row],[V GRAVADAS]]</f>
        <v>25</v>
      </c>
      <c r="V1604">
        <v>2</v>
      </c>
    </row>
    <row r="1605" spans="1:22" x14ac:dyDescent="0.25">
      <c r="A1605" t="s">
        <v>655</v>
      </c>
      <c r="B1605" s="1" t="s">
        <v>669</v>
      </c>
      <c r="C1605" t="s">
        <v>1</v>
      </c>
      <c r="D1605" t="s">
        <v>82</v>
      </c>
      <c r="E1605" t="s">
        <v>323</v>
      </c>
      <c r="F1605" t="s">
        <v>324</v>
      </c>
      <c r="G1605">
        <v>5396</v>
      </c>
      <c r="H1605">
        <v>5396</v>
      </c>
      <c r="I1605">
        <v>5396</v>
      </c>
      <c r="J1605">
        <v>5396</v>
      </c>
      <c r="L1605" s="3">
        <v>0</v>
      </c>
      <c r="M1605" s="3">
        <v>0</v>
      </c>
      <c r="N1605" s="3">
        <v>0</v>
      </c>
      <c r="O1605" s="62">
        <v>548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68">
        <f>+Tabla3[[#This Row],[V GRAVADAS]]</f>
        <v>548</v>
      </c>
      <c r="V1605">
        <v>2</v>
      </c>
    </row>
    <row r="1606" spans="1:22" x14ac:dyDescent="0.25">
      <c r="A1606" t="s">
        <v>655</v>
      </c>
      <c r="B1606" s="1" t="s">
        <v>669</v>
      </c>
      <c r="C1606" t="s">
        <v>1</v>
      </c>
      <c r="D1606" t="s">
        <v>82</v>
      </c>
      <c r="E1606" t="s">
        <v>323</v>
      </c>
      <c r="F1606" t="s">
        <v>324</v>
      </c>
      <c r="G1606">
        <v>5397</v>
      </c>
      <c r="H1606">
        <v>5397</v>
      </c>
      <c r="I1606">
        <v>5397</v>
      </c>
      <c r="J1606">
        <v>5397</v>
      </c>
      <c r="L1606" s="3">
        <v>0</v>
      </c>
      <c r="M1606" s="3">
        <v>0</v>
      </c>
      <c r="N1606" s="3">
        <v>0</v>
      </c>
      <c r="O1606" s="62">
        <v>262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68">
        <f>+Tabla3[[#This Row],[V GRAVADAS]]</f>
        <v>262</v>
      </c>
      <c r="V1606">
        <v>2</v>
      </c>
    </row>
    <row r="1607" spans="1:22" x14ac:dyDescent="0.25">
      <c r="A1607" t="s">
        <v>655</v>
      </c>
      <c r="B1607" s="1" t="s">
        <v>669</v>
      </c>
      <c r="C1607" t="s">
        <v>1</v>
      </c>
      <c r="D1607" t="s">
        <v>82</v>
      </c>
      <c r="E1607" t="s">
        <v>323</v>
      </c>
      <c r="F1607" t="s">
        <v>324</v>
      </c>
      <c r="G1607">
        <v>5398</v>
      </c>
      <c r="H1607">
        <v>5398</v>
      </c>
      <c r="I1607">
        <v>5398</v>
      </c>
      <c r="J1607">
        <v>5398</v>
      </c>
      <c r="L1607" s="3">
        <v>0</v>
      </c>
      <c r="M1607" s="3">
        <v>0</v>
      </c>
      <c r="N1607" s="3">
        <v>0</v>
      </c>
      <c r="O1607" s="62">
        <v>61.4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68">
        <f>+Tabla3[[#This Row],[V GRAVADAS]]</f>
        <v>61.4</v>
      </c>
      <c r="V1607">
        <v>2</v>
      </c>
    </row>
    <row r="1608" spans="1:22" x14ac:dyDescent="0.25">
      <c r="A1608" t="s">
        <v>655</v>
      </c>
      <c r="B1608" s="1" t="s">
        <v>669</v>
      </c>
      <c r="C1608" t="s">
        <v>1</v>
      </c>
      <c r="D1608" t="s">
        <v>82</v>
      </c>
      <c r="E1608" t="s">
        <v>323</v>
      </c>
      <c r="F1608" t="s">
        <v>324</v>
      </c>
      <c r="G1608">
        <v>5399</v>
      </c>
      <c r="H1608">
        <v>5399</v>
      </c>
      <c r="I1608">
        <v>5399</v>
      </c>
      <c r="J1608">
        <v>5399</v>
      </c>
      <c r="L1608" s="3">
        <v>0</v>
      </c>
      <c r="M1608" s="3">
        <v>0</v>
      </c>
      <c r="N1608" s="3">
        <v>0</v>
      </c>
      <c r="O1608" s="62">
        <v>190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68">
        <f>+Tabla3[[#This Row],[V GRAVADAS]]</f>
        <v>190</v>
      </c>
      <c r="V1608">
        <v>2</v>
      </c>
    </row>
    <row r="1609" spans="1:22" x14ac:dyDescent="0.25">
      <c r="A1609" t="s">
        <v>655</v>
      </c>
      <c r="B1609" s="1" t="s">
        <v>669</v>
      </c>
      <c r="C1609" t="s">
        <v>1</v>
      </c>
      <c r="D1609" t="s">
        <v>82</v>
      </c>
      <c r="E1609" t="s">
        <v>323</v>
      </c>
      <c r="F1609" t="s">
        <v>324</v>
      </c>
      <c r="G1609">
        <v>5400</v>
      </c>
      <c r="H1609">
        <v>5400</v>
      </c>
      <c r="I1609">
        <v>5400</v>
      </c>
      <c r="J1609">
        <v>5400</v>
      </c>
      <c r="L1609" s="3">
        <v>0</v>
      </c>
      <c r="M1609" s="3">
        <v>0</v>
      </c>
      <c r="N1609" s="3">
        <v>0</v>
      </c>
      <c r="O1609" s="62">
        <v>175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68">
        <f>+Tabla3[[#This Row],[V GRAVADAS]]</f>
        <v>175</v>
      </c>
      <c r="V1609">
        <v>2</v>
      </c>
    </row>
    <row r="1610" spans="1:22" x14ac:dyDescent="0.25">
      <c r="A1610" t="s">
        <v>655</v>
      </c>
      <c r="B1610" s="1" t="s">
        <v>669</v>
      </c>
      <c r="C1610" t="s">
        <v>1</v>
      </c>
      <c r="D1610" t="s">
        <v>82</v>
      </c>
      <c r="E1610" t="s">
        <v>323</v>
      </c>
      <c r="F1610" t="s">
        <v>324</v>
      </c>
      <c r="G1610">
        <v>5401</v>
      </c>
      <c r="H1610">
        <v>5401</v>
      </c>
      <c r="I1610">
        <v>5401</v>
      </c>
      <c r="J1610">
        <v>5401</v>
      </c>
      <c r="L1610" s="3">
        <v>0</v>
      </c>
      <c r="M1610" s="3">
        <v>0</v>
      </c>
      <c r="N1610" s="3">
        <v>0</v>
      </c>
      <c r="O1610" s="62">
        <v>159.4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68">
        <f>+Tabla3[[#This Row],[V GRAVADAS]]</f>
        <v>159.4</v>
      </c>
      <c r="V1610">
        <v>2</v>
      </c>
    </row>
    <row r="1611" spans="1:22" x14ac:dyDescent="0.25">
      <c r="A1611" t="s">
        <v>655</v>
      </c>
      <c r="B1611" s="1" t="s">
        <v>669</v>
      </c>
      <c r="C1611" t="s">
        <v>1</v>
      </c>
      <c r="D1611" t="s">
        <v>82</v>
      </c>
      <c r="E1611" t="s">
        <v>323</v>
      </c>
      <c r="F1611" t="s">
        <v>324</v>
      </c>
      <c r="G1611">
        <v>5402</v>
      </c>
      <c r="H1611">
        <v>5402</v>
      </c>
      <c r="I1611">
        <v>5402</v>
      </c>
      <c r="J1611">
        <v>5402</v>
      </c>
      <c r="L1611" s="3">
        <v>0</v>
      </c>
      <c r="M1611" s="3">
        <v>0</v>
      </c>
      <c r="N1611" s="3">
        <v>0</v>
      </c>
      <c r="O1611" s="62">
        <v>184.65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68">
        <f>+Tabla3[[#This Row],[V GRAVADAS]]</f>
        <v>184.65</v>
      </c>
      <c r="V1611">
        <v>2</v>
      </c>
    </row>
    <row r="1612" spans="1:22" x14ac:dyDescent="0.25">
      <c r="A1612" t="s">
        <v>655</v>
      </c>
      <c r="B1612" s="1" t="s">
        <v>669</v>
      </c>
      <c r="C1612" t="s">
        <v>1</v>
      </c>
      <c r="D1612" t="s">
        <v>82</v>
      </c>
      <c r="E1612" t="s">
        <v>323</v>
      </c>
      <c r="F1612" t="s">
        <v>324</v>
      </c>
      <c r="G1612">
        <v>5403</v>
      </c>
      <c r="H1612">
        <v>5403</v>
      </c>
      <c r="I1612">
        <v>5403</v>
      </c>
      <c r="J1612">
        <v>5403</v>
      </c>
      <c r="L1612" s="3">
        <v>0</v>
      </c>
      <c r="M1612" s="3">
        <v>0</v>
      </c>
      <c r="N1612" s="3">
        <v>0</v>
      </c>
      <c r="O1612" s="62">
        <v>133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68">
        <f>+Tabla3[[#This Row],[V GRAVADAS]]</f>
        <v>133</v>
      </c>
      <c r="V1612">
        <v>2</v>
      </c>
    </row>
    <row r="1613" spans="1:22" x14ac:dyDescent="0.25">
      <c r="A1613" t="s">
        <v>655</v>
      </c>
      <c r="B1613" s="1" t="s">
        <v>669</v>
      </c>
      <c r="C1613" t="s">
        <v>1</v>
      </c>
      <c r="D1613" t="s">
        <v>82</v>
      </c>
      <c r="E1613" t="s">
        <v>323</v>
      </c>
      <c r="F1613" t="s">
        <v>324</v>
      </c>
      <c r="G1613">
        <v>5404</v>
      </c>
      <c r="H1613">
        <v>5404</v>
      </c>
      <c r="I1613">
        <v>5404</v>
      </c>
      <c r="J1613">
        <v>5404</v>
      </c>
      <c r="L1613" s="3">
        <v>0</v>
      </c>
      <c r="M1613" s="3">
        <v>0</v>
      </c>
      <c r="N1613" s="3">
        <v>0</v>
      </c>
      <c r="O1613" s="62">
        <v>382.6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68">
        <f>+Tabla3[[#This Row],[V GRAVADAS]]</f>
        <v>382.6</v>
      </c>
      <c r="V1613">
        <v>2</v>
      </c>
    </row>
    <row r="1614" spans="1:22" x14ac:dyDescent="0.25">
      <c r="A1614" t="s">
        <v>655</v>
      </c>
      <c r="B1614" s="1" t="s">
        <v>669</v>
      </c>
      <c r="C1614" t="s">
        <v>1</v>
      </c>
      <c r="D1614" t="s">
        <v>82</v>
      </c>
      <c r="E1614" t="s">
        <v>323</v>
      </c>
      <c r="F1614" t="s">
        <v>324</v>
      </c>
      <c r="G1614">
        <v>5405</v>
      </c>
      <c r="H1614">
        <v>5405</v>
      </c>
      <c r="I1614">
        <v>5405</v>
      </c>
      <c r="J1614">
        <v>5405</v>
      </c>
      <c r="L1614" s="3">
        <v>0</v>
      </c>
      <c r="M1614" s="3">
        <v>0</v>
      </c>
      <c r="N1614" s="3">
        <v>0</v>
      </c>
      <c r="O1614" s="62">
        <v>158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68">
        <f>+Tabla3[[#This Row],[V GRAVADAS]]</f>
        <v>158</v>
      </c>
      <c r="V1614">
        <v>2</v>
      </c>
    </row>
    <row r="1615" spans="1:22" x14ac:dyDescent="0.25">
      <c r="A1615" t="s">
        <v>655</v>
      </c>
      <c r="B1615" s="1" t="s">
        <v>669</v>
      </c>
      <c r="C1615" t="s">
        <v>1</v>
      </c>
      <c r="D1615" t="s">
        <v>82</v>
      </c>
      <c r="E1615" t="s">
        <v>323</v>
      </c>
      <c r="F1615" t="s">
        <v>324</v>
      </c>
      <c r="G1615">
        <v>5406</v>
      </c>
      <c r="H1615">
        <v>5406</v>
      </c>
      <c r="I1615">
        <v>5406</v>
      </c>
      <c r="J1615">
        <v>5406</v>
      </c>
      <c r="L1615" s="3">
        <v>0</v>
      </c>
      <c r="M1615" s="3">
        <v>0</v>
      </c>
      <c r="N1615" s="3">
        <v>0</v>
      </c>
      <c r="O1615" s="62">
        <v>34.1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68">
        <f>+Tabla3[[#This Row],[V GRAVADAS]]</f>
        <v>34.1</v>
      </c>
      <c r="V1615">
        <v>2</v>
      </c>
    </row>
    <row r="1616" spans="1:22" x14ac:dyDescent="0.25">
      <c r="A1616" t="s">
        <v>655</v>
      </c>
      <c r="B1616" s="1" t="s">
        <v>669</v>
      </c>
      <c r="C1616" t="s">
        <v>1</v>
      </c>
      <c r="D1616" t="s">
        <v>82</v>
      </c>
      <c r="E1616" t="s">
        <v>323</v>
      </c>
      <c r="F1616" t="s">
        <v>324</v>
      </c>
      <c r="G1616">
        <v>5407</v>
      </c>
      <c r="H1616">
        <v>5407</v>
      </c>
      <c r="I1616">
        <v>5407</v>
      </c>
      <c r="J1616">
        <v>5407</v>
      </c>
      <c r="L1616" s="3">
        <v>0</v>
      </c>
      <c r="M1616" s="3">
        <v>0</v>
      </c>
      <c r="N1616" s="3">
        <v>0</v>
      </c>
      <c r="O1616" s="62">
        <v>410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68">
        <f>+Tabla3[[#This Row],[V GRAVADAS]]</f>
        <v>410</v>
      </c>
      <c r="V1616">
        <v>2</v>
      </c>
    </row>
    <row r="1617" spans="1:22" x14ac:dyDescent="0.25">
      <c r="A1617" t="s">
        <v>655</v>
      </c>
      <c r="B1617" s="1" t="s">
        <v>669</v>
      </c>
      <c r="C1617" t="s">
        <v>1</v>
      </c>
      <c r="D1617" t="s">
        <v>82</v>
      </c>
      <c r="E1617" t="s">
        <v>323</v>
      </c>
      <c r="F1617" t="s">
        <v>324</v>
      </c>
      <c r="G1617">
        <v>5408</v>
      </c>
      <c r="H1617">
        <v>5408</v>
      </c>
      <c r="I1617">
        <v>5408</v>
      </c>
      <c r="J1617">
        <v>5408</v>
      </c>
      <c r="L1617" s="3">
        <v>0</v>
      </c>
      <c r="M1617" s="3">
        <v>0</v>
      </c>
      <c r="N1617" s="3">
        <v>0</v>
      </c>
      <c r="O1617" s="62">
        <v>623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68">
        <f>+Tabla3[[#This Row],[V GRAVADAS]]</f>
        <v>623</v>
      </c>
      <c r="V1617">
        <v>2</v>
      </c>
    </row>
    <row r="1618" spans="1:22" x14ac:dyDescent="0.25">
      <c r="A1618" t="s">
        <v>655</v>
      </c>
      <c r="B1618" s="1" t="s">
        <v>669</v>
      </c>
      <c r="C1618" t="s">
        <v>1</v>
      </c>
      <c r="D1618" t="s">
        <v>82</v>
      </c>
      <c r="E1618" t="s">
        <v>323</v>
      </c>
      <c r="F1618" t="s">
        <v>324</v>
      </c>
      <c r="G1618">
        <v>5409</v>
      </c>
      <c r="H1618">
        <v>5409</v>
      </c>
      <c r="I1618">
        <v>5409</v>
      </c>
      <c r="J1618">
        <v>5409</v>
      </c>
      <c r="L1618" s="3">
        <v>0</v>
      </c>
      <c r="M1618" s="3">
        <v>0</v>
      </c>
      <c r="N1618" s="3">
        <v>0</v>
      </c>
      <c r="O1618" s="62">
        <v>72.5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68">
        <f>+Tabla3[[#This Row],[V GRAVADAS]]</f>
        <v>72.5</v>
      </c>
      <c r="V1618">
        <v>2</v>
      </c>
    </row>
    <row r="1619" spans="1:22" x14ac:dyDescent="0.25">
      <c r="A1619" t="s">
        <v>655</v>
      </c>
      <c r="B1619" s="1" t="s">
        <v>669</v>
      </c>
      <c r="C1619" t="s">
        <v>1</v>
      </c>
      <c r="D1619" t="s">
        <v>82</v>
      </c>
      <c r="E1619" t="s">
        <v>323</v>
      </c>
      <c r="F1619" t="s">
        <v>324</v>
      </c>
      <c r="G1619">
        <v>5410</v>
      </c>
      <c r="H1619">
        <v>5410</v>
      </c>
      <c r="I1619">
        <v>5410</v>
      </c>
      <c r="J1619">
        <v>5410</v>
      </c>
      <c r="L1619" s="3">
        <v>0</v>
      </c>
      <c r="M1619" s="3">
        <v>0</v>
      </c>
      <c r="N1619" s="3">
        <v>0</v>
      </c>
      <c r="O1619" s="62">
        <v>16.5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68">
        <f>+Tabla3[[#This Row],[V GRAVADAS]]</f>
        <v>16.5</v>
      </c>
      <c r="V1619">
        <v>2</v>
      </c>
    </row>
    <row r="1620" spans="1:22" x14ac:dyDescent="0.25">
      <c r="A1620" t="s">
        <v>655</v>
      </c>
      <c r="B1620" s="1" t="s">
        <v>669</v>
      </c>
      <c r="C1620" t="s">
        <v>1</v>
      </c>
      <c r="D1620" t="s">
        <v>82</v>
      </c>
      <c r="E1620" t="s">
        <v>323</v>
      </c>
      <c r="F1620" t="s">
        <v>324</v>
      </c>
      <c r="G1620">
        <v>5411</v>
      </c>
      <c r="H1620">
        <v>5411</v>
      </c>
      <c r="I1620">
        <v>5411</v>
      </c>
      <c r="J1620">
        <v>5411</v>
      </c>
      <c r="L1620" s="3">
        <v>0</v>
      </c>
      <c r="M1620" s="3">
        <v>0</v>
      </c>
      <c r="N1620" s="3">
        <v>0</v>
      </c>
      <c r="O1620" s="62">
        <v>722.25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68">
        <f>+Tabla3[[#This Row],[V GRAVADAS]]</f>
        <v>722.25</v>
      </c>
      <c r="V1620">
        <v>2</v>
      </c>
    </row>
    <row r="1621" spans="1:22" x14ac:dyDescent="0.25">
      <c r="A1621" t="s">
        <v>655</v>
      </c>
      <c r="B1621" s="1" t="s">
        <v>669</v>
      </c>
      <c r="C1621" t="s">
        <v>1</v>
      </c>
      <c r="D1621" t="s">
        <v>82</v>
      </c>
      <c r="E1621" t="s">
        <v>323</v>
      </c>
      <c r="F1621" t="s">
        <v>324</v>
      </c>
      <c r="G1621">
        <v>5412</v>
      </c>
      <c r="H1621">
        <v>5412</v>
      </c>
      <c r="I1621">
        <v>5412</v>
      </c>
      <c r="J1621">
        <v>5412</v>
      </c>
      <c r="L1621" s="3">
        <v>0</v>
      </c>
      <c r="M1621" s="3">
        <v>0</v>
      </c>
      <c r="N1621" s="3">
        <v>0</v>
      </c>
      <c r="O1621" s="62">
        <v>70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68">
        <f>+Tabla3[[#This Row],[V GRAVADAS]]</f>
        <v>70</v>
      </c>
      <c r="V1621">
        <v>2</v>
      </c>
    </row>
    <row r="1622" spans="1:22" x14ac:dyDescent="0.25">
      <c r="A1622" t="s">
        <v>655</v>
      </c>
      <c r="B1622" s="1" t="s">
        <v>669</v>
      </c>
      <c r="C1622" t="s">
        <v>1</v>
      </c>
      <c r="D1622" t="s">
        <v>82</v>
      </c>
      <c r="E1622" t="s">
        <v>323</v>
      </c>
      <c r="F1622" t="s">
        <v>324</v>
      </c>
      <c r="G1622">
        <v>5413</v>
      </c>
      <c r="H1622">
        <v>5413</v>
      </c>
      <c r="I1622">
        <v>5413</v>
      </c>
      <c r="J1622">
        <v>5413</v>
      </c>
      <c r="L1622" s="3">
        <v>0</v>
      </c>
      <c r="M1622" s="3">
        <v>0</v>
      </c>
      <c r="N1622" s="3">
        <v>0</v>
      </c>
      <c r="O1622" s="62">
        <v>39.85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68">
        <f>+Tabla3[[#This Row],[V GRAVADAS]]</f>
        <v>39.85</v>
      </c>
      <c r="V1622">
        <v>2</v>
      </c>
    </row>
    <row r="1623" spans="1:22" x14ac:dyDescent="0.25">
      <c r="A1623" t="s">
        <v>655</v>
      </c>
      <c r="B1623" s="1" t="s">
        <v>669</v>
      </c>
      <c r="C1623" t="s">
        <v>1</v>
      </c>
      <c r="D1623" t="s">
        <v>82</v>
      </c>
      <c r="E1623" t="s">
        <v>323</v>
      </c>
      <c r="F1623" t="s">
        <v>324</v>
      </c>
      <c r="G1623">
        <v>5414</v>
      </c>
      <c r="H1623">
        <v>5414</v>
      </c>
      <c r="I1623">
        <v>5414</v>
      </c>
      <c r="J1623">
        <v>5414</v>
      </c>
      <c r="L1623" s="3">
        <v>0</v>
      </c>
      <c r="M1623" s="3">
        <v>0</v>
      </c>
      <c r="N1623" s="3">
        <v>0</v>
      </c>
      <c r="O1623" s="62">
        <v>829.07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68">
        <f>+Tabla3[[#This Row],[V GRAVADAS]]</f>
        <v>829.07</v>
      </c>
      <c r="V1623">
        <v>2</v>
      </c>
    </row>
    <row r="1624" spans="1:22" x14ac:dyDescent="0.25">
      <c r="A1624" t="s">
        <v>655</v>
      </c>
      <c r="B1624" s="1" t="s">
        <v>669</v>
      </c>
      <c r="C1624" t="s">
        <v>1</v>
      </c>
      <c r="D1624" t="s">
        <v>82</v>
      </c>
      <c r="E1624" t="s">
        <v>323</v>
      </c>
      <c r="F1624" t="s">
        <v>324</v>
      </c>
      <c r="G1624">
        <v>5415</v>
      </c>
      <c r="H1624">
        <v>5415</v>
      </c>
      <c r="I1624">
        <v>5415</v>
      </c>
      <c r="J1624">
        <v>5415</v>
      </c>
      <c r="L1624" s="3">
        <v>0</v>
      </c>
      <c r="M1624" s="3">
        <v>0</v>
      </c>
      <c r="N1624" s="3">
        <v>0</v>
      </c>
      <c r="O1624" s="62">
        <v>150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68">
        <f>+Tabla3[[#This Row],[V GRAVADAS]]</f>
        <v>150</v>
      </c>
      <c r="V1624">
        <v>2</v>
      </c>
    </row>
    <row r="1625" spans="1:22" x14ac:dyDescent="0.25">
      <c r="A1625" t="s">
        <v>655</v>
      </c>
      <c r="B1625" s="1" t="s">
        <v>669</v>
      </c>
      <c r="C1625" t="s">
        <v>1</v>
      </c>
      <c r="D1625" t="s">
        <v>82</v>
      </c>
      <c r="E1625" t="s">
        <v>323</v>
      </c>
      <c r="F1625" t="s">
        <v>324</v>
      </c>
      <c r="G1625">
        <v>5416</v>
      </c>
      <c r="H1625">
        <v>5416</v>
      </c>
      <c r="I1625">
        <v>5416</v>
      </c>
      <c r="J1625">
        <v>5416</v>
      </c>
      <c r="L1625" s="3">
        <v>0</v>
      </c>
      <c r="M1625" s="3">
        <v>0</v>
      </c>
      <c r="N1625" s="3">
        <v>0</v>
      </c>
      <c r="O1625" s="62">
        <v>116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68">
        <f>+Tabla3[[#This Row],[V GRAVADAS]]</f>
        <v>116</v>
      </c>
      <c r="V1625">
        <v>2</v>
      </c>
    </row>
    <row r="1626" spans="1:22" x14ac:dyDescent="0.25">
      <c r="A1626" t="s">
        <v>655</v>
      </c>
      <c r="B1626" s="1" t="s">
        <v>669</v>
      </c>
      <c r="C1626" t="s">
        <v>1</v>
      </c>
      <c r="D1626" t="s">
        <v>82</v>
      </c>
      <c r="E1626" t="s">
        <v>323</v>
      </c>
      <c r="F1626" t="s">
        <v>324</v>
      </c>
      <c r="G1626">
        <v>5417</v>
      </c>
      <c r="H1626">
        <v>5417</v>
      </c>
      <c r="I1626">
        <v>5417</v>
      </c>
      <c r="J1626">
        <v>5417</v>
      </c>
      <c r="L1626" s="3">
        <v>0</v>
      </c>
      <c r="M1626" s="3">
        <v>0</v>
      </c>
      <c r="N1626" s="3">
        <v>0</v>
      </c>
      <c r="O1626" s="62">
        <v>55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68">
        <f>+Tabla3[[#This Row],[V GRAVADAS]]</f>
        <v>55</v>
      </c>
      <c r="V1626">
        <v>2</v>
      </c>
    </row>
    <row r="1627" spans="1:22" x14ac:dyDescent="0.25">
      <c r="A1627" t="s">
        <v>655</v>
      </c>
      <c r="B1627" s="1" t="s">
        <v>669</v>
      </c>
      <c r="C1627" t="s">
        <v>1</v>
      </c>
      <c r="D1627" t="s">
        <v>82</v>
      </c>
      <c r="E1627" t="s">
        <v>323</v>
      </c>
      <c r="F1627" t="s">
        <v>324</v>
      </c>
      <c r="G1627">
        <v>5418</v>
      </c>
      <c r="H1627">
        <v>5418</v>
      </c>
      <c r="I1627">
        <v>5418</v>
      </c>
      <c r="J1627">
        <v>5418</v>
      </c>
      <c r="L1627" s="3">
        <v>0</v>
      </c>
      <c r="M1627" s="3">
        <v>0</v>
      </c>
      <c r="N1627" s="3">
        <v>0</v>
      </c>
      <c r="O1627" s="62">
        <v>75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68">
        <f>+Tabla3[[#This Row],[V GRAVADAS]]</f>
        <v>75</v>
      </c>
      <c r="V1627">
        <v>2</v>
      </c>
    </row>
    <row r="1628" spans="1:22" x14ac:dyDescent="0.25">
      <c r="A1628" t="s">
        <v>655</v>
      </c>
      <c r="B1628" s="1" t="s">
        <v>669</v>
      </c>
      <c r="C1628" t="s">
        <v>1</v>
      </c>
      <c r="D1628" t="s">
        <v>82</v>
      </c>
      <c r="E1628" t="s">
        <v>323</v>
      </c>
      <c r="F1628" t="s">
        <v>324</v>
      </c>
      <c r="G1628">
        <v>5419</v>
      </c>
      <c r="H1628">
        <v>5419</v>
      </c>
      <c r="I1628">
        <v>5419</v>
      </c>
      <c r="J1628">
        <v>5419</v>
      </c>
      <c r="L1628" s="3">
        <v>0</v>
      </c>
      <c r="M1628" s="3">
        <v>0</v>
      </c>
      <c r="N1628" s="3">
        <v>0</v>
      </c>
      <c r="O1628" s="62">
        <v>5.76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68">
        <f>+Tabla3[[#This Row],[V GRAVADAS]]</f>
        <v>5.76</v>
      </c>
      <c r="V1628">
        <v>2</v>
      </c>
    </row>
    <row r="1629" spans="1:22" x14ac:dyDescent="0.25">
      <c r="A1629" t="s">
        <v>655</v>
      </c>
      <c r="B1629" s="1" t="s">
        <v>669</v>
      </c>
      <c r="C1629" t="s">
        <v>1</v>
      </c>
      <c r="D1629" t="s">
        <v>82</v>
      </c>
      <c r="E1629" t="s">
        <v>323</v>
      </c>
      <c r="F1629" t="s">
        <v>324</v>
      </c>
      <c r="G1629">
        <v>5420</v>
      </c>
      <c r="H1629">
        <v>5420</v>
      </c>
      <c r="I1629">
        <v>5420</v>
      </c>
      <c r="J1629">
        <v>5420</v>
      </c>
      <c r="L1629" s="3">
        <v>0</v>
      </c>
      <c r="M1629" s="3">
        <v>0</v>
      </c>
      <c r="N1629" s="3">
        <v>0</v>
      </c>
      <c r="O1629" s="62">
        <v>52.8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68">
        <f>+Tabla3[[#This Row],[V GRAVADAS]]</f>
        <v>52.8</v>
      </c>
      <c r="V1629">
        <v>2</v>
      </c>
    </row>
    <row r="1630" spans="1:22" x14ac:dyDescent="0.25">
      <c r="A1630" t="s">
        <v>655</v>
      </c>
      <c r="B1630" s="1" t="s">
        <v>669</v>
      </c>
      <c r="C1630" t="s">
        <v>1</v>
      </c>
      <c r="D1630" t="s">
        <v>82</v>
      </c>
      <c r="E1630" t="s">
        <v>323</v>
      </c>
      <c r="F1630" t="s">
        <v>324</v>
      </c>
      <c r="G1630">
        <v>5421</v>
      </c>
      <c r="H1630">
        <v>5421</v>
      </c>
      <c r="I1630">
        <v>5421</v>
      </c>
      <c r="J1630">
        <v>5421</v>
      </c>
      <c r="L1630" s="3">
        <v>0</v>
      </c>
      <c r="M1630" s="3">
        <v>0</v>
      </c>
      <c r="N1630" s="3">
        <v>0</v>
      </c>
      <c r="O1630" s="62">
        <v>45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68">
        <f>+Tabla3[[#This Row],[V GRAVADAS]]</f>
        <v>45</v>
      </c>
      <c r="V1630">
        <v>2</v>
      </c>
    </row>
    <row r="1631" spans="1:22" x14ac:dyDescent="0.25">
      <c r="A1631" t="s">
        <v>655</v>
      </c>
      <c r="B1631" s="1" t="s">
        <v>669</v>
      </c>
      <c r="C1631" t="s">
        <v>1</v>
      </c>
      <c r="D1631" t="s">
        <v>82</v>
      </c>
      <c r="E1631" t="s">
        <v>323</v>
      </c>
      <c r="F1631" t="s">
        <v>324</v>
      </c>
      <c r="G1631">
        <v>5422</v>
      </c>
      <c r="H1631">
        <v>5422</v>
      </c>
      <c r="I1631">
        <v>5422</v>
      </c>
      <c r="J1631">
        <v>5422</v>
      </c>
      <c r="L1631" s="3">
        <v>0</v>
      </c>
      <c r="M1631" s="3">
        <v>0</v>
      </c>
      <c r="N1631" s="3">
        <v>0</v>
      </c>
      <c r="O1631" s="62">
        <v>364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68">
        <f>+Tabla3[[#This Row],[V GRAVADAS]]</f>
        <v>364</v>
      </c>
      <c r="V1631">
        <v>2</v>
      </c>
    </row>
    <row r="1632" spans="1:22" x14ac:dyDescent="0.25">
      <c r="A1632" t="s">
        <v>655</v>
      </c>
      <c r="B1632" s="1" t="s">
        <v>669</v>
      </c>
      <c r="C1632" t="s">
        <v>1</v>
      </c>
      <c r="D1632" t="s">
        <v>82</v>
      </c>
      <c r="E1632" t="s">
        <v>323</v>
      </c>
      <c r="F1632" t="s">
        <v>324</v>
      </c>
      <c r="G1632">
        <v>5423</v>
      </c>
      <c r="H1632">
        <v>5423</v>
      </c>
      <c r="I1632">
        <v>5423</v>
      </c>
      <c r="J1632">
        <v>5423</v>
      </c>
      <c r="L1632" s="3">
        <v>0</v>
      </c>
      <c r="M1632" s="3">
        <v>0</v>
      </c>
      <c r="N1632" s="3">
        <v>0</v>
      </c>
      <c r="O1632" s="62">
        <v>30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68">
        <f>+Tabla3[[#This Row],[V GRAVADAS]]</f>
        <v>30</v>
      </c>
      <c r="V1632">
        <v>2</v>
      </c>
    </row>
    <row r="1633" spans="1:22" x14ac:dyDescent="0.25">
      <c r="A1633" t="s">
        <v>655</v>
      </c>
      <c r="B1633" s="1" t="s">
        <v>669</v>
      </c>
      <c r="C1633" t="s">
        <v>1</v>
      </c>
      <c r="D1633" t="s">
        <v>82</v>
      </c>
      <c r="E1633" t="s">
        <v>323</v>
      </c>
      <c r="F1633" t="s">
        <v>324</v>
      </c>
      <c r="G1633">
        <v>5424</v>
      </c>
      <c r="H1633">
        <v>5424</v>
      </c>
      <c r="I1633">
        <v>5424</v>
      </c>
      <c r="J1633">
        <v>5424</v>
      </c>
      <c r="L1633" s="3">
        <v>0</v>
      </c>
      <c r="M1633" s="3">
        <v>0</v>
      </c>
      <c r="N1633" s="3">
        <v>0</v>
      </c>
      <c r="O1633" s="62">
        <v>421.75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68">
        <f>+Tabla3[[#This Row],[V GRAVADAS]]</f>
        <v>421.75</v>
      </c>
      <c r="V1633">
        <v>2</v>
      </c>
    </row>
    <row r="1634" spans="1:22" x14ac:dyDescent="0.25">
      <c r="A1634" t="s">
        <v>655</v>
      </c>
      <c r="B1634" s="1" t="s">
        <v>669</v>
      </c>
      <c r="C1634" t="s">
        <v>1</v>
      </c>
      <c r="D1634" t="s">
        <v>82</v>
      </c>
      <c r="E1634" t="s">
        <v>323</v>
      </c>
      <c r="F1634" t="s">
        <v>324</v>
      </c>
      <c r="G1634">
        <v>5425</v>
      </c>
      <c r="H1634">
        <v>5425</v>
      </c>
      <c r="I1634">
        <v>5425</v>
      </c>
      <c r="J1634">
        <v>5425</v>
      </c>
      <c r="L1634" s="3">
        <v>0</v>
      </c>
      <c r="M1634" s="3">
        <v>0</v>
      </c>
      <c r="N1634" s="3">
        <v>0</v>
      </c>
      <c r="O1634" s="62">
        <v>8.6999999999999993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68">
        <f>+Tabla3[[#This Row],[V GRAVADAS]]</f>
        <v>8.6999999999999993</v>
      </c>
      <c r="V1634">
        <v>2</v>
      </c>
    </row>
    <row r="1635" spans="1:22" x14ac:dyDescent="0.25">
      <c r="A1635" t="s">
        <v>655</v>
      </c>
      <c r="B1635" s="1" t="s">
        <v>669</v>
      </c>
      <c r="C1635" t="s">
        <v>1</v>
      </c>
      <c r="D1635" t="s">
        <v>82</v>
      </c>
      <c r="E1635" t="s">
        <v>323</v>
      </c>
      <c r="F1635" t="s">
        <v>324</v>
      </c>
      <c r="G1635">
        <v>5426</v>
      </c>
      <c r="H1635">
        <v>5426</v>
      </c>
      <c r="I1635">
        <v>5426</v>
      </c>
      <c r="J1635">
        <v>5426</v>
      </c>
      <c r="L1635" s="3">
        <v>0</v>
      </c>
      <c r="M1635" s="3">
        <v>0</v>
      </c>
      <c r="N1635" s="3">
        <v>0</v>
      </c>
      <c r="O1635" s="62">
        <v>110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68">
        <f>+Tabla3[[#This Row],[V GRAVADAS]]</f>
        <v>110</v>
      </c>
      <c r="V1635">
        <v>2</v>
      </c>
    </row>
    <row r="1636" spans="1:22" x14ac:dyDescent="0.25">
      <c r="A1636" t="s">
        <v>655</v>
      </c>
      <c r="B1636" s="1" t="s">
        <v>669</v>
      </c>
      <c r="C1636" t="s">
        <v>1</v>
      </c>
      <c r="D1636" t="s">
        <v>82</v>
      </c>
      <c r="E1636" t="s">
        <v>323</v>
      </c>
      <c r="F1636" t="s">
        <v>324</v>
      </c>
      <c r="G1636">
        <v>5427</v>
      </c>
      <c r="H1636">
        <v>5427</v>
      </c>
      <c r="I1636">
        <v>5427</v>
      </c>
      <c r="J1636">
        <v>5427</v>
      </c>
      <c r="L1636" s="3">
        <v>0</v>
      </c>
      <c r="M1636" s="3">
        <v>0</v>
      </c>
      <c r="N1636" s="3">
        <v>0</v>
      </c>
      <c r="O1636" s="62">
        <v>98.7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68">
        <f>+Tabla3[[#This Row],[V GRAVADAS]]</f>
        <v>98.7</v>
      </c>
      <c r="V1636">
        <v>2</v>
      </c>
    </row>
    <row r="1637" spans="1:22" x14ac:dyDescent="0.25">
      <c r="A1637" t="s">
        <v>655</v>
      </c>
      <c r="B1637" s="1" t="s">
        <v>670</v>
      </c>
      <c r="C1637" t="s">
        <v>1</v>
      </c>
      <c r="D1637" t="s">
        <v>82</v>
      </c>
      <c r="E1637" t="s">
        <v>323</v>
      </c>
      <c r="F1637" t="s">
        <v>324</v>
      </c>
      <c r="G1637">
        <v>5428</v>
      </c>
      <c r="H1637">
        <v>5428</v>
      </c>
      <c r="I1637">
        <v>5428</v>
      </c>
      <c r="J1637">
        <v>5428</v>
      </c>
      <c r="L1637" s="3">
        <v>0</v>
      </c>
      <c r="M1637" s="3">
        <v>0</v>
      </c>
      <c r="N1637" s="3">
        <v>0</v>
      </c>
      <c r="O1637" s="62">
        <v>562.5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68">
        <f>+Tabla3[[#This Row],[V GRAVADAS]]</f>
        <v>562.5</v>
      </c>
      <c r="V1637">
        <v>2</v>
      </c>
    </row>
    <row r="1638" spans="1:22" x14ac:dyDescent="0.25">
      <c r="A1638" t="s">
        <v>655</v>
      </c>
      <c r="B1638" s="1" t="s">
        <v>670</v>
      </c>
      <c r="C1638" t="s">
        <v>1</v>
      </c>
      <c r="D1638" t="s">
        <v>82</v>
      </c>
      <c r="E1638" t="s">
        <v>323</v>
      </c>
      <c r="F1638" t="s">
        <v>324</v>
      </c>
      <c r="G1638">
        <v>5429</v>
      </c>
      <c r="H1638">
        <v>5429</v>
      </c>
      <c r="I1638">
        <v>5429</v>
      </c>
      <c r="J1638">
        <v>5429</v>
      </c>
      <c r="L1638" s="3">
        <v>0</v>
      </c>
      <c r="M1638" s="3">
        <v>0</v>
      </c>
      <c r="N1638" s="3">
        <v>0</v>
      </c>
      <c r="O1638" s="62">
        <v>265.89999999999998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68">
        <f>+Tabla3[[#This Row],[V GRAVADAS]]</f>
        <v>265.89999999999998</v>
      </c>
      <c r="V1638">
        <v>2</v>
      </c>
    </row>
    <row r="1639" spans="1:22" x14ac:dyDescent="0.25">
      <c r="A1639" t="s">
        <v>655</v>
      </c>
      <c r="B1639" s="1" t="s">
        <v>670</v>
      </c>
      <c r="C1639" t="s">
        <v>1</v>
      </c>
      <c r="D1639" t="s">
        <v>82</v>
      </c>
      <c r="E1639" t="s">
        <v>323</v>
      </c>
      <c r="F1639" t="s">
        <v>324</v>
      </c>
      <c r="G1639">
        <v>5430</v>
      </c>
      <c r="H1639">
        <v>5430</v>
      </c>
      <c r="I1639">
        <v>5430</v>
      </c>
      <c r="J1639">
        <v>5430</v>
      </c>
      <c r="L1639" s="3">
        <v>0</v>
      </c>
      <c r="M1639" s="3">
        <v>0</v>
      </c>
      <c r="N1639" s="3">
        <v>0</v>
      </c>
      <c r="O1639" s="62">
        <v>450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68">
        <f>+Tabla3[[#This Row],[V GRAVADAS]]</f>
        <v>450</v>
      </c>
      <c r="V1639">
        <v>2</v>
      </c>
    </row>
    <row r="1640" spans="1:22" x14ac:dyDescent="0.25">
      <c r="A1640" t="s">
        <v>655</v>
      </c>
      <c r="B1640" s="1" t="s">
        <v>670</v>
      </c>
      <c r="C1640" t="s">
        <v>1</v>
      </c>
      <c r="D1640" t="s">
        <v>82</v>
      </c>
      <c r="E1640" t="s">
        <v>323</v>
      </c>
      <c r="F1640" t="s">
        <v>324</v>
      </c>
      <c r="G1640">
        <v>5431</v>
      </c>
      <c r="H1640">
        <v>5431</v>
      </c>
      <c r="I1640">
        <v>5431</v>
      </c>
      <c r="J1640">
        <v>5431</v>
      </c>
      <c r="L1640" s="3">
        <v>0</v>
      </c>
      <c r="M1640" s="3">
        <v>0</v>
      </c>
      <c r="N1640" s="3">
        <v>0</v>
      </c>
      <c r="O1640" s="62">
        <v>378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68">
        <f>+Tabla3[[#This Row],[V GRAVADAS]]</f>
        <v>378</v>
      </c>
      <c r="V1640">
        <v>2</v>
      </c>
    </row>
    <row r="1641" spans="1:22" x14ac:dyDescent="0.25">
      <c r="A1641" t="s">
        <v>655</v>
      </c>
      <c r="B1641" s="1" t="s">
        <v>670</v>
      </c>
      <c r="C1641" t="s">
        <v>1</v>
      </c>
      <c r="D1641" t="s">
        <v>82</v>
      </c>
      <c r="E1641" t="s">
        <v>323</v>
      </c>
      <c r="F1641" t="s">
        <v>324</v>
      </c>
      <c r="G1641">
        <v>5432</v>
      </c>
      <c r="H1641">
        <v>5432</v>
      </c>
      <c r="I1641">
        <v>5432</v>
      </c>
      <c r="J1641">
        <v>5432</v>
      </c>
      <c r="L1641" s="3">
        <v>0</v>
      </c>
      <c r="M1641" s="3">
        <v>0</v>
      </c>
      <c r="N1641" s="3">
        <v>0</v>
      </c>
      <c r="O1641" s="62">
        <v>112.5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68">
        <f>+Tabla3[[#This Row],[V GRAVADAS]]</f>
        <v>112.5</v>
      </c>
      <c r="V1641">
        <v>2</v>
      </c>
    </row>
    <row r="1642" spans="1:22" x14ac:dyDescent="0.25">
      <c r="A1642" t="s">
        <v>655</v>
      </c>
      <c r="B1642" s="1" t="s">
        <v>670</v>
      </c>
      <c r="C1642" t="s">
        <v>1</v>
      </c>
      <c r="D1642" t="s">
        <v>82</v>
      </c>
      <c r="E1642" t="s">
        <v>323</v>
      </c>
      <c r="F1642" t="s">
        <v>324</v>
      </c>
      <c r="G1642">
        <v>5433</v>
      </c>
      <c r="H1642">
        <v>5433</v>
      </c>
      <c r="I1642">
        <v>5433</v>
      </c>
      <c r="J1642">
        <v>5433</v>
      </c>
      <c r="L1642" s="3">
        <v>0</v>
      </c>
      <c r="M1642" s="3">
        <v>0</v>
      </c>
      <c r="N1642" s="3">
        <v>0</v>
      </c>
      <c r="O1642" s="62">
        <v>402.2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68">
        <f>+Tabla3[[#This Row],[V GRAVADAS]]</f>
        <v>402.2</v>
      </c>
      <c r="V1642">
        <v>2</v>
      </c>
    </row>
    <row r="1643" spans="1:22" x14ac:dyDescent="0.25">
      <c r="A1643" t="s">
        <v>655</v>
      </c>
      <c r="B1643" s="1" t="s">
        <v>670</v>
      </c>
      <c r="C1643" t="s">
        <v>1</v>
      </c>
      <c r="D1643" t="s">
        <v>82</v>
      </c>
      <c r="E1643" t="s">
        <v>323</v>
      </c>
      <c r="F1643" t="s">
        <v>324</v>
      </c>
      <c r="G1643">
        <v>5434</v>
      </c>
      <c r="H1643">
        <v>5434</v>
      </c>
      <c r="I1643">
        <v>5434</v>
      </c>
      <c r="J1643">
        <v>5434</v>
      </c>
      <c r="L1643" s="3">
        <v>0</v>
      </c>
      <c r="M1643" s="3">
        <v>0</v>
      </c>
      <c r="N1643" s="3">
        <v>0</v>
      </c>
      <c r="O1643" s="62">
        <v>154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68">
        <f>+Tabla3[[#This Row],[V GRAVADAS]]</f>
        <v>154</v>
      </c>
      <c r="V1643">
        <v>2</v>
      </c>
    </row>
    <row r="1644" spans="1:22" x14ac:dyDescent="0.25">
      <c r="A1644" t="s">
        <v>655</v>
      </c>
      <c r="B1644" s="1" t="s">
        <v>670</v>
      </c>
      <c r="C1644" t="s">
        <v>1</v>
      </c>
      <c r="D1644" t="s">
        <v>82</v>
      </c>
      <c r="E1644" t="s">
        <v>323</v>
      </c>
      <c r="F1644" t="s">
        <v>324</v>
      </c>
      <c r="G1644">
        <v>5435</v>
      </c>
      <c r="H1644">
        <v>5435</v>
      </c>
      <c r="I1644">
        <v>5435</v>
      </c>
      <c r="J1644">
        <v>5435</v>
      </c>
      <c r="L1644" s="3">
        <v>0</v>
      </c>
      <c r="M1644" s="3">
        <v>0</v>
      </c>
      <c r="N1644" s="3">
        <v>0</v>
      </c>
      <c r="O1644" s="62">
        <v>197.5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68">
        <f>+Tabla3[[#This Row],[V GRAVADAS]]</f>
        <v>197.5</v>
      </c>
      <c r="V1644">
        <v>2</v>
      </c>
    </row>
    <row r="1645" spans="1:22" x14ac:dyDescent="0.25">
      <c r="A1645" t="s">
        <v>655</v>
      </c>
      <c r="B1645" s="1" t="s">
        <v>670</v>
      </c>
      <c r="C1645" t="s">
        <v>1</v>
      </c>
      <c r="D1645" t="s">
        <v>82</v>
      </c>
      <c r="E1645" t="s">
        <v>323</v>
      </c>
      <c r="F1645" t="s">
        <v>324</v>
      </c>
      <c r="G1645">
        <v>5436</v>
      </c>
      <c r="H1645">
        <v>5436</v>
      </c>
      <c r="I1645">
        <v>5436</v>
      </c>
      <c r="J1645">
        <v>5436</v>
      </c>
      <c r="L1645" s="3">
        <v>0</v>
      </c>
      <c r="M1645" s="3">
        <v>0</v>
      </c>
      <c r="N1645" s="3">
        <v>0</v>
      </c>
      <c r="O1645" s="62">
        <v>30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68">
        <f>+Tabla3[[#This Row],[V GRAVADAS]]</f>
        <v>30</v>
      </c>
      <c r="V1645">
        <v>2</v>
      </c>
    </row>
    <row r="1646" spans="1:22" x14ac:dyDescent="0.25">
      <c r="A1646" t="s">
        <v>655</v>
      </c>
      <c r="B1646" s="1" t="s">
        <v>670</v>
      </c>
      <c r="C1646" t="s">
        <v>1</v>
      </c>
      <c r="D1646" t="s">
        <v>82</v>
      </c>
      <c r="E1646" t="s">
        <v>323</v>
      </c>
      <c r="F1646" t="s">
        <v>324</v>
      </c>
      <c r="G1646">
        <v>5437</v>
      </c>
      <c r="H1646">
        <v>5437</v>
      </c>
      <c r="I1646">
        <v>5437</v>
      </c>
      <c r="J1646">
        <v>5437</v>
      </c>
      <c r="L1646" s="3">
        <v>0</v>
      </c>
      <c r="M1646" s="3">
        <v>0</v>
      </c>
      <c r="N1646" s="3">
        <v>0</v>
      </c>
      <c r="O1646" s="62">
        <v>36.4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68">
        <f>+Tabla3[[#This Row],[V GRAVADAS]]</f>
        <v>36.4</v>
      </c>
      <c r="V1646">
        <v>2</v>
      </c>
    </row>
    <row r="1647" spans="1:22" x14ac:dyDescent="0.25">
      <c r="A1647" t="s">
        <v>655</v>
      </c>
      <c r="B1647" s="1" t="s">
        <v>670</v>
      </c>
      <c r="C1647" t="s">
        <v>1</v>
      </c>
      <c r="D1647" t="s">
        <v>82</v>
      </c>
      <c r="E1647" t="s">
        <v>323</v>
      </c>
      <c r="F1647" t="s">
        <v>324</v>
      </c>
      <c r="G1647">
        <v>5438</v>
      </c>
      <c r="H1647">
        <v>5438</v>
      </c>
      <c r="I1647">
        <v>5438</v>
      </c>
      <c r="J1647">
        <v>5438</v>
      </c>
      <c r="L1647" s="3">
        <v>0</v>
      </c>
      <c r="M1647" s="3">
        <v>0</v>
      </c>
      <c r="N1647" s="3">
        <v>0</v>
      </c>
      <c r="O1647" s="62">
        <v>18.55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68">
        <f>+Tabla3[[#This Row],[V GRAVADAS]]</f>
        <v>18.55</v>
      </c>
      <c r="V1647">
        <v>2</v>
      </c>
    </row>
    <row r="1648" spans="1:22" x14ac:dyDescent="0.25">
      <c r="A1648" t="s">
        <v>655</v>
      </c>
      <c r="B1648" s="1" t="s">
        <v>670</v>
      </c>
      <c r="C1648" t="s">
        <v>1</v>
      </c>
      <c r="D1648" t="s">
        <v>82</v>
      </c>
      <c r="E1648" t="s">
        <v>323</v>
      </c>
      <c r="F1648" t="s">
        <v>324</v>
      </c>
      <c r="G1648">
        <v>5439</v>
      </c>
      <c r="H1648">
        <v>5439</v>
      </c>
      <c r="I1648">
        <v>5439</v>
      </c>
      <c r="J1648">
        <v>5439</v>
      </c>
      <c r="L1648" s="3">
        <v>0</v>
      </c>
      <c r="M1648" s="3">
        <v>0</v>
      </c>
      <c r="N1648" s="3">
        <v>0</v>
      </c>
      <c r="O1648" s="62">
        <v>193.6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68">
        <f>+Tabla3[[#This Row],[V GRAVADAS]]</f>
        <v>193.6</v>
      </c>
      <c r="V1648">
        <v>2</v>
      </c>
    </row>
    <row r="1649" spans="1:22" x14ac:dyDescent="0.25">
      <c r="A1649" t="s">
        <v>655</v>
      </c>
      <c r="B1649" s="1" t="s">
        <v>670</v>
      </c>
      <c r="C1649" t="s">
        <v>1</v>
      </c>
      <c r="D1649" t="s">
        <v>82</v>
      </c>
      <c r="E1649" t="s">
        <v>323</v>
      </c>
      <c r="F1649" t="s">
        <v>324</v>
      </c>
      <c r="G1649">
        <v>5440</v>
      </c>
      <c r="H1649">
        <v>5440</v>
      </c>
      <c r="I1649">
        <v>5440</v>
      </c>
      <c r="J1649">
        <v>5440</v>
      </c>
      <c r="L1649" s="3">
        <v>0</v>
      </c>
      <c r="M1649" s="3">
        <v>0</v>
      </c>
      <c r="N1649" s="3">
        <v>0</v>
      </c>
      <c r="O1649" s="62">
        <v>171.2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68">
        <f>+Tabla3[[#This Row],[V GRAVADAS]]</f>
        <v>171.2</v>
      </c>
      <c r="V1649">
        <v>2</v>
      </c>
    </row>
    <row r="1650" spans="1:22" x14ac:dyDescent="0.25">
      <c r="A1650" t="s">
        <v>655</v>
      </c>
      <c r="B1650" s="1" t="s">
        <v>670</v>
      </c>
      <c r="C1650" t="s">
        <v>1</v>
      </c>
      <c r="D1650" t="s">
        <v>82</v>
      </c>
      <c r="E1650" t="s">
        <v>323</v>
      </c>
      <c r="F1650" t="s">
        <v>324</v>
      </c>
      <c r="G1650">
        <v>5441</v>
      </c>
      <c r="H1650">
        <v>5441</v>
      </c>
      <c r="I1650">
        <v>5441</v>
      </c>
      <c r="J1650">
        <v>5441</v>
      </c>
      <c r="L1650" s="3">
        <v>0</v>
      </c>
      <c r="M1650" s="3">
        <v>0</v>
      </c>
      <c r="N1650" s="3">
        <v>0</v>
      </c>
      <c r="O1650" s="62">
        <v>82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68">
        <f>+Tabla3[[#This Row],[V GRAVADAS]]</f>
        <v>82</v>
      </c>
      <c r="V1650">
        <v>2</v>
      </c>
    </row>
    <row r="1651" spans="1:22" x14ac:dyDescent="0.25">
      <c r="A1651" t="s">
        <v>655</v>
      </c>
      <c r="B1651" s="1" t="s">
        <v>670</v>
      </c>
      <c r="C1651" t="s">
        <v>1</v>
      </c>
      <c r="D1651" t="s">
        <v>82</v>
      </c>
      <c r="E1651" t="s">
        <v>323</v>
      </c>
      <c r="F1651" t="s">
        <v>324</v>
      </c>
      <c r="G1651">
        <v>5442</v>
      </c>
      <c r="H1651">
        <v>5442</v>
      </c>
      <c r="I1651">
        <v>5442</v>
      </c>
      <c r="J1651">
        <v>5442</v>
      </c>
      <c r="L1651" s="3">
        <v>0</v>
      </c>
      <c r="M1651" s="3">
        <v>0</v>
      </c>
      <c r="N1651" s="3">
        <v>0</v>
      </c>
      <c r="O1651" s="62">
        <v>27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68">
        <f>+Tabla3[[#This Row],[V GRAVADAS]]</f>
        <v>27</v>
      </c>
      <c r="V1651">
        <v>2</v>
      </c>
    </row>
    <row r="1652" spans="1:22" x14ac:dyDescent="0.25">
      <c r="A1652" t="s">
        <v>655</v>
      </c>
      <c r="B1652" s="1" t="s">
        <v>670</v>
      </c>
      <c r="C1652" t="s">
        <v>1</v>
      </c>
      <c r="D1652" t="s">
        <v>82</v>
      </c>
      <c r="E1652" t="s">
        <v>323</v>
      </c>
      <c r="F1652" t="s">
        <v>324</v>
      </c>
      <c r="G1652">
        <v>5443</v>
      </c>
      <c r="H1652">
        <v>5443</v>
      </c>
      <c r="I1652">
        <v>5443</v>
      </c>
      <c r="J1652">
        <v>5443</v>
      </c>
      <c r="L1652" s="3">
        <v>0</v>
      </c>
      <c r="M1652" s="3">
        <v>0</v>
      </c>
      <c r="N1652" s="3">
        <v>0</v>
      </c>
      <c r="O1652" s="62">
        <v>50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68">
        <f>+Tabla3[[#This Row],[V GRAVADAS]]</f>
        <v>50</v>
      </c>
      <c r="V1652">
        <v>2</v>
      </c>
    </row>
    <row r="1653" spans="1:22" x14ac:dyDescent="0.25">
      <c r="A1653" t="s">
        <v>655</v>
      </c>
      <c r="B1653" s="1" t="s">
        <v>670</v>
      </c>
      <c r="C1653" t="s">
        <v>1</v>
      </c>
      <c r="D1653" t="s">
        <v>82</v>
      </c>
      <c r="E1653" t="s">
        <v>323</v>
      </c>
      <c r="F1653" t="s">
        <v>324</v>
      </c>
      <c r="G1653">
        <v>5444</v>
      </c>
      <c r="H1653">
        <v>5444</v>
      </c>
      <c r="I1653">
        <v>5444</v>
      </c>
      <c r="J1653">
        <v>5444</v>
      </c>
      <c r="L1653" s="3">
        <v>0</v>
      </c>
      <c r="M1653" s="3">
        <v>0</v>
      </c>
      <c r="N1653" s="3">
        <v>0</v>
      </c>
      <c r="O1653" s="62">
        <v>165.65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68">
        <f>+Tabla3[[#This Row],[V GRAVADAS]]</f>
        <v>165.65</v>
      </c>
      <c r="V1653">
        <v>2</v>
      </c>
    </row>
    <row r="1654" spans="1:22" x14ac:dyDescent="0.25">
      <c r="A1654" t="s">
        <v>655</v>
      </c>
      <c r="B1654" s="1" t="s">
        <v>670</v>
      </c>
      <c r="C1654" t="s">
        <v>1</v>
      </c>
      <c r="D1654" t="s">
        <v>82</v>
      </c>
      <c r="E1654" t="s">
        <v>323</v>
      </c>
      <c r="F1654" t="s">
        <v>324</v>
      </c>
      <c r="G1654">
        <v>5445</v>
      </c>
      <c r="H1654">
        <v>5445</v>
      </c>
      <c r="I1654">
        <v>5445</v>
      </c>
      <c r="J1654">
        <v>5445</v>
      </c>
      <c r="L1654" s="3">
        <v>0</v>
      </c>
      <c r="M1654" s="3">
        <v>0</v>
      </c>
      <c r="N1654" s="3">
        <v>0</v>
      </c>
      <c r="O1654" s="62">
        <v>314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68">
        <f>+Tabla3[[#This Row],[V GRAVADAS]]</f>
        <v>314</v>
      </c>
      <c r="V1654">
        <v>2</v>
      </c>
    </row>
    <row r="1655" spans="1:22" x14ac:dyDescent="0.25">
      <c r="A1655" t="s">
        <v>655</v>
      </c>
      <c r="B1655" s="1" t="s">
        <v>670</v>
      </c>
      <c r="C1655" t="s">
        <v>1</v>
      </c>
      <c r="D1655" t="s">
        <v>82</v>
      </c>
      <c r="E1655" t="s">
        <v>323</v>
      </c>
      <c r="F1655" t="s">
        <v>324</v>
      </c>
      <c r="G1655">
        <v>5446</v>
      </c>
      <c r="H1655">
        <v>5446</v>
      </c>
      <c r="I1655">
        <v>5446</v>
      </c>
      <c r="J1655">
        <v>5446</v>
      </c>
      <c r="L1655" s="3">
        <v>0</v>
      </c>
      <c r="M1655" s="3">
        <v>0</v>
      </c>
      <c r="N1655" s="3">
        <v>0</v>
      </c>
      <c r="O1655" s="62">
        <v>27.2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68">
        <f>+Tabla3[[#This Row],[V GRAVADAS]]</f>
        <v>27.2</v>
      </c>
      <c r="V1655">
        <v>2</v>
      </c>
    </row>
    <row r="1656" spans="1:22" x14ac:dyDescent="0.25">
      <c r="A1656" t="s">
        <v>655</v>
      </c>
      <c r="B1656" s="1" t="s">
        <v>670</v>
      </c>
      <c r="C1656" t="s">
        <v>1</v>
      </c>
      <c r="D1656" t="s">
        <v>82</v>
      </c>
      <c r="E1656" t="s">
        <v>323</v>
      </c>
      <c r="F1656" t="s">
        <v>324</v>
      </c>
      <c r="G1656">
        <v>5447</v>
      </c>
      <c r="H1656">
        <v>5447</v>
      </c>
      <c r="I1656">
        <v>5447</v>
      </c>
      <c r="J1656">
        <v>5447</v>
      </c>
      <c r="L1656" s="3">
        <v>0</v>
      </c>
      <c r="M1656" s="3">
        <v>0</v>
      </c>
      <c r="N1656" s="3">
        <v>0</v>
      </c>
      <c r="O1656" s="62">
        <v>110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68">
        <f>+Tabla3[[#This Row],[V GRAVADAS]]</f>
        <v>110</v>
      </c>
      <c r="V1656">
        <v>2</v>
      </c>
    </row>
    <row r="1657" spans="1:22" x14ac:dyDescent="0.25">
      <c r="A1657" t="s">
        <v>655</v>
      </c>
      <c r="B1657" s="1" t="s">
        <v>670</v>
      </c>
      <c r="C1657" t="s">
        <v>1</v>
      </c>
      <c r="D1657" t="s">
        <v>82</v>
      </c>
      <c r="E1657" t="s">
        <v>323</v>
      </c>
      <c r="F1657" t="s">
        <v>324</v>
      </c>
      <c r="G1657">
        <v>5448</v>
      </c>
      <c r="H1657">
        <v>5448</v>
      </c>
      <c r="I1657">
        <v>5448</v>
      </c>
      <c r="J1657">
        <v>5448</v>
      </c>
      <c r="L1657" s="3">
        <v>0</v>
      </c>
      <c r="M1657" s="3">
        <v>0</v>
      </c>
      <c r="N1657" s="3">
        <v>0</v>
      </c>
      <c r="O1657" s="62">
        <v>28.8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68">
        <f>+Tabla3[[#This Row],[V GRAVADAS]]</f>
        <v>28.8</v>
      </c>
      <c r="V1657">
        <v>2</v>
      </c>
    </row>
    <row r="1658" spans="1:22" x14ac:dyDescent="0.25">
      <c r="A1658" t="s">
        <v>655</v>
      </c>
      <c r="B1658" s="1" t="s">
        <v>670</v>
      </c>
      <c r="C1658" t="s">
        <v>1</v>
      </c>
      <c r="D1658" t="s">
        <v>82</v>
      </c>
      <c r="E1658" t="s">
        <v>323</v>
      </c>
      <c r="F1658" t="s">
        <v>324</v>
      </c>
      <c r="G1658">
        <v>5449</v>
      </c>
      <c r="H1658">
        <v>5449</v>
      </c>
      <c r="I1658">
        <v>5449</v>
      </c>
      <c r="J1658">
        <v>5449</v>
      </c>
      <c r="L1658" s="3">
        <v>0</v>
      </c>
      <c r="M1658" s="3">
        <v>0</v>
      </c>
      <c r="N1658" s="3">
        <v>0</v>
      </c>
      <c r="O1658" s="62">
        <v>55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68">
        <f>+Tabla3[[#This Row],[V GRAVADAS]]</f>
        <v>55</v>
      </c>
      <c r="V1658">
        <v>2</v>
      </c>
    </row>
    <row r="1659" spans="1:22" x14ac:dyDescent="0.25">
      <c r="A1659" t="s">
        <v>655</v>
      </c>
      <c r="B1659" s="1" t="s">
        <v>670</v>
      </c>
      <c r="C1659" t="s">
        <v>1</v>
      </c>
      <c r="D1659" t="s">
        <v>82</v>
      </c>
      <c r="E1659" t="s">
        <v>323</v>
      </c>
      <c r="F1659" t="s">
        <v>324</v>
      </c>
      <c r="G1659">
        <v>5450</v>
      </c>
      <c r="H1659">
        <v>5450</v>
      </c>
      <c r="I1659">
        <v>5450</v>
      </c>
      <c r="J1659">
        <v>5450</v>
      </c>
      <c r="L1659" s="3">
        <v>0</v>
      </c>
      <c r="M1659" s="3">
        <v>0</v>
      </c>
      <c r="N1659" s="3">
        <v>0</v>
      </c>
      <c r="O1659" s="62">
        <v>458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68">
        <f>+Tabla3[[#This Row],[V GRAVADAS]]</f>
        <v>458</v>
      </c>
      <c r="V1659">
        <v>2</v>
      </c>
    </row>
    <row r="1660" spans="1:22" x14ac:dyDescent="0.25">
      <c r="A1660" t="s">
        <v>655</v>
      </c>
      <c r="B1660" s="1" t="s">
        <v>670</v>
      </c>
      <c r="C1660" t="s">
        <v>1</v>
      </c>
      <c r="D1660" t="s">
        <v>82</v>
      </c>
      <c r="E1660" t="s">
        <v>323</v>
      </c>
      <c r="F1660" t="s">
        <v>324</v>
      </c>
      <c r="G1660">
        <v>5451</v>
      </c>
      <c r="H1660">
        <v>5451</v>
      </c>
      <c r="I1660">
        <v>5451</v>
      </c>
      <c r="J1660">
        <v>5451</v>
      </c>
      <c r="L1660" s="3">
        <v>0</v>
      </c>
      <c r="M1660" s="3">
        <v>0</v>
      </c>
      <c r="N1660" s="3">
        <v>0</v>
      </c>
      <c r="O1660" s="62">
        <v>38.200000000000003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68">
        <f>+Tabla3[[#This Row],[V GRAVADAS]]</f>
        <v>38.200000000000003</v>
      </c>
      <c r="V1660">
        <v>2</v>
      </c>
    </row>
    <row r="1661" spans="1:22" x14ac:dyDescent="0.25">
      <c r="A1661" t="s">
        <v>655</v>
      </c>
      <c r="B1661" s="1" t="s">
        <v>670</v>
      </c>
      <c r="C1661" t="s">
        <v>1</v>
      </c>
      <c r="D1661" t="s">
        <v>82</v>
      </c>
      <c r="E1661" t="s">
        <v>323</v>
      </c>
      <c r="F1661" t="s">
        <v>324</v>
      </c>
      <c r="G1661">
        <v>5452</v>
      </c>
      <c r="H1661">
        <v>5452</v>
      </c>
      <c r="I1661">
        <v>5452</v>
      </c>
      <c r="J1661">
        <v>5452</v>
      </c>
      <c r="L1661" s="3">
        <v>0</v>
      </c>
      <c r="M1661" s="3">
        <v>0</v>
      </c>
      <c r="N1661" s="3">
        <v>0</v>
      </c>
      <c r="O1661" s="62">
        <v>80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68">
        <f>+Tabla3[[#This Row],[V GRAVADAS]]</f>
        <v>80</v>
      </c>
      <c r="V1661">
        <v>2</v>
      </c>
    </row>
    <row r="1662" spans="1:22" x14ac:dyDescent="0.25">
      <c r="A1662" t="s">
        <v>655</v>
      </c>
      <c r="B1662" s="1" t="s">
        <v>670</v>
      </c>
      <c r="C1662" t="s">
        <v>1</v>
      </c>
      <c r="D1662" t="s">
        <v>82</v>
      </c>
      <c r="E1662" t="s">
        <v>323</v>
      </c>
      <c r="F1662" t="s">
        <v>324</v>
      </c>
      <c r="G1662">
        <v>5453</v>
      </c>
      <c r="H1662">
        <v>5453</v>
      </c>
      <c r="I1662">
        <v>5453</v>
      </c>
      <c r="J1662">
        <v>5453</v>
      </c>
      <c r="L1662" s="3">
        <v>0</v>
      </c>
      <c r="M1662" s="3">
        <v>0</v>
      </c>
      <c r="N1662" s="3">
        <v>0</v>
      </c>
      <c r="O1662" s="62">
        <v>11.25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68">
        <f>+Tabla3[[#This Row],[V GRAVADAS]]</f>
        <v>11.25</v>
      </c>
      <c r="V1662">
        <v>2</v>
      </c>
    </row>
    <row r="1663" spans="1:22" x14ac:dyDescent="0.25">
      <c r="A1663" t="s">
        <v>655</v>
      </c>
      <c r="B1663" s="1" t="s">
        <v>670</v>
      </c>
      <c r="C1663" t="s">
        <v>1</v>
      </c>
      <c r="D1663" t="s">
        <v>82</v>
      </c>
      <c r="E1663" t="s">
        <v>323</v>
      </c>
      <c r="F1663" t="s">
        <v>324</v>
      </c>
      <c r="G1663">
        <v>5454</v>
      </c>
      <c r="H1663">
        <v>5454</v>
      </c>
      <c r="I1663">
        <v>5454</v>
      </c>
      <c r="J1663">
        <v>5454</v>
      </c>
      <c r="L1663" s="3">
        <v>0</v>
      </c>
      <c r="M1663" s="3">
        <v>0</v>
      </c>
      <c r="N1663" s="3">
        <v>0</v>
      </c>
      <c r="O1663" s="62">
        <v>29.25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68">
        <f>+Tabla3[[#This Row],[V GRAVADAS]]</f>
        <v>29.25</v>
      </c>
      <c r="V1663">
        <v>2</v>
      </c>
    </row>
    <row r="1664" spans="1:22" x14ac:dyDescent="0.25">
      <c r="A1664" t="s">
        <v>655</v>
      </c>
      <c r="B1664" s="1" t="s">
        <v>670</v>
      </c>
      <c r="C1664" t="s">
        <v>1</v>
      </c>
      <c r="D1664" t="s">
        <v>82</v>
      </c>
      <c r="E1664" t="s">
        <v>323</v>
      </c>
      <c r="F1664" t="s">
        <v>324</v>
      </c>
      <c r="G1664">
        <v>5455</v>
      </c>
      <c r="H1664">
        <v>5455</v>
      </c>
      <c r="I1664">
        <v>5455</v>
      </c>
      <c r="J1664">
        <v>5455</v>
      </c>
      <c r="L1664" s="3">
        <v>0</v>
      </c>
      <c r="M1664" s="3">
        <v>0</v>
      </c>
      <c r="N1664" s="3">
        <v>0</v>
      </c>
      <c r="O1664" s="62">
        <v>222.75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68">
        <f>+Tabla3[[#This Row],[V GRAVADAS]]</f>
        <v>222.75</v>
      </c>
      <c r="V1664">
        <v>2</v>
      </c>
    </row>
    <row r="1665" spans="1:22" x14ac:dyDescent="0.25">
      <c r="A1665" t="s">
        <v>655</v>
      </c>
      <c r="B1665" s="1" t="s">
        <v>670</v>
      </c>
      <c r="C1665" t="s">
        <v>1</v>
      </c>
      <c r="D1665" t="s">
        <v>82</v>
      </c>
      <c r="E1665" t="s">
        <v>323</v>
      </c>
      <c r="F1665" t="s">
        <v>324</v>
      </c>
      <c r="G1665">
        <v>5456</v>
      </c>
      <c r="H1665">
        <v>5456</v>
      </c>
      <c r="I1665">
        <v>5456</v>
      </c>
      <c r="J1665">
        <v>5456</v>
      </c>
      <c r="L1665" s="3">
        <v>0</v>
      </c>
      <c r="M1665" s="3">
        <v>0</v>
      </c>
      <c r="N1665" s="3">
        <v>0</v>
      </c>
      <c r="O1665" s="62">
        <v>46.2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68">
        <f>+Tabla3[[#This Row],[V GRAVADAS]]</f>
        <v>46.2</v>
      </c>
      <c r="V1665">
        <v>2</v>
      </c>
    </row>
    <row r="1666" spans="1:22" x14ac:dyDescent="0.25">
      <c r="A1666" t="s">
        <v>655</v>
      </c>
      <c r="B1666" s="1" t="s">
        <v>670</v>
      </c>
      <c r="C1666" t="s">
        <v>1</v>
      </c>
      <c r="D1666" t="s">
        <v>82</v>
      </c>
      <c r="E1666" t="s">
        <v>323</v>
      </c>
      <c r="F1666" t="s">
        <v>324</v>
      </c>
      <c r="G1666">
        <v>5457</v>
      </c>
      <c r="H1666">
        <v>5457</v>
      </c>
      <c r="I1666">
        <v>5457</v>
      </c>
      <c r="J1666">
        <v>5457</v>
      </c>
      <c r="L1666" s="3">
        <v>0</v>
      </c>
      <c r="M1666" s="3">
        <v>0</v>
      </c>
      <c r="N1666" s="3">
        <v>0</v>
      </c>
      <c r="O1666" s="62">
        <v>515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68">
        <f>+Tabla3[[#This Row],[V GRAVADAS]]</f>
        <v>515</v>
      </c>
      <c r="V1666">
        <v>2</v>
      </c>
    </row>
    <row r="1667" spans="1:22" x14ac:dyDescent="0.25">
      <c r="A1667" t="s">
        <v>655</v>
      </c>
      <c r="B1667" s="1" t="s">
        <v>670</v>
      </c>
      <c r="C1667" t="s">
        <v>1</v>
      </c>
      <c r="D1667" t="s">
        <v>82</v>
      </c>
      <c r="E1667" t="s">
        <v>323</v>
      </c>
      <c r="F1667" t="s">
        <v>324</v>
      </c>
      <c r="G1667">
        <v>5458</v>
      </c>
      <c r="H1667">
        <v>5458</v>
      </c>
      <c r="I1667">
        <v>5458</v>
      </c>
      <c r="J1667">
        <v>5458</v>
      </c>
      <c r="L1667" s="3">
        <v>0</v>
      </c>
      <c r="M1667" s="3">
        <v>0</v>
      </c>
      <c r="N1667" s="3">
        <v>0</v>
      </c>
      <c r="O1667" s="62">
        <v>31.5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68">
        <f>+Tabla3[[#This Row],[V GRAVADAS]]</f>
        <v>31.5</v>
      </c>
      <c r="V1667">
        <v>2</v>
      </c>
    </row>
    <row r="1668" spans="1:22" x14ac:dyDescent="0.25">
      <c r="A1668" t="s">
        <v>655</v>
      </c>
      <c r="B1668" s="1" t="s">
        <v>670</v>
      </c>
      <c r="C1668" t="s">
        <v>1</v>
      </c>
      <c r="D1668" t="s">
        <v>82</v>
      </c>
      <c r="E1668" t="s">
        <v>323</v>
      </c>
      <c r="F1668" t="s">
        <v>324</v>
      </c>
      <c r="G1668">
        <v>5459</v>
      </c>
      <c r="H1668">
        <v>5459</v>
      </c>
      <c r="I1668">
        <v>5459</v>
      </c>
      <c r="J1668">
        <v>5459</v>
      </c>
      <c r="L1668" s="3">
        <v>0</v>
      </c>
      <c r="M1668" s="3">
        <v>0</v>
      </c>
      <c r="N1668" s="3">
        <v>0</v>
      </c>
      <c r="O1668" s="62">
        <v>3.5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68">
        <f>+Tabla3[[#This Row],[V GRAVADAS]]</f>
        <v>3.5</v>
      </c>
      <c r="V1668">
        <v>2</v>
      </c>
    </row>
    <row r="1669" spans="1:22" x14ac:dyDescent="0.25">
      <c r="A1669" t="s">
        <v>655</v>
      </c>
      <c r="B1669" s="1" t="s">
        <v>671</v>
      </c>
      <c r="C1669" t="s">
        <v>1</v>
      </c>
      <c r="D1669" t="s">
        <v>82</v>
      </c>
      <c r="E1669" t="s">
        <v>323</v>
      </c>
      <c r="F1669" t="s">
        <v>324</v>
      </c>
      <c r="G1669">
        <v>5460</v>
      </c>
      <c r="H1669">
        <v>5460</v>
      </c>
      <c r="I1669">
        <v>5460</v>
      </c>
      <c r="J1669">
        <v>5460</v>
      </c>
      <c r="L1669" s="3">
        <v>0</v>
      </c>
      <c r="M1669" s="3">
        <v>0</v>
      </c>
      <c r="N1669" s="3">
        <v>0</v>
      </c>
      <c r="O1669" s="62">
        <v>221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68">
        <f>+Tabla3[[#This Row],[V GRAVADAS]]</f>
        <v>221</v>
      </c>
      <c r="V1669">
        <v>2</v>
      </c>
    </row>
    <row r="1670" spans="1:22" x14ac:dyDescent="0.25">
      <c r="A1670" t="s">
        <v>655</v>
      </c>
      <c r="B1670" s="1" t="s">
        <v>671</v>
      </c>
      <c r="C1670" t="s">
        <v>1</v>
      </c>
      <c r="D1670" t="s">
        <v>82</v>
      </c>
      <c r="E1670" t="s">
        <v>323</v>
      </c>
      <c r="F1670" t="s">
        <v>324</v>
      </c>
      <c r="G1670">
        <v>5461</v>
      </c>
      <c r="H1670">
        <v>5461</v>
      </c>
      <c r="I1670">
        <v>5461</v>
      </c>
      <c r="J1670">
        <v>5461</v>
      </c>
      <c r="L1670" s="3">
        <v>0</v>
      </c>
      <c r="M1670" s="3">
        <v>0</v>
      </c>
      <c r="N1670" s="3">
        <v>0</v>
      </c>
      <c r="O1670" s="62">
        <v>1084.8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68">
        <f>+Tabla3[[#This Row],[V GRAVADAS]]</f>
        <v>1084.8</v>
      </c>
      <c r="V1670">
        <v>2</v>
      </c>
    </row>
    <row r="1671" spans="1:22" x14ac:dyDescent="0.25">
      <c r="A1671" t="s">
        <v>655</v>
      </c>
      <c r="B1671" s="1" t="s">
        <v>671</v>
      </c>
      <c r="C1671" t="s">
        <v>1</v>
      </c>
      <c r="D1671" t="s">
        <v>82</v>
      </c>
      <c r="E1671" t="s">
        <v>323</v>
      </c>
      <c r="F1671" t="s">
        <v>324</v>
      </c>
      <c r="G1671">
        <v>5462</v>
      </c>
      <c r="H1671">
        <v>5462</v>
      </c>
      <c r="I1671">
        <v>5462</v>
      </c>
      <c r="J1671">
        <v>5462</v>
      </c>
      <c r="L1671" s="3">
        <v>0</v>
      </c>
      <c r="M1671" s="3">
        <v>0</v>
      </c>
      <c r="N1671" s="3">
        <v>0</v>
      </c>
      <c r="O1671" s="62">
        <v>480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68">
        <f>+Tabla3[[#This Row],[V GRAVADAS]]</f>
        <v>480</v>
      </c>
      <c r="V1671">
        <v>2</v>
      </c>
    </row>
    <row r="1672" spans="1:22" x14ac:dyDescent="0.25">
      <c r="A1672" t="s">
        <v>655</v>
      </c>
      <c r="B1672" s="1" t="s">
        <v>671</v>
      </c>
      <c r="C1672" t="s">
        <v>1</v>
      </c>
      <c r="D1672" t="s">
        <v>82</v>
      </c>
      <c r="E1672" t="s">
        <v>323</v>
      </c>
      <c r="F1672" t="s">
        <v>324</v>
      </c>
      <c r="G1672">
        <v>5463</v>
      </c>
      <c r="H1672">
        <v>5463</v>
      </c>
      <c r="I1672">
        <v>5463</v>
      </c>
      <c r="J1672">
        <v>5463</v>
      </c>
      <c r="L1672" s="3">
        <v>0</v>
      </c>
      <c r="M1672" s="3">
        <v>0</v>
      </c>
      <c r="N1672" s="3">
        <v>0</v>
      </c>
      <c r="O1672" s="62">
        <v>13.5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68">
        <f>+Tabla3[[#This Row],[V GRAVADAS]]</f>
        <v>13.5</v>
      </c>
      <c r="V1672">
        <v>2</v>
      </c>
    </row>
    <row r="1673" spans="1:22" x14ac:dyDescent="0.25">
      <c r="A1673" t="s">
        <v>655</v>
      </c>
      <c r="B1673" s="1" t="s">
        <v>671</v>
      </c>
      <c r="C1673" t="s">
        <v>1</v>
      </c>
      <c r="D1673" t="s">
        <v>82</v>
      </c>
      <c r="E1673" t="s">
        <v>323</v>
      </c>
      <c r="F1673" t="s">
        <v>324</v>
      </c>
      <c r="G1673">
        <v>5464</v>
      </c>
      <c r="H1673">
        <v>5464</v>
      </c>
      <c r="I1673">
        <v>5464</v>
      </c>
      <c r="J1673">
        <v>5464</v>
      </c>
      <c r="L1673" s="3">
        <v>0</v>
      </c>
      <c r="M1673" s="3">
        <v>0</v>
      </c>
      <c r="N1673" s="3">
        <v>0</v>
      </c>
      <c r="O1673" s="62">
        <v>470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68">
        <f>+Tabla3[[#This Row],[V GRAVADAS]]</f>
        <v>470</v>
      </c>
      <c r="V1673">
        <v>2</v>
      </c>
    </row>
    <row r="1674" spans="1:22" x14ac:dyDescent="0.25">
      <c r="A1674" t="s">
        <v>655</v>
      </c>
      <c r="B1674" s="1" t="s">
        <v>671</v>
      </c>
      <c r="C1674" t="s">
        <v>1</v>
      </c>
      <c r="D1674" t="s">
        <v>82</v>
      </c>
      <c r="E1674" t="s">
        <v>323</v>
      </c>
      <c r="F1674" t="s">
        <v>324</v>
      </c>
      <c r="G1674">
        <v>5465</v>
      </c>
      <c r="H1674">
        <v>5465</v>
      </c>
      <c r="I1674">
        <v>5465</v>
      </c>
      <c r="J1674">
        <v>5465</v>
      </c>
      <c r="L1674" s="3">
        <v>0</v>
      </c>
      <c r="M1674" s="3">
        <v>0</v>
      </c>
      <c r="N1674" s="3">
        <v>0</v>
      </c>
      <c r="O1674" s="62">
        <v>428.75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68">
        <f>+Tabla3[[#This Row],[V GRAVADAS]]</f>
        <v>428.75</v>
      </c>
      <c r="V1674">
        <v>2</v>
      </c>
    </row>
    <row r="1675" spans="1:22" x14ac:dyDescent="0.25">
      <c r="A1675" t="s">
        <v>655</v>
      </c>
      <c r="B1675" s="1" t="s">
        <v>671</v>
      </c>
      <c r="C1675" t="s">
        <v>1</v>
      </c>
      <c r="D1675" t="s">
        <v>82</v>
      </c>
      <c r="E1675" t="s">
        <v>323</v>
      </c>
      <c r="F1675" t="s">
        <v>324</v>
      </c>
      <c r="G1675">
        <v>5466</v>
      </c>
      <c r="H1675">
        <v>5466</v>
      </c>
      <c r="I1675">
        <v>5466</v>
      </c>
      <c r="J1675">
        <v>5466</v>
      </c>
      <c r="L1675" s="3">
        <v>0</v>
      </c>
      <c r="M1675" s="3">
        <v>0</v>
      </c>
      <c r="N1675" s="3">
        <v>0</v>
      </c>
      <c r="O1675" s="62">
        <v>185.2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68">
        <f>+Tabla3[[#This Row],[V GRAVADAS]]</f>
        <v>185.2</v>
      </c>
      <c r="V1675">
        <v>2</v>
      </c>
    </row>
    <row r="1676" spans="1:22" x14ac:dyDescent="0.25">
      <c r="A1676" t="s">
        <v>655</v>
      </c>
      <c r="B1676" s="1" t="s">
        <v>671</v>
      </c>
      <c r="C1676" t="s">
        <v>1</v>
      </c>
      <c r="D1676" t="s">
        <v>82</v>
      </c>
      <c r="E1676" t="s">
        <v>323</v>
      </c>
      <c r="F1676" t="s">
        <v>324</v>
      </c>
      <c r="G1676">
        <v>5467</v>
      </c>
      <c r="H1676">
        <v>5467</v>
      </c>
      <c r="I1676">
        <v>5467</v>
      </c>
      <c r="J1676">
        <v>5467</v>
      </c>
      <c r="L1676" s="3">
        <v>0</v>
      </c>
      <c r="M1676" s="3">
        <v>0</v>
      </c>
      <c r="N1676" s="3">
        <v>0</v>
      </c>
      <c r="O1676" s="62">
        <v>450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68">
        <f>+Tabla3[[#This Row],[V GRAVADAS]]</f>
        <v>450</v>
      </c>
      <c r="V1676">
        <v>2</v>
      </c>
    </row>
    <row r="1677" spans="1:22" x14ac:dyDescent="0.25">
      <c r="A1677" t="s">
        <v>655</v>
      </c>
      <c r="B1677" s="1" t="s">
        <v>671</v>
      </c>
      <c r="C1677" t="s">
        <v>1</v>
      </c>
      <c r="D1677" t="s">
        <v>82</v>
      </c>
      <c r="E1677" t="s">
        <v>323</v>
      </c>
      <c r="F1677" t="s">
        <v>324</v>
      </c>
      <c r="G1677">
        <v>5468</v>
      </c>
      <c r="H1677">
        <v>5468</v>
      </c>
      <c r="I1677">
        <v>5468</v>
      </c>
      <c r="J1677">
        <v>5468</v>
      </c>
      <c r="L1677" s="3">
        <v>0</v>
      </c>
      <c r="M1677" s="3">
        <v>0</v>
      </c>
      <c r="N1677" s="3">
        <v>0</v>
      </c>
      <c r="O1677" s="62">
        <v>68.400000000000006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68">
        <f>+Tabla3[[#This Row],[V GRAVADAS]]</f>
        <v>68.400000000000006</v>
      </c>
      <c r="V1677">
        <v>2</v>
      </c>
    </row>
    <row r="1678" spans="1:22" x14ac:dyDescent="0.25">
      <c r="A1678" t="s">
        <v>655</v>
      </c>
      <c r="B1678" s="1" t="s">
        <v>671</v>
      </c>
      <c r="C1678" t="s">
        <v>1</v>
      </c>
      <c r="D1678" t="s">
        <v>82</v>
      </c>
      <c r="E1678" t="s">
        <v>323</v>
      </c>
      <c r="F1678" t="s">
        <v>324</v>
      </c>
      <c r="G1678">
        <v>5469</v>
      </c>
      <c r="H1678">
        <v>5469</v>
      </c>
      <c r="I1678">
        <v>5469</v>
      </c>
      <c r="J1678">
        <v>5469</v>
      </c>
      <c r="L1678" s="3">
        <v>0</v>
      </c>
      <c r="M1678" s="3">
        <v>0</v>
      </c>
      <c r="N1678" s="3">
        <v>0</v>
      </c>
      <c r="O1678" s="62">
        <v>55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68">
        <f>+Tabla3[[#This Row],[V GRAVADAS]]</f>
        <v>55</v>
      </c>
      <c r="V1678">
        <v>2</v>
      </c>
    </row>
    <row r="1679" spans="1:22" x14ac:dyDescent="0.25">
      <c r="A1679" t="s">
        <v>655</v>
      </c>
      <c r="B1679" s="1" t="s">
        <v>671</v>
      </c>
      <c r="C1679" t="s">
        <v>1</v>
      </c>
      <c r="D1679" t="s">
        <v>82</v>
      </c>
      <c r="E1679" t="s">
        <v>323</v>
      </c>
      <c r="F1679" t="s">
        <v>324</v>
      </c>
      <c r="G1679">
        <v>5470</v>
      </c>
      <c r="H1679">
        <v>5470</v>
      </c>
      <c r="I1679">
        <v>5470</v>
      </c>
      <c r="J1679">
        <v>5470</v>
      </c>
      <c r="L1679" s="3">
        <v>0</v>
      </c>
      <c r="M1679" s="3">
        <v>0</v>
      </c>
      <c r="N1679" s="3">
        <v>0</v>
      </c>
      <c r="O1679" s="62">
        <v>70.349999999999994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68">
        <f>+Tabla3[[#This Row],[V GRAVADAS]]</f>
        <v>70.349999999999994</v>
      </c>
      <c r="V1679">
        <v>2</v>
      </c>
    </row>
    <row r="1680" spans="1:22" x14ac:dyDescent="0.25">
      <c r="A1680" t="s">
        <v>655</v>
      </c>
      <c r="B1680" s="1" t="s">
        <v>671</v>
      </c>
      <c r="C1680" t="s">
        <v>1</v>
      </c>
      <c r="D1680" t="s">
        <v>82</v>
      </c>
      <c r="E1680" t="s">
        <v>323</v>
      </c>
      <c r="F1680" t="s">
        <v>324</v>
      </c>
      <c r="G1680">
        <v>5471</v>
      </c>
      <c r="H1680">
        <v>5471</v>
      </c>
      <c r="I1680">
        <v>5471</v>
      </c>
      <c r="J1680">
        <v>5471</v>
      </c>
      <c r="L1680" s="3">
        <v>0</v>
      </c>
      <c r="M1680" s="3">
        <v>0</v>
      </c>
      <c r="N1680" s="3">
        <v>0</v>
      </c>
      <c r="O1680" s="62">
        <v>49.16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68">
        <f>+Tabla3[[#This Row],[V GRAVADAS]]</f>
        <v>49.16</v>
      </c>
      <c r="V1680">
        <v>2</v>
      </c>
    </row>
    <row r="1681" spans="1:22" x14ac:dyDescent="0.25">
      <c r="A1681" t="s">
        <v>655</v>
      </c>
      <c r="B1681" s="1" t="s">
        <v>671</v>
      </c>
      <c r="C1681" t="s">
        <v>1</v>
      </c>
      <c r="D1681" t="s">
        <v>82</v>
      </c>
      <c r="E1681" t="s">
        <v>323</v>
      </c>
      <c r="F1681" t="s">
        <v>324</v>
      </c>
      <c r="G1681">
        <v>5472</v>
      </c>
      <c r="H1681">
        <v>5472</v>
      </c>
      <c r="I1681">
        <v>5472</v>
      </c>
      <c r="J1681">
        <v>5472</v>
      </c>
      <c r="L1681" s="3">
        <v>0</v>
      </c>
      <c r="M1681" s="3">
        <v>0</v>
      </c>
      <c r="N1681" s="3">
        <v>0</v>
      </c>
      <c r="O1681" s="62">
        <v>82.5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68">
        <f>+Tabla3[[#This Row],[V GRAVADAS]]</f>
        <v>82.5</v>
      </c>
      <c r="V1681">
        <v>2</v>
      </c>
    </row>
    <row r="1682" spans="1:22" x14ac:dyDescent="0.25">
      <c r="A1682" t="s">
        <v>655</v>
      </c>
      <c r="B1682" s="1" t="s">
        <v>671</v>
      </c>
      <c r="C1682" t="s">
        <v>1</v>
      </c>
      <c r="D1682" t="s">
        <v>82</v>
      </c>
      <c r="E1682" t="s">
        <v>323</v>
      </c>
      <c r="F1682" t="s">
        <v>324</v>
      </c>
      <c r="G1682">
        <v>5473</v>
      </c>
      <c r="H1682">
        <v>5473</v>
      </c>
      <c r="I1682">
        <v>5473</v>
      </c>
      <c r="J1682">
        <v>5473</v>
      </c>
      <c r="L1682" s="3">
        <v>0</v>
      </c>
      <c r="M1682" s="3">
        <v>0</v>
      </c>
      <c r="N1682" s="3">
        <v>0</v>
      </c>
      <c r="O1682" s="62">
        <v>77.5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68">
        <f>+Tabla3[[#This Row],[V GRAVADAS]]</f>
        <v>77.5</v>
      </c>
      <c r="V1682">
        <v>2</v>
      </c>
    </row>
    <row r="1683" spans="1:22" x14ac:dyDescent="0.25">
      <c r="A1683" t="s">
        <v>655</v>
      </c>
      <c r="B1683" s="1" t="s">
        <v>671</v>
      </c>
      <c r="C1683" t="s">
        <v>1</v>
      </c>
      <c r="D1683" t="s">
        <v>82</v>
      </c>
      <c r="E1683" t="s">
        <v>323</v>
      </c>
      <c r="F1683" t="s">
        <v>324</v>
      </c>
      <c r="G1683">
        <v>5474</v>
      </c>
      <c r="H1683">
        <v>5474</v>
      </c>
      <c r="I1683">
        <v>5474</v>
      </c>
      <c r="J1683">
        <v>5474</v>
      </c>
      <c r="L1683" s="3">
        <v>0</v>
      </c>
      <c r="M1683" s="3">
        <v>0</v>
      </c>
      <c r="N1683" s="3">
        <v>0</v>
      </c>
      <c r="O1683" s="62">
        <v>23.85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68">
        <f>+Tabla3[[#This Row],[V GRAVADAS]]</f>
        <v>23.85</v>
      </c>
      <c r="V1683">
        <v>2</v>
      </c>
    </row>
    <row r="1684" spans="1:22" x14ac:dyDescent="0.25">
      <c r="A1684" t="s">
        <v>655</v>
      </c>
      <c r="B1684" s="1" t="s">
        <v>671</v>
      </c>
      <c r="C1684" t="s">
        <v>1</v>
      </c>
      <c r="D1684" t="s">
        <v>82</v>
      </c>
      <c r="E1684" t="s">
        <v>323</v>
      </c>
      <c r="F1684" t="s">
        <v>324</v>
      </c>
      <c r="G1684">
        <v>5475</v>
      </c>
      <c r="H1684">
        <v>5475</v>
      </c>
      <c r="I1684">
        <v>5475</v>
      </c>
      <c r="J1684">
        <v>5475</v>
      </c>
      <c r="L1684" s="3">
        <v>0</v>
      </c>
      <c r="M1684" s="3">
        <v>0</v>
      </c>
      <c r="N1684" s="3">
        <v>0</v>
      </c>
      <c r="O1684" s="62">
        <v>715.25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68">
        <f>+Tabla3[[#This Row],[V GRAVADAS]]</f>
        <v>715.25</v>
      </c>
      <c r="V1684">
        <v>2</v>
      </c>
    </row>
    <row r="1685" spans="1:22" x14ac:dyDescent="0.25">
      <c r="A1685" t="s">
        <v>655</v>
      </c>
      <c r="B1685" s="1" t="s">
        <v>671</v>
      </c>
      <c r="C1685" t="s">
        <v>1</v>
      </c>
      <c r="D1685" t="s">
        <v>82</v>
      </c>
      <c r="E1685" t="s">
        <v>323</v>
      </c>
      <c r="F1685" t="s">
        <v>324</v>
      </c>
      <c r="G1685">
        <v>5476</v>
      </c>
      <c r="H1685">
        <v>5476</v>
      </c>
      <c r="I1685">
        <v>5476</v>
      </c>
      <c r="J1685">
        <v>5476</v>
      </c>
      <c r="L1685" s="3">
        <v>0</v>
      </c>
      <c r="M1685" s="3">
        <v>0</v>
      </c>
      <c r="N1685" s="3">
        <v>0</v>
      </c>
      <c r="O1685" s="62">
        <v>53.5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68">
        <f>+Tabla3[[#This Row],[V GRAVADAS]]</f>
        <v>53.5</v>
      </c>
      <c r="V1685">
        <v>2</v>
      </c>
    </row>
    <row r="1686" spans="1:22" x14ac:dyDescent="0.25">
      <c r="A1686" t="s">
        <v>655</v>
      </c>
      <c r="B1686" s="1" t="s">
        <v>671</v>
      </c>
      <c r="C1686" t="s">
        <v>1</v>
      </c>
      <c r="D1686" t="s">
        <v>82</v>
      </c>
      <c r="E1686" t="s">
        <v>323</v>
      </c>
      <c r="F1686" t="s">
        <v>324</v>
      </c>
      <c r="G1686">
        <v>5477</v>
      </c>
      <c r="H1686">
        <v>5477</v>
      </c>
      <c r="I1686">
        <v>5477</v>
      </c>
      <c r="J1686">
        <v>5477</v>
      </c>
      <c r="L1686" s="3">
        <v>0</v>
      </c>
      <c r="M1686" s="3">
        <v>0</v>
      </c>
      <c r="N1686" s="3">
        <v>0</v>
      </c>
      <c r="O1686" s="62">
        <v>115.62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68">
        <f>+Tabla3[[#This Row],[V GRAVADAS]]</f>
        <v>115.62</v>
      </c>
      <c r="V1686">
        <v>2</v>
      </c>
    </row>
    <row r="1687" spans="1:22" x14ac:dyDescent="0.25">
      <c r="A1687" t="s">
        <v>655</v>
      </c>
      <c r="B1687" s="1" t="s">
        <v>671</v>
      </c>
      <c r="C1687" t="s">
        <v>1</v>
      </c>
      <c r="D1687" t="s">
        <v>82</v>
      </c>
      <c r="E1687" t="s">
        <v>323</v>
      </c>
      <c r="F1687" t="s">
        <v>324</v>
      </c>
      <c r="G1687">
        <v>5478</v>
      </c>
      <c r="H1687">
        <v>5478</v>
      </c>
      <c r="I1687">
        <v>5478</v>
      </c>
      <c r="J1687">
        <v>5478</v>
      </c>
      <c r="L1687" s="3">
        <v>0</v>
      </c>
      <c r="M1687" s="3">
        <v>0</v>
      </c>
      <c r="N1687" s="3">
        <v>0</v>
      </c>
      <c r="O1687" s="62">
        <v>48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68">
        <f>+Tabla3[[#This Row],[V GRAVADAS]]</f>
        <v>48</v>
      </c>
      <c r="V1687">
        <v>2</v>
      </c>
    </row>
    <row r="1688" spans="1:22" x14ac:dyDescent="0.25">
      <c r="A1688" t="s">
        <v>655</v>
      </c>
      <c r="B1688" s="1" t="s">
        <v>671</v>
      </c>
      <c r="C1688" t="s">
        <v>1</v>
      </c>
      <c r="D1688" t="s">
        <v>82</v>
      </c>
      <c r="E1688" t="s">
        <v>323</v>
      </c>
      <c r="F1688" t="s">
        <v>324</v>
      </c>
      <c r="G1688">
        <v>5479</v>
      </c>
      <c r="H1688">
        <v>5479</v>
      </c>
      <c r="I1688">
        <v>5479</v>
      </c>
      <c r="J1688">
        <v>5479</v>
      </c>
      <c r="L1688" s="3">
        <v>0</v>
      </c>
      <c r="M1688" s="3">
        <v>0</v>
      </c>
      <c r="N1688" s="3">
        <v>0</v>
      </c>
      <c r="O1688" s="62">
        <v>362.5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68">
        <f>+Tabla3[[#This Row],[V GRAVADAS]]</f>
        <v>362.5</v>
      </c>
      <c r="V1688">
        <v>2</v>
      </c>
    </row>
    <row r="1689" spans="1:22" x14ac:dyDescent="0.25">
      <c r="A1689" t="s">
        <v>655</v>
      </c>
      <c r="B1689" s="1" t="s">
        <v>671</v>
      </c>
      <c r="C1689" t="s">
        <v>1</v>
      </c>
      <c r="D1689" t="s">
        <v>82</v>
      </c>
      <c r="E1689" t="s">
        <v>323</v>
      </c>
      <c r="F1689" t="s">
        <v>324</v>
      </c>
      <c r="G1689">
        <v>5480</v>
      </c>
      <c r="H1689">
        <v>5480</v>
      </c>
      <c r="I1689">
        <v>5480</v>
      </c>
      <c r="J1689">
        <v>5480</v>
      </c>
      <c r="L1689" s="3">
        <v>0</v>
      </c>
      <c r="M1689" s="3">
        <v>0</v>
      </c>
      <c r="N1689" s="3">
        <v>0</v>
      </c>
      <c r="O1689" s="62">
        <v>184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68">
        <f>+Tabla3[[#This Row],[V GRAVADAS]]</f>
        <v>184</v>
      </c>
      <c r="V1689">
        <v>2</v>
      </c>
    </row>
    <row r="1690" spans="1:22" x14ac:dyDescent="0.25">
      <c r="A1690" t="s">
        <v>655</v>
      </c>
      <c r="B1690" s="1" t="s">
        <v>671</v>
      </c>
      <c r="C1690" t="s">
        <v>1</v>
      </c>
      <c r="D1690" t="s">
        <v>82</v>
      </c>
      <c r="E1690" t="s">
        <v>323</v>
      </c>
      <c r="F1690" t="s">
        <v>324</v>
      </c>
      <c r="G1690">
        <v>5481</v>
      </c>
      <c r="H1690">
        <v>5481</v>
      </c>
      <c r="I1690">
        <v>5481</v>
      </c>
      <c r="J1690">
        <v>5481</v>
      </c>
      <c r="L1690" s="3">
        <v>0</v>
      </c>
      <c r="M1690" s="3">
        <v>0</v>
      </c>
      <c r="N1690" s="3">
        <v>0</v>
      </c>
      <c r="O1690" s="62">
        <v>184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68">
        <f>+Tabla3[[#This Row],[V GRAVADAS]]</f>
        <v>184</v>
      </c>
      <c r="V1690">
        <v>2</v>
      </c>
    </row>
    <row r="1691" spans="1:22" x14ac:dyDescent="0.25">
      <c r="A1691" t="s">
        <v>655</v>
      </c>
      <c r="B1691" s="1" t="s">
        <v>671</v>
      </c>
      <c r="C1691" t="s">
        <v>1</v>
      </c>
      <c r="D1691" t="s">
        <v>82</v>
      </c>
      <c r="E1691" t="s">
        <v>323</v>
      </c>
      <c r="F1691" t="s">
        <v>324</v>
      </c>
      <c r="G1691">
        <v>5482</v>
      </c>
      <c r="H1691">
        <v>5482</v>
      </c>
      <c r="I1691">
        <v>5482</v>
      </c>
      <c r="J1691">
        <v>5482</v>
      </c>
      <c r="L1691" s="3">
        <v>0</v>
      </c>
      <c r="M1691" s="3">
        <v>0</v>
      </c>
      <c r="N1691" s="3">
        <v>0</v>
      </c>
      <c r="O1691" s="62">
        <v>528.29999999999995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68">
        <f>+Tabla3[[#This Row],[V GRAVADAS]]</f>
        <v>528.29999999999995</v>
      </c>
      <c r="V1691">
        <v>2</v>
      </c>
    </row>
    <row r="1692" spans="1:22" x14ac:dyDescent="0.25">
      <c r="A1692" t="s">
        <v>655</v>
      </c>
      <c r="B1692" s="1" t="s">
        <v>671</v>
      </c>
      <c r="C1692" t="s">
        <v>1</v>
      </c>
      <c r="D1692" t="s">
        <v>82</v>
      </c>
      <c r="E1692" t="s">
        <v>323</v>
      </c>
      <c r="F1692" t="s">
        <v>324</v>
      </c>
      <c r="G1692">
        <v>5483</v>
      </c>
      <c r="H1692">
        <v>5483</v>
      </c>
      <c r="I1692">
        <v>5483</v>
      </c>
      <c r="J1692">
        <v>5483</v>
      </c>
      <c r="L1692" s="3">
        <v>0</v>
      </c>
      <c r="M1692" s="3">
        <v>0</v>
      </c>
      <c r="N1692" s="3">
        <v>0</v>
      </c>
      <c r="O1692" s="62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68">
        <f>+Tabla3[[#This Row],[V GRAVADAS]]</f>
        <v>0</v>
      </c>
      <c r="V1692">
        <v>2</v>
      </c>
    </row>
    <row r="1693" spans="1:22" x14ac:dyDescent="0.25">
      <c r="A1693" t="s">
        <v>655</v>
      </c>
      <c r="B1693" s="1" t="s">
        <v>671</v>
      </c>
      <c r="C1693" t="s">
        <v>1</v>
      </c>
      <c r="D1693" t="s">
        <v>82</v>
      </c>
      <c r="E1693" t="s">
        <v>323</v>
      </c>
      <c r="F1693" t="s">
        <v>324</v>
      </c>
      <c r="G1693">
        <v>5484</v>
      </c>
      <c r="H1693">
        <v>5484</v>
      </c>
      <c r="I1693">
        <v>5484</v>
      </c>
      <c r="J1693">
        <v>5484</v>
      </c>
      <c r="L1693" s="3">
        <v>0</v>
      </c>
      <c r="M1693" s="3">
        <v>0</v>
      </c>
      <c r="N1693" s="3">
        <v>0</v>
      </c>
      <c r="O1693" s="62">
        <v>110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68">
        <f>+Tabla3[[#This Row],[V GRAVADAS]]</f>
        <v>110</v>
      </c>
      <c r="V1693">
        <v>2</v>
      </c>
    </row>
    <row r="1694" spans="1:22" x14ac:dyDescent="0.25">
      <c r="A1694" t="s">
        <v>655</v>
      </c>
      <c r="B1694" s="1" t="s">
        <v>671</v>
      </c>
      <c r="C1694" t="s">
        <v>1</v>
      </c>
      <c r="D1694" t="s">
        <v>82</v>
      </c>
      <c r="E1694" t="s">
        <v>323</v>
      </c>
      <c r="F1694" t="s">
        <v>324</v>
      </c>
      <c r="G1694">
        <v>5485</v>
      </c>
      <c r="H1694">
        <v>5485</v>
      </c>
      <c r="I1694">
        <v>5485</v>
      </c>
      <c r="J1694">
        <v>5485</v>
      </c>
      <c r="L1694" s="3">
        <v>0</v>
      </c>
      <c r="M1694" s="3">
        <v>0</v>
      </c>
      <c r="N1694" s="3">
        <v>0</v>
      </c>
      <c r="O1694" s="62">
        <v>335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68">
        <f>+Tabla3[[#This Row],[V GRAVADAS]]</f>
        <v>335</v>
      </c>
      <c r="V1694">
        <v>2</v>
      </c>
    </row>
    <row r="1695" spans="1:22" x14ac:dyDescent="0.25">
      <c r="A1695" t="s">
        <v>655</v>
      </c>
      <c r="B1695" s="1" t="s">
        <v>671</v>
      </c>
      <c r="C1695" t="s">
        <v>1</v>
      </c>
      <c r="D1695" t="s">
        <v>82</v>
      </c>
      <c r="E1695" t="s">
        <v>323</v>
      </c>
      <c r="F1695" t="s">
        <v>324</v>
      </c>
      <c r="G1695">
        <v>5486</v>
      </c>
      <c r="H1695">
        <v>5486</v>
      </c>
      <c r="I1695">
        <v>5486</v>
      </c>
      <c r="J1695">
        <v>5486</v>
      </c>
      <c r="L1695" s="3">
        <v>0</v>
      </c>
      <c r="M1695" s="3">
        <v>0</v>
      </c>
      <c r="N1695" s="3">
        <v>0</v>
      </c>
      <c r="O1695" s="62">
        <v>35.35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68">
        <f>+Tabla3[[#This Row],[V GRAVADAS]]</f>
        <v>35.35</v>
      </c>
      <c r="V1695">
        <v>2</v>
      </c>
    </row>
    <row r="1696" spans="1:22" x14ac:dyDescent="0.25">
      <c r="A1696" t="s">
        <v>655</v>
      </c>
      <c r="B1696" s="1" t="s">
        <v>671</v>
      </c>
      <c r="C1696" t="s">
        <v>1</v>
      </c>
      <c r="D1696" t="s">
        <v>82</v>
      </c>
      <c r="E1696" t="s">
        <v>323</v>
      </c>
      <c r="F1696" t="s">
        <v>324</v>
      </c>
      <c r="G1696">
        <v>5487</v>
      </c>
      <c r="H1696">
        <v>5487</v>
      </c>
      <c r="I1696">
        <v>5487</v>
      </c>
      <c r="J1696">
        <v>5487</v>
      </c>
      <c r="L1696" s="3">
        <v>0</v>
      </c>
      <c r="M1696" s="3">
        <v>0</v>
      </c>
      <c r="N1696" s="3">
        <v>0</v>
      </c>
      <c r="O1696" s="62">
        <v>460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68">
        <f>+Tabla3[[#This Row],[V GRAVADAS]]</f>
        <v>460</v>
      </c>
      <c r="V1696">
        <v>2</v>
      </c>
    </row>
    <row r="1697" spans="1:22" x14ac:dyDescent="0.25">
      <c r="A1697" t="s">
        <v>655</v>
      </c>
      <c r="B1697" s="1" t="s">
        <v>671</v>
      </c>
      <c r="C1697" t="s">
        <v>1</v>
      </c>
      <c r="D1697" t="s">
        <v>82</v>
      </c>
      <c r="E1697" t="s">
        <v>323</v>
      </c>
      <c r="F1697" t="s">
        <v>324</v>
      </c>
      <c r="G1697">
        <v>5488</v>
      </c>
      <c r="H1697">
        <v>5488</v>
      </c>
      <c r="I1697">
        <v>5488</v>
      </c>
      <c r="J1697">
        <v>5488</v>
      </c>
      <c r="L1697" s="3">
        <v>0</v>
      </c>
      <c r="M1697" s="3">
        <v>0</v>
      </c>
      <c r="N1697" s="3">
        <v>0</v>
      </c>
      <c r="O1697" s="62">
        <v>64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68">
        <f>+Tabla3[[#This Row],[V GRAVADAS]]</f>
        <v>64</v>
      </c>
      <c r="V1697">
        <v>2</v>
      </c>
    </row>
    <row r="1698" spans="1:22" x14ac:dyDescent="0.25">
      <c r="A1698" t="s">
        <v>655</v>
      </c>
      <c r="B1698" s="1" t="s">
        <v>671</v>
      </c>
      <c r="C1698" t="s">
        <v>1</v>
      </c>
      <c r="D1698" t="s">
        <v>82</v>
      </c>
      <c r="E1698" t="s">
        <v>323</v>
      </c>
      <c r="F1698" t="s">
        <v>324</v>
      </c>
      <c r="G1698">
        <v>5489</v>
      </c>
      <c r="H1698">
        <v>5489</v>
      </c>
      <c r="I1698">
        <v>5489</v>
      </c>
      <c r="J1698">
        <v>5489</v>
      </c>
      <c r="L1698" s="3">
        <v>0</v>
      </c>
      <c r="M1698" s="3">
        <v>0</v>
      </c>
      <c r="N1698" s="3">
        <v>0</v>
      </c>
      <c r="O1698" s="62">
        <v>14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68">
        <f>+Tabla3[[#This Row],[V GRAVADAS]]</f>
        <v>14</v>
      </c>
      <c r="V1698">
        <v>2</v>
      </c>
    </row>
    <row r="1699" spans="1:22" x14ac:dyDescent="0.25">
      <c r="A1699" t="s">
        <v>655</v>
      </c>
      <c r="B1699" s="1" t="s">
        <v>671</v>
      </c>
      <c r="C1699" t="s">
        <v>1</v>
      </c>
      <c r="D1699" t="s">
        <v>82</v>
      </c>
      <c r="E1699" t="s">
        <v>323</v>
      </c>
      <c r="F1699" t="s">
        <v>324</v>
      </c>
      <c r="G1699">
        <v>5490</v>
      </c>
      <c r="H1699">
        <v>5490</v>
      </c>
      <c r="I1699">
        <v>5490</v>
      </c>
      <c r="J1699">
        <v>5490</v>
      </c>
      <c r="L1699" s="3">
        <v>0</v>
      </c>
      <c r="M1699" s="3">
        <v>0</v>
      </c>
      <c r="N1699" s="3">
        <v>0</v>
      </c>
      <c r="O1699" s="62">
        <v>79.260000000000005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68">
        <f>+Tabla3[[#This Row],[V GRAVADAS]]</f>
        <v>79.260000000000005</v>
      </c>
      <c r="V1699">
        <v>2</v>
      </c>
    </row>
    <row r="1700" spans="1:22" x14ac:dyDescent="0.25">
      <c r="A1700" t="s">
        <v>655</v>
      </c>
      <c r="B1700" s="1" t="s">
        <v>671</v>
      </c>
      <c r="C1700" t="s">
        <v>1</v>
      </c>
      <c r="D1700" t="s">
        <v>82</v>
      </c>
      <c r="E1700" t="s">
        <v>323</v>
      </c>
      <c r="F1700" t="s">
        <v>324</v>
      </c>
      <c r="G1700">
        <v>5491</v>
      </c>
      <c r="H1700">
        <v>5491</v>
      </c>
      <c r="I1700">
        <v>5491</v>
      </c>
      <c r="J1700">
        <v>5491</v>
      </c>
      <c r="L1700" s="3">
        <v>0</v>
      </c>
      <c r="M1700" s="3">
        <v>0</v>
      </c>
      <c r="N1700" s="3">
        <v>0</v>
      </c>
      <c r="O1700" s="62">
        <v>145.80000000000001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68">
        <f>+Tabla3[[#This Row],[V GRAVADAS]]</f>
        <v>145.80000000000001</v>
      </c>
      <c r="V1700">
        <v>2</v>
      </c>
    </row>
    <row r="1701" spans="1:22" x14ac:dyDescent="0.25">
      <c r="A1701" t="s">
        <v>655</v>
      </c>
      <c r="B1701" s="1" t="s">
        <v>671</v>
      </c>
      <c r="C1701" t="s">
        <v>1</v>
      </c>
      <c r="D1701" t="s">
        <v>82</v>
      </c>
      <c r="E1701" t="s">
        <v>323</v>
      </c>
      <c r="F1701" t="s">
        <v>324</v>
      </c>
      <c r="G1701">
        <v>5492</v>
      </c>
      <c r="H1701">
        <v>5492</v>
      </c>
      <c r="I1701">
        <v>5492</v>
      </c>
      <c r="J1701">
        <v>5492</v>
      </c>
      <c r="L1701" s="3">
        <v>0</v>
      </c>
      <c r="M1701" s="3">
        <v>0</v>
      </c>
      <c r="N1701" s="3">
        <v>0</v>
      </c>
      <c r="O1701" s="62">
        <v>80.5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68">
        <f>+Tabla3[[#This Row],[V GRAVADAS]]</f>
        <v>80.5</v>
      </c>
      <c r="V1701">
        <v>2</v>
      </c>
    </row>
    <row r="1702" spans="1:22" x14ac:dyDescent="0.25">
      <c r="A1702" t="s">
        <v>655</v>
      </c>
      <c r="B1702" s="1" t="s">
        <v>671</v>
      </c>
      <c r="C1702" t="s">
        <v>1</v>
      </c>
      <c r="D1702" t="s">
        <v>82</v>
      </c>
      <c r="E1702" t="s">
        <v>323</v>
      </c>
      <c r="F1702" t="s">
        <v>324</v>
      </c>
      <c r="G1702">
        <v>5493</v>
      </c>
      <c r="H1702">
        <v>5493</v>
      </c>
      <c r="I1702">
        <v>5493</v>
      </c>
      <c r="J1702">
        <v>5493</v>
      </c>
      <c r="L1702" s="3">
        <v>0</v>
      </c>
      <c r="M1702" s="3">
        <v>0</v>
      </c>
      <c r="N1702" s="3">
        <v>0</v>
      </c>
      <c r="O1702" s="62">
        <v>6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68">
        <f>+Tabla3[[#This Row],[V GRAVADAS]]</f>
        <v>6</v>
      </c>
      <c r="V1702">
        <v>2</v>
      </c>
    </row>
    <row r="1703" spans="1:22" x14ac:dyDescent="0.25">
      <c r="A1703" t="s">
        <v>655</v>
      </c>
      <c r="B1703" s="1" t="s">
        <v>671</v>
      </c>
      <c r="C1703" t="s">
        <v>1</v>
      </c>
      <c r="D1703" t="s">
        <v>82</v>
      </c>
      <c r="E1703" t="s">
        <v>323</v>
      </c>
      <c r="F1703" t="s">
        <v>324</v>
      </c>
      <c r="G1703">
        <v>5494</v>
      </c>
      <c r="H1703">
        <v>5494</v>
      </c>
      <c r="I1703">
        <v>5494</v>
      </c>
      <c r="J1703">
        <v>5494</v>
      </c>
      <c r="L1703" s="3">
        <v>0</v>
      </c>
      <c r="M1703" s="3">
        <v>0</v>
      </c>
      <c r="N1703" s="3">
        <v>0</v>
      </c>
      <c r="O1703" s="62">
        <v>110.1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68">
        <f>+Tabla3[[#This Row],[V GRAVADAS]]</f>
        <v>110.1</v>
      </c>
      <c r="V1703">
        <v>2</v>
      </c>
    </row>
    <row r="1704" spans="1:22" x14ac:dyDescent="0.25">
      <c r="A1704" t="s">
        <v>655</v>
      </c>
      <c r="B1704" s="1" t="s">
        <v>671</v>
      </c>
      <c r="C1704" t="s">
        <v>1</v>
      </c>
      <c r="D1704" t="s">
        <v>82</v>
      </c>
      <c r="E1704" t="s">
        <v>323</v>
      </c>
      <c r="F1704" t="s">
        <v>324</v>
      </c>
      <c r="G1704">
        <v>5495</v>
      </c>
      <c r="H1704">
        <v>5495</v>
      </c>
      <c r="I1704">
        <v>5495</v>
      </c>
      <c r="J1704">
        <v>5495</v>
      </c>
      <c r="L1704" s="3">
        <v>0</v>
      </c>
      <c r="M1704" s="3">
        <v>0</v>
      </c>
      <c r="N1704" s="3">
        <v>0</v>
      </c>
      <c r="O1704" s="62">
        <v>68.75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68">
        <f>+Tabla3[[#This Row],[V GRAVADAS]]</f>
        <v>68.75</v>
      </c>
      <c r="V1704">
        <v>2</v>
      </c>
    </row>
    <row r="1705" spans="1:22" x14ac:dyDescent="0.25">
      <c r="A1705" t="s">
        <v>655</v>
      </c>
      <c r="B1705" s="1" t="s">
        <v>671</v>
      </c>
      <c r="C1705" t="s">
        <v>1</v>
      </c>
      <c r="D1705" t="s">
        <v>82</v>
      </c>
      <c r="E1705" t="s">
        <v>323</v>
      </c>
      <c r="F1705" t="s">
        <v>324</v>
      </c>
      <c r="G1705">
        <v>5496</v>
      </c>
      <c r="H1705">
        <v>5496</v>
      </c>
      <c r="I1705">
        <v>5496</v>
      </c>
      <c r="J1705">
        <v>5496</v>
      </c>
      <c r="L1705" s="3">
        <v>0</v>
      </c>
      <c r="M1705" s="3">
        <v>0</v>
      </c>
      <c r="N1705" s="3">
        <v>0</v>
      </c>
      <c r="O1705" s="62">
        <v>69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68">
        <f>+Tabla3[[#This Row],[V GRAVADAS]]</f>
        <v>69</v>
      </c>
      <c r="V1705">
        <v>2</v>
      </c>
    </row>
    <row r="1706" spans="1:22" x14ac:dyDescent="0.25">
      <c r="A1706" t="s">
        <v>655</v>
      </c>
      <c r="B1706" s="1" t="s">
        <v>671</v>
      </c>
      <c r="C1706" t="s">
        <v>1</v>
      </c>
      <c r="D1706" t="s">
        <v>82</v>
      </c>
      <c r="E1706" t="s">
        <v>323</v>
      </c>
      <c r="F1706" t="s">
        <v>324</v>
      </c>
      <c r="G1706">
        <v>5497</v>
      </c>
      <c r="H1706">
        <v>5497</v>
      </c>
      <c r="I1706">
        <v>5497</v>
      </c>
      <c r="J1706">
        <v>5497</v>
      </c>
      <c r="L1706" s="3">
        <v>0</v>
      </c>
      <c r="M1706" s="3">
        <v>0</v>
      </c>
      <c r="N1706" s="3">
        <v>0</v>
      </c>
      <c r="O1706" s="62">
        <v>66.760000000000005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68">
        <f>+Tabla3[[#This Row],[V GRAVADAS]]</f>
        <v>66.760000000000005</v>
      </c>
      <c r="V1706">
        <v>2</v>
      </c>
    </row>
    <row r="1707" spans="1:22" x14ac:dyDescent="0.25">
      <c r="A1707" t="s">
        <v>655</v>
      </c>
      <c r="B1707" s="1" t="s">
        <v>671</v>
      </c>
      <c r="C1707" t="s">
        <v>1</v>
      </c>
      <c r="D1707" t="s">
        <v>82</v>
      </c>
      <c r="E1707" t="s">
        <v>323</v>
      </c>
      <c r="F1707" t="s">
        <v>324</v>
      </c>
      <c r="G1707">
        <v>5498</v>
      </c>
      <c r="H1707">
        <v>5498</v>
      </c>
      <c r="I1707">
        <v>5498</v>
      </c>
      <c r="J1707">
        <v>5498</v>
      </c>
      <c r="L1707" s="3">
        <v>0</v>
      </c>
      <c r="M1707" s="3">
        <v>0</v>
      </c>
      <c r="N1707" s="3">
        <v>0</v>
      </c>
      <c r="O1707" s="62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68">
        <f>+Tabla3[[#This Row],[V GRAVADAS]]</f>
        <v>0</v>
      </c>
      <c r="V1707">
        <v>2</v>
      </c>
    </row>
    <row r="1708" spans="1:22" x14ac:dyDescent="0.25">
      <c r="A1708" t="s">
        <v>655</v>
      </c>
      <c r="B1708" s="1" t="s">
        <v>671</v>
      </c>
      <c r="C1708" t="s">
        <v>1</v>
      </c>
      <c r="D1708" t="s">
        <v>82</v>
      </c>
      <c r="E1708" t="s">
        <v>323</v>
      </c>
      <c r="F1708" t="s">
        <v>324</v>
      </c>
      <c r="G1708">
        <v>5499</v>
      </c>
      <c r="H1708">
        <v>5499</v>
      </c>
      <c r="I1708">
        <v>5499</v>
      </c>
      <c r="J1708">
        <v>5499</v>
      </c>
      <c r="L1708" s="3">
        <v>0</v>
      </c>
      <c r="M1708" s="3">
        <v>0</v>
      </c>
      <c r="N1708" s="3">
        <v>0</v>
      </c>
      <c r="O1708" s="62">
        <v>66.900000000000006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68">
        <f>+Tabla3[[#This Row],[V GRAVADAS]]</f>
        <v>66.900000000000006</v>
      </c>
      <c r="V1708">
        <v>2</v>
      </c>
    </row>
    <row r="1709" spans="1:22" x14ac:dyDescent="0.25">
      <c r="A1709" t="s">
        <v>655</v>
      </c>
      <c r="B1709" s="1" t="s">
        <v>671</v>
      </c>
      <c r="C1709" t="s">
        <v>1</v>
      </c>
      <c r="D1709" t="s">
        <v>82</v>
      </c>
      <c r="E1709" t="s">
        <v>323</v>
      </c>
      <c r="F1709" t="s">
        <v>324</v>
      </c>
      <c r="G1709">
        <v>5500</v>
      </c>
      <c r="H1709">
        <v>5500</v>
      </c>
      <c r="I1709">
        <v>5500</v>
      </c>
      <c r="J1709">
        <v>5500</v>
      </c>
      <c r="L1709" s="3">
        <v>0</v>
      </c>
      <c r="M1709" s="3">
        <v>0</v>
      </c>
      <c r="N1709" s="3">
        <v>0</v>
      </c>
      <c r="O1709" s="62">
        <v>11.66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68">
        <f>+Tabla3[[#This Row],[V GRAVADAS]]</f>
        <v>11.66</v>
      </c>
      <c r="V1709">
        <v>2</v>
      </c>
    </row>
    <row r="1710" spans="1:22" x14ac:dyDescent="0.25">
      <c r="A1710" t="s">
        <v>655</v>
      </c>
      <c r="B1710" s="1" t="s">
        <v>672</v>
      </c>
      <c r="C1710" t="s">
        <v>1</v>
      </c>
      <c r="D1710" t="s">
        <v>82</v>
      </c>
      <c r="E1710" t="s">
        <v>657</v>
      </c>
      <c r="F1710" t="s">
        <v>656</v>
      </c>
      <c r="G1710">
        <v>1</v>
      </c>
      <c r="H1710">
        <v>1</v>
      </c>
      <c r="I1710">
        <v>1</v>
      </c>
      <c r="J1710">
        <v>1</v>
      </c>
      <c r="L1710" s="3">
        <v>0</v>
      </c>
      <c r="M1710" s="3">
        <v>0</v>
      </c>
      <c r="N1710" s="3">
        <v>0</v>
      </c>
      <c r="O1710" s="62">
        <v>16.5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68">
        <f>+Tabla3[[#This Row],[V GRAVADAS]]</f>
        <v>16.5</v>
      </c>
      <c r="V1710">
        <v>2</v>
      </c>
    </row>
    <row r="1711" spans="1:22" x14ac:dyDescent="0.25">
      <c r="A1711" t="s">
        <v>655</v>
      </c>
      <c r="B1711" s="1" t="s">
        <v>672</v>
      </c>
      <c r="C1711" t="s">
        <v>1</v>
      </c>
      <c r="D1711" t="s">
        <v>82</v>
      </c>
      <c r="E1711" t="s">
        <v>657</v>
      </c>
      <c r="F1711" t="s">
        <v>656</v>
      </c>
      <c r="G1711">
        <v>2</v>
      </c>
      <c r="H1711">
        <v>2</v>
      </c>
      <c r="I1711">
        <v>2</v>
      </c>
      <c r="J1711">
        <v>2</v>
      </c>
      <c r="L1711" s="3">
        <v>0</v>
      </c>
      <c r="M1711" s="3">
        <v>0</v>
      </c>
      <c r="N1711" s="3">
        <v>0</v>
      </c>
      <c r="O1711" s="62">
        <v>6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68">
        <f>+Tabla3[[#This Row],[V GRAVADAS]]</f>
        <v>6</v>
      </c>
      <c r="V1711">
        <v>2</v>
      </c>
    </row>
    <row r="1712" spans="1:22" x14ac:dyDescent="0.25">
      <c r="A1712" t="s">
        <v>655</v>
      </c>
      <c r="B1712" s="1" t="s">
        <v>672</v>
      </c>
      <c r="C1712" t="s">
        <v>1</v>
      </c>
      <c r="D1712" t="s">
        <v>82</v>
      </c>
      <c r="E1712" t="s">
        <v>657</v>
      </c>
      <c r="F1712" t="s">
        <v>656</v>
      </c>
      <c r="G1712">
        <v>3</v>
      </c>
      <c r="H1712">
        <v>3</v>
      </c>
      <c r="I1712">
        <v>3</v>
      </c>
      <c r="J1712">
        <v>3</v>
      </c>
      <c r="L1712" s="3">
        <v>0</v>
      </c>
      <c r="M1712" s="3">
        <v>0</v>
      </c>
      <c r="N1712" s="3">
        <v>0</v>
      </c>
      <c r="O1712" s="62">
        <v>13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68">
        <f>+Tabla3[[#This Row],[V GRAVADAS]]</f>
        <v>13</v>
      </c>
      <c r="V1712">
        <v>2</v>
      </c>
    </row>
    <row r="1713" spans="1:22" x14ac:dyDescent="0.25">
      <c r="A1713" t="s">
        <v>655</v>
      </c>
      <c r="B1713" s="1" t="s">
        <v>672</v>
      </c>
      <c r="C1713" t="s">
        <v>1</v>
      </c>
      <c r="D1713" t="s">
        <v>82</v>
      </c>
      <c r="E1713" t="s">
        <v>657</v>
      </c>
      <c r="F1713" t="s">
        <v>656</v>
      </c>
      <c r="G1713">
        <v>4</v>
      </c>
      <c r="H1713">
        <v>4</v>
      </c>
      <c r="I1713">
        <v>4</v>
      </c>
      <c r="J1713">
        <v>4</v>
      </c>
      <c r="L1713" s="3">
        <v>0</v>
      </c>
      <c r="M1713" s="3">
        <v>0</v>
      </c>
      <c r="N1713" s="3">
        <v>0</v>
      </c>
      <c r="O1713" s="62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68">
        <f>+Tabla3[[#This Row],[V GRAVADAS]]</f>
        <v>0</v>
      </c>
      <c r="V1713">
        <v>2</v>
      </c>
    </row>
    <row r="1714" spans="1:22" x14ac:dyDescent="0.25">
      <c r="A1714" t="s">
        <v>655</v>
      </c>
      <c r="B1714" s="1" t="s">
        <v>672</v>
      </c>
      <c r="C1714" t="s">
        <v>1</v>
      </c>
      <c r="D1714" t="s">
        <v>82</v>
      </c>
      <c r="E1714" t="s">
        <v>657</v>
      </c>
      <c r="F1714" t="s">
        <v>656</v>
      </c>
      <c r="G1714">
        <v>5</v>
      </c>
      <c r="H1714">
        <v>5</v>
      </c>
      <c r="I1714">
        <v>5</v>
      </c>
      <c r="J1714">
        <v>5</v>
      </c>
      <c r="L1714" s="3">
        <v>0</v>
      </c>
      <c r="M1714" s="3">
        <v>0</v>
      </c>
      <c r="N1714" s="3">
        <v>0</v>
      </c>
      <c r="O1714" s="62">
        <v>12.98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68">
        <f>+Tabla3[[#This Row],[V GRAVADAS]]</f>
        <v>12.98</v>
      </c>
      <c r="V1714">
        <v>2</v>
      </c>
    </row>
    <row r="1715" spans="1:22" x14ac:dyDescent="0.25">
      <c r="A1715" t="s">
        <v>655</v>
      </c>
      <c r="B1715" s="1" t="s">
        <v>672</v>
      </c>
      <c r="C1715" t="s">
        <v>1</v>
      </c>
      <c r="D1715" t="s">
        <v>82</v>
      </c>
      <c r="E1715" t="s">
        <v>657</v>
      </c>
      <c r="F1715" t="s">
        <v>656</v>
      </c>
      <c r="G1715">
        <v>6</v>
      </c>
      <c r="H1715">
        <v>6</v>
      </c>
      <c r="I1715">
        <v>6</v>
      </c>
      <c r="J1715">
        <v>6</v>
      </c>
      <c r="L1715" s="3">
        <v>0</v>
      </c>
      <c r="M1715" s="3">
        <v>0</v>
      </c>
      <c r="N1715" s="3">
        <v>0</v>
      </c>
      <c r="O1715" s="62">
        <v>472.35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68">
        <f>+Tabla3[[#This Row],[V GRAVADAS]]</f>
        <v>472.35</v>
      </c>
      <c r="V1715">
        <v>2</v>
      </c>
    </row>
    <row r="1716" spans="1:22" x14ac:dyDescent="0.25">
      <c r="A1716" t="s">
        <v>655</v>
      </c>
      <c r="B1716" s="1" t="s">
        <v>672</v>
      </c>
      <c r="C1716" t="s">
        <v>1</v>
      </c>
      <c r="D1716" t="s">
        <v>82</v>
      </c>
      <c r="E1716" t="s">
        <v>657</v>
      </c>
      <c r="F1716" t="s">
        <v>656</v>
      </c>
      <c r="G1716">
        <v>7</v>
      </c>
      <c r="H1716">
        <v>7</v>
      </c>
      <c r="I1716">
        <v>7</v>
      </c>
      <c r="J1716">
        <v>7</v>
      </c>
      <c r="L1716" s="3">
        <v>0</v>
      </c>
      <c r="M1716" s="3">
        <v>0</v>
      </c>
      <c r="N1716" s="3">
        <v>0</v>
      </c>
      <c r="O1716" s="62">
        <v>98.6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68">
        <f>+Tabla3[[#This Row],[V GRAVADAS]]</f>
        <v>98.6</v>
      </c>
      <c r="V1716">
        <v>2</v>
      </c>
    </row>
    <row r="1717" spans="1:22" x14ac:dyDescent="0.25">
      <c r="A1717" t="s">
        <v>655</v>
      </c>
      <c r="B1717" s="1" t="s">
        <v>672</v>
      </c>
      <c r="C1717" t="s">
        <v>1</v>
      </c>
      <c r="D1717" t="s">
        <v>82</v>
      </c>
      <c r="E1717" t="s">
        <v>657</v>
      </c>
      <c r="F1717" t="s">
        <v>656</v>
      </c>
      <c r="G1717">
        <v>8</v>
      </c>
      <c r="H1717">
        <v>8</v>
      </c>
      <c r="I1717">
        <v>8</v>
      </c>
      <c r="J1717">
        <v>8</v>
      </c>
      <c r="L1717" s="3">
        <v>0</v>
      </c>
      <c r="M1717" s="3">
        <v>0</v>
      </c>
      <c r="N1717" s="3">
        <v>0</v>
      </c>
      <c r="O1717" s="62">
        <v>479.8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68">
        <f>+Tabla3[[#This Row],[V GRAVADAS]]</f>
        <v>479.8</v>
      </c>
      <c r="V1717">
        <v>2</v>
      </c>
    </row>
    <row r="1718" spans="1:22" x14ac:dyDescent="0.25">
      <c r="A1718" t="s">
        <v>655</v>
      </c>
      <c r="B1718" s="1" t="s">
        <v>672</v>
      </c>
      <c r="C1718" t="s">
        <v>1</v>
      </c>
      <c r="D1718" t="s">
        <v>82</v>
      </c>
      <c r="E1718" t="s">
        <v>657</v>
      </c>
      <c r="F1718" t="s">
        <v>656</v>
      </c>
      <c r="G1718">
        <v>9</v>
      </c>
      <c r="H1718">
        <v>9</v>
      </c>
      <c r="I1718">
        <v>9</v>
      </c>
      <c r="J1718">
        <v>9</v>
      </c>
      <c r="L1718" s="3">
        <v>0</v>
      </c>
      <c r="M1718" s="3">
        <v>0</v>
      </c>
      <c r="N1718" s="3">
        <v>0</v>
      </c>
      <c r="O1718" s="62">
        <v>171.1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68">
        <f>+Tabla3[[#This Row],[V GRAVADAS]]</f>
        <v>171.1</v>
      </c>
      <c r="V1718">
        <v>2</v>
      </c>
    </row>
    <row r="1719" spans="1:22" x14ac:dyDescent="0.25">
      <c r="A1719" t="s">
        <v>655</v>
      </c>
      <c r="B1719" s="1" t="s">
        <v>672</v>
      </c>
      <c r="C1719" t="s">
        <v>1</v>
      </c>
      <c r="D1719" t="s">
        <v>82</v>
      </c>
      <c r="E1719" t="s">
        <v>657</v>
      </c>
      <c r="F1719" t="s">
        <v>656</v>
      </c>
      <c r="G1719">
        <v>10</v>
      </c>
      <c r="H1719">
        <v>10</v>
      </c>
      <c r="I1719">
        <v>10</v>
      </c>
      <c r="J1719">
        <v>10</v>
      </c>
      <c r="L1719" s="3">
        <v>0</v>
      </c>
      <c r="M1719" s="3">
        <v>0</v>
      </c>
      <c r="N1719" s="3">
        <v>0</v>
      </c>
      <c r="O1719" s="62">
        <v>206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68">
        <f>+Tabla3[[#This Row],[V GRAVADAS]]</f>
        <v>206</v>
      </c>
      <c r="V1719">
        <v>2</v>
      </c>
    </row>
    <row r="1720" spans="1:22" x14ac:dyDescent="0.25">
      <c r="A1720" t="s">
        <v>655</v>
      </c>
      <c r="B1720" s="1" t="s">
        <v>672</v>
      </c>
      <c r="C1720" t="s">
        <v>1</v>
      </c>
      <c r="D1720" t="s">
        <v>82</v>
      </c>
      <c r="E1720" t="s">
        <v>657</v>
      </c>
      <c r="F1720" t="s">
        <v>656</v>
      </c>
      <c r="G1720">
        <v>11</v>
      </c>
      <c r="H1720">
        <v>11</v>
      </c>
      <c r="I1720">
        <v>11</v>
      </c>
      <c r="J1720">
        <v>11</v>
      </c>
      <c r="L1720" s="3">
        <v>0</v>
      </c>
      <c r="M1720" s="3">
        <v>0</v>
      </c>
      <c r="N1720" s="3">
        <v>0</v>
      </c>
      <c r="O1720" s="62">
        <v>48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68">
        <f>+Tabla3[[#This Row],[V GRAVADAS]]</f>
        <v>48</v>
      </c>
      <c r="V1720">
        <v>2</v>
      </c>
    </row>
    <row r="1721" spans="1:22" x14ac:dyDescent="0.25">
      <c r="A1721" t="s">
        <v>655</v>
      </c>
      <c r="B1721" s="1" t="s">
        <v>672</v>
      </c>
      <c r="C1721" t="s">
        <v>1</v>
      </c>
      <c r="D1721" t="s">
        <v>82</v>
      </c>
      <c r="E1721" t="s">
        <v>657</v>
      </c>
      <c r="F1721" t="s">
        <v>656</v>
      </c>
      <c r="G1721">
        <v>12</v>
      </c>
      <c r="H1721">
        <v>12</v>
      </c>
      <c r="I1721">
        <v>12</v>
      </c>
      <c r="J1721">
        <v>12</v>
      </c>
      <c r="L1721" s="3">
        <v>0</v>
      </c>
      <c r="M1721" s="3">
        <v>0</v>
      </c>
      <c r="N1721" s="3">
        <v>0</v>
      </c>
      <c r="O1721" s="62">
        <v>218.93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68">
        <f>+Tabla3[[#This Row],[V GRAVADAS]]</f>
        <v>218.93</v>
      </c>
      <c r="V1721">
        <v>2</v>
      </c>
    </row>
    <row r="1722" spans="1:22" x14ac:dyDescent="0.25">
      <c r="A1722" t="s">
        <v>655</v>
      </c>
      <c r="B1722" s="1" t="s">
        <v>673</v>
      </c>
      <c r="C1722" t="s">
        <v>1</v>
      </c>
      <c r="D1722" t="s">
        <v>82</v>
      </c>
      <c r="E1722" t="s">
        <v>657</v>
      </c>
      <c r="F1722" t="s">
        <v>656</v>
      </c>
      <c r="G1722">
        <v>13</v>
      </c>
      <c r="H1722">
        <v>13</v>
      </c>
      <c r="I1722">
        <v>13</v>
      </c>
      <c r="J1722">
        <v>13</v>
      </c>
      <c r="L1722" s="3">
        <v>0</v>
      </c>
      <c r="M1722" s="3">
        <v>0</v>
      </c>
      <c r="N1722" s="3">
        <v>0</v>
      </c>
      <c r="O1722" s="62">
        <v>142.5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68">
        <f>+Tabla3[[#This Row],[V GRAVADAS]]</f>
        <v>142.5</v>
      </c>
      <c r="V1722">
        <v>2</v>
      </c>
    </row>
    <row r="1723" spans="1:22" x14ac:dyDescent="0.25">
      <c r="A1723" t="s">
        <v>655</v>
      </c>
      <c r="B1723" s="1" t="s">
        <v>673</v>
      </c>
      <c r="C1723" t="s">
        <v>1</v>
      </c>
      <c r="D1723" t="s">
        <v>82</v>
      </c>
      <c r="E1723" t="s">
        <v>657</v>
      </c>
      <c r="F1723" t="s">
        <v>656</v>
      </c>
      <c r="G1723">
        <v>14</v>
      </c>
      <c r="H1723">
        <v>14</v>
      </c>
      <c r="I1723">
        <v>14</v>
      </c>
      <c r="J1723">
        <v>14</v>
      </c>
      <c r="L1723" s="3">
        <v>0</v>
      </c>
      <c r="M1723" s="3">
        <v>0</v>
      </c>
      <c r="N1723" s="3">
        <v>0</v>
      </c>
      <c r="O1723" s="62">
        <v>445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68">
        <f>+Tabla3[[#This Row],[V GRAVADAS]]</f>
        <v>445</v>
      </c>
      <c r="V1723">
        <v>2</v>
      </c>
    </row>
    <row r="1724" spans="1:22" x14ac:dyDescent="0.25">
      <c r="A1724" t="s">
        <v>655</v>
      </c>
      <c r="B1724" s="1" t="s">
        <v>673</v>
      </c>
      <c r="C1724" t="s">
        <v>1</v>
      </c>
      <c r="D1724" t="s">
        <v>82</v>
      </c>
      <c r="E1724" t="s">
        <v>657</v>
      </c>
      <c r="F1724" t="s">
        <v>656</v>
      </c>
      <c r="G1724">
        <v>15</v>
      </c>
      <c r="H1724">
        <v>15</v>
      </c>
      <c r="I1724">
        <v>15</v>
      </c>
      <c r="J1724">
        <v>15</v>
      </c>
      <c r="L1724" s="3">
        <v>0</v>
      </c>
      <c r="M1724" s="3">
        <v>0</v>
      </c>
      <c r="N1724" s="3">
        <v>0</v>
      </c>
      <c r="O1724" s="62">
        <v>15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68">
        <f>+Tabla3[[#This Row],[V GRAVADAS]]</f>
        <v>15</v>
      </c>
      <c r="V1724">
        <v>2</v>
      </c>
    </row>
    <row r="1725" spans="1:22" x14ac:dyDescent="0.25">
      <c r="A1725" t="s">
        <v>655</v>
      </c>
      <c r="B1725" s="1" t="s">
        <v>673</v>
      </c>
      <c r="C1725" t="s">
        <v>1</v>
      </c>
      <c r="D1725" t="s">
        <v>82</v>
      </c>
      <c r="E1725" t="s">
        <v>657</v>
      </c>
      <c r="F1725" t="s">
        <v>656</v>
      </c>
      <c r="G1725">
        <v>16</v>
      </c>
      <c r="H1725">
        <v>16</v>
      </c>
      <c r="I1725">
        <v>16</v>
      </c>
      <c r="J1725">
        <v>16</v>
      </c>
      <c r="L1725" s="3">
        <v>0</v>
      </c>
      <c r="M1725" s="3">
        <v>0</v>
      </c>
      <c r="N1725" s="3">
        <v>0</v>
      </c>
      <c r="O1725" s="62">
        <v>200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68">
        <f>+Tabla3[[#This Row],[V GRAVADAS]]</f>
        <v>200</v>
      </c>
      <c r="V1725">
        <v>2</v>
      </c>
    </row>
    <row r="1726" spans="1:22" x14ac:dyDescent="0.25">
      <c r="A1726" t="s">
        <v>655</v>
      </c>
      <c r="B1726" s="1" t="s">
        <v>673</v>
      </c>
      <c r="C1726" t="s">
        <v>1</v>
      </c>
      <c r="D1726" t="s">
        <v>82</v>
      </c>
      <c r="E1726" t="s">
        <v>657</v>
      </c>
      <c r="F1726" t="s">
        <v>656</v>
      </c>
      <c r="G1726">
        <v>17</v>
      </c>
      <c r="H1726">
        <v>17</v>
      </c>
      <c r="I1726">
        <v>17</v>
      </c>
      <c r="J1726">
        <v>17</v>
      </c>
      <c r="L1726" s="3">
        <v>0</v>
      </c>
      <c r="M1726" s="3">
        <v>0</v>
      </c>
      <c r="N1726" s="3">
        <v>0</v>
      </c>
      <c r="O1726" s="62">
        <v>60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68">
        <f>+Tabla3[[#This Row],[V GRAVADAS]]</f>
        <v>60</v>
      </c>
      <c r="V1726">
        <v>2</v>
      </c>
    </row>
    <row r="1727" spans="1:22" x14ac:dyDescent="0.25">
      <c r="A1727" t="s">
        <v>655</v>
      </c>
      <c r="B1727" s="1" t="s">
        <v>673</v>
      </c>
      <c r="C1727" t="s">
        <v>1</v>
      </c>
      <c r="D1727" t="s">
        <v>82</v>
      </c>
      <c r="E1727" t="s">
        <v>657</v>
      </c>
      <c r="F1727" t="s">
        <v>656</v>
      </c>
      <c r="G1727">
        <v>18</v>
      </c>
      <c r="H1727">
        <v>18</v>
      </c>
      <c r="I1727">
        <v>18</v>
      </c>
      <c r="J1727">
        <v>18</v>
      </c>
      <c r="L1727" s="3">
        <v>0</v>
      </c>
      <c r="M1727" s="3">
        <v>0</v>
      </c>
      <c r="N1727" s="3">
        <v>0</v>
      </c>
      <c r="O1727" s="62">
        <v>25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68">
        <f>+Tabla3[[#This Row],[V GRAVADAS]]</f>
        <v>25</v>
      </c>
      <c r="V1727">
        <v>2</v>
      </c>
    </row>
    <row r="1728" spans="1:22" x14ac:dyDescent="0.25">
      <c r="A1728" t="s">
        <v>655</v>
      </c>
      <c r="B1728" s="1" t="s">
        <v>673</v>
      </c>
      <c r="C1728" t="s">
        <v>1</v>
      </c>
      <c r="D1728" t="s">
        <v>82</v>
      </c>
      <c r="E1728" t="s">
        <v>657</v>
      </c>
      <c r="F1728" t="s">
        <v>656</v>
      </c>
      <c r="G1728">
        <v>19</v>
      </c>
      <c r="H1728">
        <v>19</v>
      </c>
      <c r="I1728">
        <v>19</v>
      </c>
      <c r="J1728">
        <v>19</v>
      </c>
      <c r="L1728" s="3">
        <v>0</v>
      </c>
      <c r="M1728" s="3">
        <v>0</v>
      </c>
      <c r="N1728" s="3">
        <v>0</v>
      </c>
      <c r="O1728" s="62">
        <v>568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68">
        <f>+Tabla3[[#This Row],[V GRAVADAS]]</f>
        <v>568</v>
      </c>
      <c r="V1728">
        <v>2</v>
      </c>
    </row>
    <row r="1729" spans="1:22" x14ac:dyDescent="0.25">
      <c r="A1729" t="s">
        <v>655</v>
      </c>
      <c r="B1729" s="1" t="s">
        <v>673</v>
      </c>
      <c r="C1729" t="s">
        <v>1</v>
      </c>
      <c r="D1729" t="s">
        <v>82</v>
      </c>
      <c r="E1729" t="s">
        <v>657</v>
      </c>
      <c r="F1729" t="s">
        <v>656</v>
      </c>
      <c r="G1729">
        <v>20</v>
      </c>
      <c r="H1729">
        <v>20</v>
      </c>
      <c r="I1729">
        <v>20</v>
      </c>
      <c r="J1729">
        <v>20</v>
      </c>
      <c r="L1729" s="3">
        <v>0</v>
      </c>
      <c r="M1729" s="3">
        <v>0</v>
      </c>
      <c r="N1729" s="3">
        <v>0</v>
      </c>
      <c r="O1729" s="62">
        <v>137.5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68">
        <f>+Tabla3[[#This Row],[V GRAVADAS]]</f>
        <v>137.5</v>
      </c>
      <c r="V1729">
        <v>2</v>
      </c>
    </row>
    <row r="1730" spans="1:22" x14ac:dyDescent="0.25">
      <c r="A1730" t="s">
        <v>655</v>
      </c>
      <c r="B1730" s="1" t="s">
        <v>673</v>
      </c>
      <c r="C1730" t="s">
        <v>1</v>
      </c>
      <c r="D1730" t="s">
        <v>82</v>
      </c>
      <c r="E1730" t="s">
        <v>657</v>
      </c>
      <c r="F1730" t="s">
        <v>656</v>
      </c>
      <c r="G1730">
        <v>21</v>
      </c>
      <c r="H1730">
        <v>21</v>
      </c>
      <c r="I1730">
        <v>21</v>
      </c>
      <c r="J1730">
        <v>21</v>
      </c>
      <c r="L1730" s="3">
        <v>0</v>
      </c>
      <c r="M1730" s="3">
        <v>0</v>
      </c>
      <c r="N1730" s="3">
        <v>0</v>
      </c>
      <c r="O1730" s="62">
        <v>120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68">
        <f>+Tabla3[[#This Row],[V GRAVADAS]]</f>
        <v>120</v>
      </c>
      <c r="V1730">
        <v>2</v>
      </c>
    </row>
    <row r="1731" spans="1:22" x14ac:dyDescent="0.25">
      <c r="A1731" t="s">
        <v>655</v>
      </c>
      <c r="B1731" s="1" t="s">
        <v>673</v>
      </c>
      <c r="C1731" t="s">
        <v>1</v>
      </c>
      <c r="D1731" t="s">
        <v>82</v>
      </c>
      <c r="E1731" t="s">
        <v>657</v>
      </c>
      <c r="F1731" t="s">
        <v>656</v>
      </c>
      <c r="G1731">
        <v>22</v>
      </c>
      <c r="H1731">
        <v>22</v>
      </c>
      <c r="I1731">
        <v>22</v>
      </c>
      <c r="J1731">
        <v>22</v>
      </c>
      <c r="L1731" s="3">
        <v>0</v>
      </c>
      <c r="M1731" s="3">
        <v>0</v>
      </c>
      <c r="N1731" s="3">
        <v>0</v>
      </c>
      <c r="O1731" s="62">
        <v>47.8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68">
        <f>+Tabla3[[#This Row],[V GRAVADAS]]</f>
        <v>47.8</v>
      </c>
      <c r="V1731">
        <v>2</v>
      </c>
    </row>
    <row r="1732" spans="1:22" x14ac:dyDescent="0.25">
      <c r="A1732" t="s">
        <v>655</v>
      </c>
      <c r="B1732" s="1" t="s">
        <v>673</v>
      </c>
      <c r="C1732" t="s">
        <v>1</v>
      </c>
      <c r="D1732" t="s">
        <v>82</v>
      </c>
      <c r="E1732" t="s">
        <v>657</v>
      </c>
      <c r="F1732" t="s">
        <v>656</v>
      </c>
      <c r="G1732">
        <v>23</v>
      </c>
      <c r="H1732">
        <v>23</v>
      </c>
      <c r="I1732">
        <v>23</v>
      </c>
      <c r="J1732">
        <v>23</v>
      </c>
      <c r="L1732" s="3">
        <v>0</v>
      </c>
      <c r="M1732" s="3">
        <v>0</v>
      </c>
      <c r="N1732" s="3">
        <v>0</v>
      </c>
      <c r="O1732" s="62">
        <v>6.2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68">
        <f>+Tabla3[[#This Row],[V GRAVADAS]]</f>
        <v>6.2</v>
      </c>
      <c r="V1732">
        <v>2</v>
      </c>
    </row>
    <row r="1733" spans="1:22" x14ac:dyDescent="0.25">
      <c r="A1733" t="s">
        <v>655</v>
      </c>
      <c r="B1733" s="1" t="s">
        <v>673</v>
      </c>
      <c r="C1733" t="s">
        <v>1</v>
      </c>
      <c r="D1733" t="s">
        <v>82</v>
      </c>
      <c r="E1733" t="s">
        <v>657</v>
      </c>
      <c r="F1733" t="s">
        <v>656</v>
      </c>
      <c r="G1733">
        <v>24</v>
      </c>
      <c r="H1733">
        <v>24</v>
      </c>
      <c r="I1733">
        <v>24</v>
      </c>
      <c r="J1733">
        <v>24</v>
      </c>
      <c r="L1733" s="3">
        <v>0</v>
      </c>
      <c r="M1733" s="3">
        <v>0</v>
      </c>
      <c r="N1733" s="3">
        <v>0</v>
      </c>
      <c r="O1733" s="62">
        <v>110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68">
        <f>+Tabla3[[#This Row],[V GRAVADAS]]</f>
        <v>110</v>
      </c>
      <c r="V1733">
        <v>2</v>
      </c>
    </row>
    <row r="1734" spans="1:22" x14ac:dyDescent="0.25">
      <c r="A1734" t="s">
        <v>655</v>
      </c>
      <c r="B1734" s="1" t="s">
        <v>673</v>
      </c>
      <c r="C1734" t="s">
        <v>1</v>
      </c>
      <c r="D1734" t="s">
        <v>82</v>
      </c>
      <c r="E1734" t="s">
        <v>657</v>
      </c>
      <c r="F1734" t="s">
        <v>656</v>
      </c>
      <c r="G1734">
        <v>25</v>
      </c>
      <c r="H1734">
        <v>25</v>
      </c>
      <c r="I1734">
        <v>25</v>
      </c>
      <c r="J1734">
        <v>25</v>
      </c>
      <c r="L1734" s="3">
        <v>0</v>
      </c>
      <c r="M1734" s="3">
        <v>0</v>
      </c>
      <c r="N1734" s="3">
        <v>0</v>
      </c>
      <c r="O1734" s="62">
        <v>371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68">
        <f>+Tabla3[[#This Row],[V GRAVADAS]]</f>
        <v>371</v>
      </c>
      <c r="V1734">
        <v>2</v>
      </c>
    </row>
    <row r="1735" spans="1:22" x14ac:dyDescent="0.25">
      <c r="A1735" t="s">
        <v>655</v>
      </c>
      <c r="B1735" s="1" t="s">
        <v>673</v>
      </c>
      <c r="C1735" t="s">
        <v>1</v>
      </c>
      <c r="D1735" t="s">
        <v>82</v>
      </c>
      <c r="E1735" t="s">
        <v>657</v>
      </c>
      <c r="F1735" t="s">
        <v>656</v>
      </c>
      <c r="G1735">
        <v>26</v>
      </c>
      <c r="H1735">
        <v>26</v>
      </c>
      <c r="I1735">
        <v>26</v>
      </c>
      <c r="J1735">
        <v>26</v>
      </c>
      <c r="L1735" s="3">
        <v>0</v>
      </c>
      <c r="M1735" s="3">
        <v>0</v>
      </c>
      <c r="N1735" s="3">
        <v>0</v>
      </c>
      <c r="O1735" s="62">
        <v>98.8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68">
        <f>+Tabla3[[#This Row],[V GRAVADAS]]</f>
        <v>98.8</v>
      </c>
      <c r="V1735">
        <v>2</v>
      </c>
    </row>
    <row r="1736" spans="1:22" x14ac:dyDescent="0.25">
      <c r="A1736" t="s">
        <v>655</v>
      </c>
      <c r="B1736" s="1" t="s">
        <v>673</v>
      </c>
      <c r="C1736" t="s">
        <v>1</v>
      </c>
      <c r="D1736" t="s">
        <v>82</v>
      </c>
      <c r="E1736" t="s">
        <v>657</v>
      </c>
      <c r="F1736" t="s">
        <v>656</v>
      </c>
      <c r="G1736">
        <v>27</v>
      </c>
      <c r="H1736">
        <v>27</v>
      </c>
      <c r="I1736">
        <v>27</v>
      </c>
      <c r="J1736">
        <v>27</v>
      </c>
      <c r="L1736" s="3">
        <v>0</v>
      </c>
      <c r="M1736" s="3">
        <v>0</v>
      </c>
      <c r="N1736" s="3">
        <v>0</v>
      </c>
      <c r="O1736" s="62">
        <v>476.6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68">
        <f>+Tabla3[[#This Row],[V GRAVADAS]]</f>
        <v>476.6</v>
      </c>
      <c r="V1736">
        <v>2</v>
      </c>
    </row>
    <row r="1737" spans="1:22" x14ac:dyDescent="0.25">
      <c r="A1737" t="s">
        <v>655</v>
      </c>
      <c r="B1737" s="1" t="s">
        <v>673</v>
      </c>
      <c r="C1737" t="s">
        <v>1</v>
      </c>
      <c r="D1737" t="s">
        <v>82</v>
      </c>
      <c r="E1737" t="s">
        <v>657</v>
      </c>
      <c r="F1737" t="s">
        <v>656</v>
      </c>
      <c r="G1737">
        <v>28</v>
      </c>
      <c r="H1737">
        <v>28</v>
      </c>
      <c r="I1737">
        <v>28</v>
      </c>
      <c r="J1737">
        <v>28</v>
      </c>
      <c r="L1737" s="3">
        <v>0</v>
      </c>
      <c r="M1737" s="3">
        <v>0</v>
      </c>
      <c r="N1737" s="3">
        <v>0</v>
      </c>
      <c r="O1737" s="62">
        <v>596.29999999999995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68">
        <f>+Tabla3[[#This Row],[V GRAVADAS]]</f>
        <v>596.29999999999995</v>
      </c>
      <c r="V1737">
        <v>2</v>
      </c>
    </row>
    <row r="1738" spans="1:22" x14ac:dyDescent="0.25">
      <c r="A1738" t="s">
        <v>655</v>
      </c>
      <c r="B1738" s="1" t="s">
        <v>673</v>
      </c>
      <c r="C1738" t="s">
        <v>1</v>
      </c>
      <c r="D1738" t="s">
        <v>82</v>
      </c>
      <c r="E1738" t="s">
        <v>657</v>
      </c>
      <c r="F1738" t="s">
        <v>656</v>
      </c>
      <c r="G1738">
        <v>29</v>
      </c>
      <c r="H1738">
        <v>29</v>
      </c>
      <c r="I1738">
        <v>29</v>
      </c>
      <c r="J1738">
        <v>29</v>
      </c>
      <c r="L1738" s="3">
        <v>0</v>
      </c>
      <c r="M1738" s="3">
        <v>0</v>
      </c>
      <c r="N1738" s="3">
        <v>0</v>
      </c>
      <c r="O1738" s="62">
        <v>86.4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68">
        <f>+Tabla3[[#This Row],[V GRAVADAS]]</f>
        <v>86.4</v>
      </c>
      <c r="V1738">
        <v>2</v>
      </c>
    </row>
    <row r="1739" spans="1:22" x14ac:dyDescent="0.25">
      <c r="A1739" t="s">
        <v>655</v>
      </c>
      <c r="B1739" s="1" t="s">
        <v>673</v>
      </c>
      <c r="C1739" t="s">
        <v>1</v>
      </c>
      <c r="D1739" t="s">
        <v>82</v>
      </c>
      <c r="E1739" t="s">
        <v>657</v>
      </c>
      <c r="F1739" t="s">
        <v>656</v>
      </c>
      <c r="G1739">
        <v>30</v>
      </c>
      <c r="H1739">
        <v>30</v>
      </c>
      <c r="I1739">
        <v>30</v>
      </c>
      <c r="J1739">
        <v>30</v>
      </c>
      <c r="L1739" s="3">
        <v>0</v>
      </c>
      <c r="M1739" s="3">
        <v>0</v>
      </c>
      <c r="N1739" s="3">
        <v>0</v>
      </c>
      <c r="O1739" s="62">
        <v>195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68">
        <f>+Tabla3[[#This Row],[V GRAVADAS]]</f>
        <v>195</v>
      </c>
      <c r="V1739">
        <v>2</v>
      </c>
    </row>
    <row r="1740" spans="1:22" x14ac:dyDescent="0.25">
      <c r="A1740" t="s">
        <v>655</v>
      </c>
      <c r="B1740" s="1" t="s">
        <v>673</v>
      </c>
      <c r="C1740" t="s">
        <v>1</v>
      </c>
      <c r="D1740" t="s">
        <v>82</v>
      </c>
      <c r="E1740" t="s">
        <v>657</v>
      </c>
      <c r="F1740" t="s">
        <v>656</v>
      </c>
      <c r="G1740">
        <v>31</v>
      </c>
      <c r="H1740">
        <v>31</v>
      </c>
      <c r="I1740">
        <v>31</v>
      </c>
      <c r="J1740">
        <v>31</v>
      </c>
      <c r="L1740" s="3">
        <v>0</v>
      </c>
      <c r="M1740" s="3">
        <v>0</v>
      </c>
      <c r="N1740" s="3">
        <v>0</v>
      </c>
      <c r="O1740" s="62">
        <v>22.5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68">
        <f>+Tabla3[[#This Row],[V GRAVADAS]]</f>
        <v>22.5</v>
      </c>
      <c r="V1740">
        <v>2</v>
      </c>
    </row>
    <row r="1741" spans="1:22" x14ac:dyDescent="0.25">
      <c r="A1741" t="s">
        <v>655</v>
      </c>
      <c r="B1741" s="1" t="s">
        <v>673</v>
      </c>
      <c r="C1741" t="s">
        <v>1</v>
      </c>
      <c r="D1741" t="s">
        <v>82</v>
      </c>
      <c r="E1741" t="s">
        <v>657</v>
      </c>
      <c r="F1741" t="s">
        <v>656</v>
      </c>
      <c r="G1741">
        <v>32</v>
      </c>
      <c r="H1741">
        <v>32</v>
      </c>
      <c r="I1741">
        <v>32</v>
      </c>
      <c r="J1741">
        <v>32</v>
      </c>
      <c r="L1741" s="3">
        <v>0</v>
      </c>
      <c r="M1741" s="3">
        <v>0</v>
      </c>
      <c r="N1741" s="3">
        <v>0</v>
      </c>
      <c r="O1741" s="62">
        <v>235.5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68">
        <f>+Tabla3[[#This Row],[V GRAVADAS]]</f>
        <v>235.5</v>
      </c>
      <c r="V1741">
        <v>2</v>
      </c>
    </row>
    <row r="1742" spans="1:22" x14ac:dyDescent="0.25">
      <c r="A1742" t="s">
        <v>655</v>
      </c>
      <c r="B1742" s="1" t="s">
        <v>673</v>
      </c>
      <c r="C1742" t="s">
        <v>1</v>
      </c>
      <c r="D1742" t="s">
        <v>82</v>
      </c>
      <c r="E1742" t="s">
        <v>657</v>
      </c>
      <c r="F1742" t="s">
        <v>656</v>
      </c>
      <c r="G1742">
        <v>33</v>
      </c>
      <c r="H1742">
        <v>33</v>
      </c>
      <c r="I1742">
        <v>33</v>
      </c>
      <c r="J1742">
        <v>33</v>
      </c>
      <c r="L1742" s="3">
        <v>0</v>
      </c>
      <c r="M1742" s="3">
        <v>0</v>
      </c>
      <c r="N1742" s="3">
        <v>0</v>
      </c>
      <c r="O1742" s="62">
        <v>504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68">
        <f>+Tabla3[[#This Row],[V GRAVADAS]]</f>
        <v>504</v>
      </c>
      <c r="V1742">
        <v>2</v>
      </c>
    </row>
    <row r="1743" spans="1:22" x14ac:dyDescent="0.25">
      <c r="A1743" t="s">
        <v>655</v>
      </c>
      <c r="B1743" s="1" t="s">
        <v>673</v>
      </c>
      <c r="C1743" t="s">
        <v>1</v>
      </c>
      <c r="D1743" t="s">
        <v>82</v>
      </c>
      <c r="E1743" t="s">
        <v>657</v>
      </c>
      <c r="F1743" t="s">
        <v>656</v>
      </c>
      <c r="G1743">
        <v>34</v>
      </c>
      <c r="H1743">
        <v>34</v>
      </c>
      <c r="I1743">
        <v>34</v>
      </c>
      <c r="J1743">
        <v>34</v>
      </c>
      <c r="L1743" s="3">
        <v>0</v>
      </c>
      <c r="M1743" s="3">
        <v>0</v>
      </c>
      <c r="N1743" s="3">
        <v>0</v>
      </c>
      <c r="O1743" s="62">
        <v>62.7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68">
        <f>+Tabla3[[#This Row],[V GRAVADAS]]</f>
        <v>62.7</v>
      </c>
      <c r="V1743">
        <v>2</v>
      </c>
    </row>
    <row r="1744" spans="1:22" x14ac:dyDescent="0.25">
      <c r="A1744" t="s">
        <v>655</v>
      </c>
      <c r="B1744" s="1" t="s">
        <v>673</v>
      </c>
      <c r="C1744" t="s">
        <v>1</v>
      </c>
      <c r="D1744" t="s">
        <v>82</v>
      </c>
      <c r="E1744" t="s">
        <v>657</v>
      </c>
      <c r="F1744" t="s">
        <v>656</v>
      </c>
      <c r="G1744">
        <v>35</v>
      </c>
      <c r="H1744">
        <v>35</v>
      </c>
      <c r="I1744">
        <v>35</v>
      </c>
      <c r="J1744">
        <v>35</v>
      </c>
      <c r="L1744" s="3">
        <v>0</v>
      </c>
      <c r="M1744" s="3">
        <v>0</v>
      </c>
      <c r="N1744" s="3">
        <v>0</v>
      </c>
      <c r="O1744" s="62">
        <v>55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68">
        <f>+Tabla3[[#This Row],[V GRAVADAS]]</f>
        <v>55</v>
      </c>
      <c r="V1744">
        <v>2</v>
      </c>
    </row>
    <row r="1745" spans="1:22" x14ac:dyDescent="0.25">
      <c r="A1745" t="s">
        <v>655</v>
      </c>
      <c r="B1745" s="1" t="s">
        <v>673</v>
      </c>
      <c r="C1745" t="s">
        <v>1</v>
      </c>
      <c r="D1745" t="s">
        <v>82</v>
      </c>
      <c r="E1745" t="s">
        <v>657</v>
      </c>
      <c r="F1745" t="s">
        <v>656</v>
      </c>
      <c r="G1745">
        <v>36</v>
      </c>
      <c r="H1745">
        <v>36</v>
      </c>
      <c r="I1745">
        <v>36</v>
      </c>
      <c r="J1745">
        <v>36</v>
      </c>
      <c r="L1745" s="3">
        <v>0</v>
      </c>
      <c r="M1745" s="3">
        <v>0</v>
      </c>
      <c r="N1745" s="3">
        <v>0</v>
      </c>
      <c r="O1745" s="62">
        <v>229.9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68">
        <f>+Tabla3[[#This Row],[V GRAVADAS]]</f>
        <v>229.9</v>
      </c>
      <c r="V1745">
        <v>2</v>
      </c>
    </row>
    <row r="1746" spans="1:22" x14ac:dyDescent="0.25">
      <c r="A1746" t="s">
        <v>655</v>
      </c>
      <c r="B1746" s="1" t="s">
        <v>673</v>
      </c>
      <c r="C1746" t="s">
        <v>1</v>
      </c>
      <c r="D1746" t="s">
        <v>82</v>
      </c>
      <c r="E1746" t="s">
        <v>657</v>
      </c>
      <c r="F1746" t="s">
        <v>656</v>
      </c>
      <c r="G1746">
        <v>37</v>
      </c>
      <c r="H1746">
        <v>37</v>
      </c>
      <c r="I1746">
        <v>37</v>
      </c>
      <c r="J1746">
        <v>37</v>
      </c>
      <c r="L1746" s="3">
        <v>0</v>
      </c>
      <c r="M1746" s="3">
        <v>0</v>
      </c>
      <c r="N1746" s="3">
        <v>0</v>
      </c>
      <c r="O1746" s="62">
        <v>105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68">
        <f>+Tabla3[[#This Row],[V GRAVADAS]]</f>
        <v>105</v>
      </c>
      <c r="V1746">
        <v>2</v>
      </c>
    </row>
    <row r="1747" spans="1:22" x14ac:dyDescent="0.25">
      <c r="A1747" t="s">
        <v>655</v>
      </c>
      <c r="B1747" s="1" t="s">
        <v>673</v>
      </c>
      <c r="C1747" t="s">
        <v>1</v>
      </c>
      <c r="D1747" t="s">
        <v>82</v>
      </c>
      <c r="E1747" t="s">
        <v>657</v>
      </c>
      <c r="F1747" t="s">
        <v>656</v>
      </c>
      <c r="G1747">
        <v>38</v>
      </c>
      <c r="H1747">
        <v>38</v>
      </c>
      <c r="I1747">
        <v>38</v>
      </c>
      <c r="J1747">
        <v>38</v>
      </c>
      <c r="L1747" s="3">
        <v>0</v>
      </c>
      <c r="M1747" s="3">
        <v>0</v>
      </c>
      <c r="N1747" s="3">
        <v>0</v>
      </c>
      <c r="O1747" s="62">
        <v>93.5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68">
        <f>+Tabla3[[#This Row],[V GRAVADAS]]</f>
        <v>93.5</v>
      </c>
      <c r="V1747">
        <v>2</v>
      </c>
    </row>
    <row r="1748" spans="1:22" x14ac:dyDescent="0.25">
      <c r="A1748" t="s">
        <v>655</v>
      </c>
      <c r="B1748" s="1" t="s">
        <v>673</v>
      </c>
      <c r="C1748" t="s">
        <v>1</v>
      </c>
      <c r="D1748" t="s">
        <v>82</v>
      </c>
      <c r="E1748" t="s">
        <v>657</v>
      </c>
      <c r="F1748" t="s">
        <v>656</v>
      </c>
      <c r="G1748">
        <v>39</v>
      </c>
      <c r="H1748">
        <v>39</v>
      </c>
      <c r="I1748">
        <v>39</v>
      </c>
      <c r="J1748">
        <v>39</v>
      </c>
      <c r="L1748" s="3">
        <v>0</v>
      </c>
      <c r="M1748" s="3">
        <v>0</v>
      </c>
      <c r="N1748" s="3">
        <v>0</v>
      </c>
      <c r="O1748" s="62">
        <v>39.659999999999997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68">
        <f>+Tabla3[[#This Row],[V GRAVADAS]]</f>
        <v>39.659999999999997</v>
      </c>
      <c r="V1748">
        <v>2</v>
      </c>
    </row>
    <row r="1749" spans="1:22" x14ac:dyDescent="0.25">
      <c r="A1749" t="s">
        <v>655</v>
      </c>
      <c r="B1749" s="1" t="s">
        <v>673</v>
      </c>
      <c r="C1749" t="s">
        <v>1</v>
      </c>
      <c r="D1749" t="s">
        <v>82</v>
      </c>
      <c r="E1749" t="s">
        <v>657</v>
      </c>
      <c r="F1749" t="s">
        <v>656</v>
      </c>
      <c r="G1749">
        <v>40</v>
      </c>
      <c r="H1749">
        <v>40</v>
      </c>
      <c r="I1749">
        <v>40</v>
      </c>
      <c r="J1749">
        <v>40</v>
      </c>
      <c r="L1749" s="3">
        <v>0</v>
      </c>
      <c r="M1749" s="3">
        <v>0</v>
      </c>
      <c r="N1749" s="3">
        <v>0</v>
      </c>
      <c r="O1749" s="62">
        <v>40.1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68">
        <f>+Tabla3[[#This Row],[V GRAVADAS]]</f>
        <v>40.1</v>
      </c>
      <c r="V1749">
        <v>2</v>
      </c>
    </row>
    <row r="1750" spans="1:22" x14ac:dyDescent="0.25">
      <c r="A1750" t="s">
        <v>655</v>
      </c>
      <c r="B1750" s="1" t="s">
        <v>674</v>
      </c>
      <c r="C1750" t="s">
        <v>1</v>
      </c>
      <c r="D1750" t="s">
        <v>82</v>
      </c>
      <c r="E1750" t="s">
        <v>657</v>
      </c>
      <c r="F1750" t="s">
        <v>656</v>
      </c>
      <c r="G1750">
        <v>41</v>
      </c>
      <c r="H1750">
        <v>41</v>
      </c>
      <c r="I1750">
        <v>41</v>
      </c>
      <c r="J1750">
        <v>41</v>
      </c>
      <c r="L1750" s="3">
        <v>0</v>
      </c>
      <c r="M1750" s="3">
        <v>0</v>
      </c>
      <c r="N1750" s="3">
        <v>0</v>
      </c>
      <c r="O1750" s="62">
        <v>594.5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68">
        <f>+Tabla3[[#This Row],[V GRAVADAS]]</f>
        <v>594.5</v>
      </c>
      <c r="V1750">
        <v>2</v>
      </c>
    </row>
    <row r="1751" spans="1:22" x14ac:dyDescent="0.25">
      <c r="A1751" t="s">
        <v>655</v>
      </c>
      <c r="B1751" s="1" t="s">
        <v>674</v>
      </c>
      <c r="C1751" t="s">
        <v>1</v>
      </c>
      <c r="D1751" t="s">
        <v>82</v>
      </c>
      <c r="E1751" t="s">
        <v>657</v>
      </c>
      <c r="F1751" t="s">
        <v>656</v>
      </c>
      <c r="G1751">
        <v>42</v>
      </c>
      <c r="H1751">
        <v>42</v>
      </c>
      <c r="I1751">
        <v>42</v>
      </c>
      <c r="J1751">
        <v>42</v>
      </c>
      <c r="L1751" s="3">
        <v>0</v>
      </c>
      <c r="M1751" s="3">
        <v>0</v>
      </c>
      <c r="N1751" s="3">
        <v>0</v>
      </c>
      <c r="O1751" s="62">
        <v>651.5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68">
        <f>+Tabla3[[#This Row],[V GRAVADAS]]</f>
        <v>651.5</v>
      </c>
      <c r="V1751">
        <v>2</v>
      </c>
    </row>
    <row r="1752" spans="1:22" x14ac:dyDescent="0.25">
      <c r="A1752" t="s">
        <v>655</v>
      </c>
      <c r="B1752" s="1" t="s">
        <v>674</v>
      </c>
      <c r="C1752" t="s">
        <v>1</v>
      </c>
      <c r="D1752" t="s">
        <v>82</v>
      </c>
      <c r="E1752" t="s">
        <v>657</v>
      </c>
      <c r="F1752" t="s">
        <v>656</v>
      </c>
      <c r="G1752">
        <v>43</v>
      </c>
      <c r="H1752">
        <v>43</v>
      </c>
      <c r="I1752">
        <v>43</v>
      </c>
      <c r="J1752">
        <v>43</v>
      </c>
      <c r="L1752" s="3">
        <v>0</v>
      </c>
      <c r="M1752" s="3">
        <v>0</v>
      </c>
      <c r="N1752" s="3">
        <v>0</v>
      </c>
      <c r="O1752" s="62">
        <v>207.4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68">
        <f>+Tabla3[[#This Row],[V GRAVADAS]]</f>
        <v>207.4</v>
      </c>
      <c r="V1752">
        <v>2</v>
      </c>
    </row>
    <row r="1753" spans="1:22" x14ac:dyDescent="0.25">
      <c r="A1753" t="s">
        <v>655</v>
      </c>
      <c r="B1753" s="1" t="s">
        <v>674</v>
      </c>
      <c r="C1753" t="s">
        <v>1</v>
      </c>
      <c r="D1753" t="s">
        <v>82</v>
      </c>
      <c r="E1753" t="s">
        <v>657</v>
      </c>
      <c r="F1753" t="s">
        <v>656</v>
      </c>
      <c r="G1753">
        <v>44</v>
      </c>
      <c r="H1753">
        <v>44</v>
      </c>
      <c r="I1753">
        <v>44</v>
      </c>
      <c r="J1753">
        <v>44</v>
      </c>
      <c r="L1753" s="3">
        <v>0</v>
      </c>
      <c r="M1753" s="3">
        <v>0</v>
      </c>
      <c r="N1753" s="3">
        <v>0</v>
      </c>
      <c r="O1753" s="62">
        <v>244.1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68">
        <f>+Tabla3[[#This Row],[V GRAVADAS]]</f>
        <v>244.1</v>
      </c>
      <c r="V1753">
        <v>2</v>
      </c>
    </row>
    <row r="1754" spans="1:22" x14ac:dyDescent="0.25">
      <c r="A1754" t="s">
        <v>655</v>
      </c>
      <c r="B1754" s="1" t="s">
        <v>674</v>
      </c>
      <c r="C1754" t="s">
        <v>1</v>
      </c>
      <c r="D1754" t="s">
        <v>82</v>
      </c>
      <c r="E1754" t="s">
        <v>657</v>
      </c>
      <c r="F1754" t="s">
        <v>656</v>
      </c>
      <c r="G1754">
        <v>45</v>
      </c>
      <c r="H1754">
        <v>45</v>
      </c>
      <c r="I1754">
        <v>45</v>
      </c>
      <c r="J1754">
        <v>45</v>
      </c>
      <c r="L1754" s="3">
        <v>0</v>
      </c>
      <c r="M1754" s="3">
        <v>0</v>
      </c>
      <c r="N1754" s="3">
        <v>0</v>
      </c>
      <c r="O1754" s="62">
        <v>30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68">
        <f>+Tabla3[[#This Row],[V GRAVADAS]]</f>
        <v>30</v>
      </c>
      <c r="V1754">
        <v>2</v>
      </c>
    </row>
    <row r="1755" spans="1:22" x14ac:dyDescent="0.25">
      <c r="A1755" t="s">
        <v>655</v>
      </c>
      <c r="B1755" s="1" t="s">
        <v>674</v>
      </c>
      <c r="C1755" t="s">
        <v>1</v>
      </c>
      <c r="D1755" t="s">
        <v>82</v>
      </c>
      <c r="E1755" t="s">
        <v>657</v>
      </c>
      <c r="F1755" t="s">
        <v>656</v>
      </c>
      <c r="G1755">
        <v>46</v>
      </c>
      <c r="H1755">
        <v>46</v>
      </c>
      <c r="I1755">
        <v>46</v>
      </c>
      <c r="J1755">
        <v>46</v>
      </c>
      <c r="L1755" s="3">
        <v>0</v>
      </c>
      <c r="M1755" s="3">
        <v>0</v>
      </c>
      <c r="N1755" s="3">
        <v>0</v>
      </c>
      <c r="O1755" s="62">
        <v>24.2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68">
        <f>+Tabla3[[#This Row],[V GRAVADAS]]</f>
        <v>24.2</v>
      </c>
      <c r="V1755">
        <v>2</v>
      </c>
    </row>
    <row r="1756" spans="1:22" x14ac:dyDescent="0.25">
      <c r="A1756" t="s">
        <v>655</v>
      </c>
      <c r="B1756" s="1" t="s">
        <v>674</v>
      </c>
      <c r="C1756" t="s">
        <v>1</v>
      </c>
      <c r="D1756" t="s">
        <v>82</v>
      </c>
      <c r="E1756" t="s">
        <v>657</v>
      </c>
      <c r="F1756" t="s">
        <v>656</v>
      </c>
      <c r="G1756">
        <v>47</v>
      </c>
      <c r="H1756">
        <v>47</v>
      </c>
      <c r="I1756">
        <v>47</v>
      </c>
      <c r="J1756">
        <v>47</v>
      </c>
      <c r="L1756" s="3">
        <v>0</v>
      </c>
      <c r="M1756" s="3">
        <v>0</v>
      </c>
      <c r="N1756" s="3">
        <v>0</v>
      </c>
      <c r="O1756" s="62">
        <v>70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68">
        <f>+Tabla3[[#This Row],[V GRAVADAS]]</f>
        <v>70</v>
      </c>
      <c r="V1756">
        <v>2</v>
      </c>
    </row>
    <row r="1757" spans="1:22" x14ac:dyDescent="0.25">
      <c r="A1757" t="s">
        <v>655</v>
      </c>
      <c r="B1757" s="1" t="s">
        <v>674</v>
      </c>
      <c r="C1757" t="s">
        <v>1</v>
      </c>
      <c r="D1757" t="s">
        <v>82</v>
      </c>
      <c r="E1757" t="s">
        <v>657</v>
      </c>
      <c r="F1757" t="s">
        <v>656</v>
      </c>
      <c r="G1757">
        <v>48</v>
      </c>
      <c r="H1757">
        <v>48</v>
      </c>
      <c r="I1757">
        <v>48</v>
      </c>
      <c r="J1757">
        <v>48</v>
      </c>
      <c r="L1757" s="3">
        <v>0</v>
      </c>
      <c r="M1757" s="3">
        <v>0</v>
      </c>
      <c r="N1757" s="3">
        <v>0</v>
      </c>
      <c r="O1757" s="62">
        <v>657.5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68">
        <f>+Tabla3[[#This Row],[V GRAVADAS]]</f>
        <v>657.5</v>
      </c>
      <c r="V1757">
        <v>2</v>
      </c>
    </row>
    <row r="1758" spans="1:22" x14ac:dyDescent="0.25">
      <c r="A1758" t="s">
        <v>655</v>
      </c>
      <c r="B1758" s="1" t="s">
        <v>674</v>
      </c>
      <c r="C1758" t="s">
        <v>1</v>
      </c>
      <c r="D1758" t="s">
        <v>82</v>
      </c>
      <c r="E1758" t="s">
        <v>657</v>
      </c>
      <c r="F1758" t="s">
        <v>656</v>
      </c>
      <c r="G1758">
        <v>49</v>
      </c>
      <c r="H1758">
        <v>49</v>
      </c>
      <c r="I1758">
        <v>49</v>
      </c>
      <c r="J1758">
        <v>49</v>
      </c>
      <c r="L1758" s="3">
        <v>0</v>
      </c>
      <c r="M1758" s="3">
        <v>0</v>
      </c>
      <c r="N1758" s="3">
        <v>0</v>
      </c>
      <c r="O1758" s="62">
        <v>357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68">
        <f>+Tabla3[[#This Row],[V GRAVADAS]]</f>
        <v>357</v>
      </c>
      <c r="V1758">
        <v>2</v>
      </c>
    </row>
    <row r="1759" spans="1:22" x14ac:dyDescent="0.25">
      <c r="A1759" t="s">
        <v>655</v>
      </c>
      <c r="B1759" s="1" t="s">
        <v>674</v>
      </c>
      <c r="C1759" t="s">
        <v>1</v>
      </c>
      <c r="D1759" t="s">
        <v>82</v>
      </c>
      <c r="E1759" t="s">
        <v>657</v>
      </c>
      <c r="F1759" t="s">
        <v>656</v>
      </c>
      <c r="G1759">
        <v>50</v>
      </c>
      <c r="H1759">
        <v>50</v>
      </c>
      <c r="I1759">
        <v>50</v>
      </c>
      <c r="J1759">
        <v>50</v>
      </c>
      <c r="L1759" s="3">
        <v>0</v>
      </c>
      <c r="M1759" s="3">
        <v>0</v>
      </c>
      <c r="N1759" s="3">
        <v>0</v>
      </c>
      <c r="O1759" s="62">
        <v>221.55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68">
        <f>+Tabla3[[#This Row],[V GRAVADAS]]</f>
        <v>221.55</v>
      </c>
      <c r="V1759">
        <v>2</v>
      </c>
    </row>
    <row r="1760" spans="1:22" x14ac:dyDescent="0.25">
      <c r="A1760" t="s">
        <v>655</v>
      </c>
      <c r="B1760" s="1" t="s">
        <v>674</v>
      </c>
      <c r="C1760" t="s">
        <v>1</v>
      </c>
      <c r="D1760" t="s">
        <v>82</v>
      </c>
      <c r="E1760" t="s">
        <v>657</v>
      </c>
      <c r="F1760" t="s">
        <v>656</v>
      </c>
      <c r="G1760">
        <v>51</v>
      </c>
      <c r="H1760">
        <v>51</v>
      </c>
      <c r="I1760">
        <v>51</v>
      </c>
      <c r="J1760">
        <v>51</v>
      </c>
      <c r="L1760" s="3">
        <v>0</v>
      </c>
      <c r="M1760" s="3">
        <v>0</v>
      </c>
      <c r="N1760" s="3">
        <v>0</v>
      </c>
      <c r="O1760" s="62">
        <v>311.7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68">
        <f>+Tabla3[[#This Row],[V GRAVADAS]]</f>
        <v>311.7</v>
      </c>
      <c r="V1760">
        <v>2</v>
      </c>
    </row>
    <row r="1761" spans="1:22" x14ac:dyDescent="0.25">
      <c r="A1761" t="s">
        <v>655</v>
      </c>
      <c r="B1761" s="1" t="s">
        <v>674</v>
      </c>
      <c r="C1761" t="s">
        <v>1</v>
      </c>
      <c r="D1761" t="s">
        <v>82</v>
      </c>
      <c r="E1761" t="s">
        <v>657</v>
      </c>
      <c r="F1761" t="s">
        <v>656</v>
      </c>
      <c r="G1761">
        <v>52</v>
      </c>
      <c r="H1761">
        <v>52</v>
      </c>
      <c r="I1761">
        <v>52</v>
      </c>
      <c r="J1761">
        <v>52</v>
      </c>
      <c r="L1761" s="3">
        <v>0</v>
      </c>
      <c r="M1761" s="3">
        <v>0</v>
      </c>
      <c r="N1761" s="3">
        <v>0</v>
      </c>
      <c r="O1761" s="62">
        <v>68.400000000000006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68">
        <f>+Tabla3[[#This Row],[V GRAVADAS]]</f>
        <v>68.400000000000006</v>
      </c>
      <c r="V1761">
        <v>2</v>
      </c>
    </row>
    <row r="1762" spans="1:22" x14ac:dyDescent="0.25">
      <c r="A1762" t="s">
        <v>655</v>
      </c>
      <c r="B1762" s="1" t="s">
        <v>674</v>
      </c>
      <c r="C1762" t="s">
        <v>1</v>
      </c>
      <c r="D1762" t="s">
        <v>82</v>
      </c>
      <c r="E1762" t="s">
        <v>657</v>
      </c>
      <c r="F1762" t="s">
        <v>656</v>
      </c>
      <c r="G1762">
        <v>53</v>
      </c>
      <c r="H1762">
        <v>53</v>
      </c>
      <c r="I1762">
        <v>53</v>
      </c>
      <c r="J1762">
        <v>53</v>
      </c>
      <c r="L1762" s="3">
        <v>0</v>
      </c>
      <c r="M1762" s="3">
        <v>0</v>
      </c>
      <c r="N1762" s="3">
        <v>0</v>
      </c>
      <c r="O1762" s="62">
        <v>82.5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68">
        <f>+Tabla3[[#This Row],[V GRAVADAS]]</f>
        <v>82.5</v>
      </c>
      <c r="V1762">
        <v>2</v>
      </c>
    </row>
    <row r="1763" spans="1:22" x14ac:dyDescent="0.25">
      <c r="A1763" t="s">
        <v>655</v>
      </c>
      <c r="B1763" s="1" t="s">
        <v>674</v>
      </c>
      <c r="C1763" t="s">
        <v>1</v>
      </c>
      <c r="D1763" t="s">
        <v>82</v>
      </c>
      <c r="E1763" t="s">
        <v>657</v>
      </c>
      <c r="F1763" t="s">
        <v>656</v>
      </c>
      <c r="G1763">
        <v>54</v>
      </c>
      <c r="H1763">
        <v>54</v>
      </c>
      <c r="I1763">
        <v>54</v>
      </c>
      <c r="J1763">
        <v>54</v>
      </c>
      <c r="L1763" s="3">
        <v>0</v>
      </c>
      <c r="M1763" s="3">
        <v>0</v>
      </c>
      <c r="N1763" s="3">
        <v>0</v>
      </c>
      <c r="O1763" s="62">
        <v>36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68">
        <f>+Tabla3[[#This Row],[V GRAVADAS]]</f>
        <v>36</v>
      </c>
      <c r="V1763">
        <v>2</v>
      </c>
    </row>
    <row r="1764" spans="1:22" x14ac:dyDescent="0.25">
      <c r="A1764" t="s">
        <v>655</v>
      </c>
      <c r="B1764" s="1" t="s">
        <v>674</v>
      </c>
      <c r="C1764" t="s">
        <v>1</v>
      </c>
      <c r="D1764" t="s">
        <v>82</v>
      </c>
      <c r="E1764" t="s">
        <v>657</v>
      </c>
      <c r="F1764" t="s">
        <v>656</v>
      </c>
      <c r="G1764">
        <v>55</v>
      </c>
      <c r="H1764">
        <v>55</v>
      </c>
      <c r="I1764">
        <v>55</v>
      </c>
      <c r="J1764">
        <v>55</v>
      </c>
      <c r="L1764" s="3">
        <v>0</v>
      </c>
      <c r="M1764" s="3">
        <v>0</v>
      </c>
      <c r="N1764" s="3">
        <v>0</v>
      </c>
      <c r="O1764" s="62">
        <v>454.86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68">
        <f>+Tabla3[[#This Row],[V GRAVADAS]]</f>
        <v>454.86</v>
      </c>
      <c r="V1764">
        <v>2</v>
      </c>
    </row>
    <row r="1765" spans="1:22" x14ac:dyDescent="0.25">
      <c r="A1765" t="s">
        <v>655</v>
      </c>
      <c r="B1765" s="1" t="s">
        <v>674</v>
      </c>
      <c r="C1765" t="s">
        <v>1</v>
      </c>
      <c r="D1765" t="s">
        <v>82</v>
      </c>
      <c r="E1765" t="s">
        <v>657</v>
      </c>
      <c r="F1765" t="s">
        <v>656</v>
      </c>
      <c r="G1765">
        <v>56</v>
      </c>
      <c r="H1765">
        <v>56</v>
      </c>
      <c r="I1765">
        <v>56</v>
      </c>
      <c r="J1765">
        <v>56</v>
      </c>
      <c r="L1765" s="3">
        <v>0</v>
      </c>
      <c r="M1765" s="3">
        <v>0</v>
      </c>
      <c r="N1765" s="3">
        <v>0</v>
      </c>
      <c r="O1765" s="62">
        <v>189.63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68">
        <f>+Tabla3[[#This Row],[V GRAVADAS]]</f>
        <v>189.63</v>
      </c>
      <c r="V1765">
        <v>2</v>
      </c>
    </row>
    <row r="1766" spans="1:22" x14ac:dyDescent="0.25">
      <c r="A1766" t="s">
        <v>655</v>
      </c>
      <c r="B1766" s="1" t="s">
        <v>674</v>
      </c>
      <c r="C1766" t="s">
        <v>1</v>
      </c>
      <c r="D1766" t="s">
        <v>82</v>
      </c>
      <c r="E1766" t="s">
        <v>657</v>
      </c>
      <c r="F1766" t="s">
        <v>656</v>
      </c>
      <c r="G1766">
        <v>57</v>
      </c>
      <c r="H1766">
        <v>57</v>
      </c>
      <c r="I1766">
        <v>57</v>
      </c>
      <c r="J1766">
        <v>57</v>
      </c>
      <c r="L1766" s="3">
        <v>0</v>
      </c>
      <c r="M1766" s="3">
        <v>0</v>
      </c>
      <c r="N1766" s="3">
        <v>0</v>
      </c>
      <c r="O1766" s="62">
        <v>36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68">
        <f>+Tabla3[[#This Row],[V GRAVADAS]]</f>
        <v>36</v>
      </c>
      <c r="V1766">
        <v>2</v>
      </c>
    </row>
    <row r="1767" spans="1:22" x14ac:dyDescent="0.25">
      <c r="A1767" t="s">
        <v>655</v>
      </c>
      <c r="B1767" s="1" t="s">
        <v>674</v>
      </c>
      <c r="C1767" t="s">
        <v>1</v>
      </c>
      <c r="D1767" t="s">
        <v>82</v>
      </c>
      <c r="E1767" t="s">
        <v>657</v>
      </c>
      <c r="F1767" t="s">
        <v>656</v>
      </c>
      <c r="G1767">
        <v>58</v>
      </c>
      <c r="H1767">
        <v>58</v>
      </c>
      <c r="I1767">
        <v>58</v>
      </c>
      <c r="J1767">
        <v>58</v>
      </c>
      <c r="L1767" s="3">
        <v>0</v>
      </c>
      <c r="M1767" s="3">
        <v>0</v>
      </c>
      <c r="N1767" s="3">
        <v>0</v>
      </c>
      <c r="O1767" s="62">
        <v>492.45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68">
        <f>+Tabla3[[#This Row],[V GRAVADAS]]</f>
        <v>492.45</v>
      </c>
      <c r="V1767">
        <v>2</v>
      </c>
    </row>
    <row r="1768" spans="1:22" x14ac:dyDescent="0.25">
      <c r="A1768" t="s">
        <v>655</v>
      </c>
      <c r="B1768" s="1" t="s">
        <v>674</v>
      </c>
      <c r="C1768" t="s">
        <v>1</v>
      </c>
      <c r="D1768" t="s">
        <v>82</v>
      </c>
      <c r="E1768" t="s">
        <v>657</v>
      </c>
      <c r="F1768" t="s">
        <v>656</v>
      </c>
      <c r="G1768">
        <v>59</v>
      </c>
      <c r="H1768">
        <v>59</v>
      </c>
      <c r="I1768">
        <v>59</v>
      </c>
      <c r="J1768">
        <v>59</v>
      </c>
      <c r="L1768" s="3">
        <v>0</v>
      </c>
      <c r="M1768" s="3">
        <v>0</v>
      </c>
      <c r="N1768" s="3">
        <v>0</v>
      </c>
      <c r="O1768" s="62">
        <v>875.4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68">
        <f>+Tabla3[[#This Row],[V GRAVADAS]]</f>
        <v>875.4</v>
      </c>
      <c r="V1768">
        <v>2</v>
      </c>
    </row>
    <row r="1769" spans="1:22" x14ac:dyDescent="0.25">
      <c r="A1769" t="s">
        <v>655</v>
      </c>
      <c r="B1769" s="1" t="s">
        <v>674</v>
      </c>
      <c r="C1769" t="s">
        <v>1</v>
      </c>
      <c r="D1769" t="s">
        <v>82</v>
      </c>
      <c r="E1769" t="s">
        <v>657</v>
      </c>
      <c r="F1769" t="s">
        <v>656</v>
      </c>
      <c r="G1769">
        <v>60</v>
      </c>
      <c r="H1769">
        <v>60</v>
      </c>
      <c r="I1769">
        <v>60</v>
      </c>
      <c r="J1769">
        <v>60</v>
      </c>
      <c r="L1769" s="3">
        <v>0</v>
      </c>
      <c r="M1769" s="3">
        <v>0</v>
      </c>
      <c r="N1769" s="3">
        <v>0</v>
      </c>
      <c r="O1769" s="62">
        <v>223.5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68">
        <f>+Tabla3[[#This Row],[V GRAVADAS]]</f>
        <v>223.5</v>
      </c>
      <c r="V1769">
        <v>2</v>
      </c>
    </row>
    <row r="1770" spans="1:22" x14ac:dyDescent="0.25">
      <c r="A1770" t="s">
        <v>655</v>
      </c>
      <c r="B1770" s="1" t="s">
        <v>674</v>
      </c>
      <c r="C1770" t="s">
        <v>1</v>
      </c>
      <c r="D1770" t="s">
        <v>82</v>
      </c>
      <c r="E1770" t="s">
        <v>657</v>
      </c>
      <c r="F1770" t="s">
        <v>656</v>
      </c>
      <c r="G1770">
        <v>61</v>
      </c>
      <c r="H1770">
        <v>61</v>
      </c>
      <c r="I1770">
        <v>61</v>
      </c>
      <c r="J1770">
        <v>61</v>
      </c>
      <c r="L1770" s="3">
        <v>0</v>
      </c>
      <c r="M1770" s="3">
        <v>0</v>
      </c>
      <c r="N1770" s="3">
        <v>0</v>
      </c>
      <c r="O1770" s="62">
        <v>1.68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68">
        <f>+Tabla3[[#This Row],[V GRAVADAS]]</f>
        <v>1.68</v>
      </c>
      <c r="V1770">
        <v>2</v>
      </c>
    </row>
    <row r="1771" spans="1:22" x14ac:dyDescent="0.25">
      <c r="A1771" t="s">
        <v>655</v>
      </c>
      <c r="B1771" s="1" t="s">
        <v>674</v>
      </c>
      <c r="C1771" t="s">
        <v>1</v>
      </c>
      <c r="D1771" t="s">
        <v>82</v>
      </c>
      <c r="E1771" t="s">
        <v>657</v>
      </c>
      <c r="F1771" t="s">
        <v>656</v>
      </c>
      <c r="G1771">
        <v>62</v>
      </c>
      <c r="H1771">
        <v>62</v>
      </c>
      <c r="I1771">
        <v>62</v>
      </c>
      <c r="J1771">
        <v>62</v>
      </c>
      <c r="L1771" s="3">
        <v>0</v>
      </c>
      <c r="M1771" s="3">
        <v>0</v>
      </c>
      <c r="N1771" s="3">
        <v>0</v>
      </c>
      <c r="O1771" s="62">
        <v>38.5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68">
        <f>+Tabla3[[#This Row],[V GRAVADAS]]</f>
        <v>38.5</v>
      </c>
      <c r="V1771">
        <v>2</v>
      </c>
    </row>
    <row r="1772" spans="1:22" x14ac:dyDescent="0.25">
      <c r="A1772" t="s">
        <v>655</v>
      </c>
      <c r="B1772" s="1" t="s">
        <v>674</v>
      </c>
      <c r="C1772" t="s">
        <v>1</v>
      </c>
      <c r="D1772" t="s">
        <v>82</v>
      </c>
      <c r="E1772" t="s">
        <v>657</v>
      </c>
      <c r="F1772" t="s">
        <v>656</v>
      </c>
      <c r="G1772">
        <v>63</v>
      </c>
      <c r="H1772">
        <v>63</v>
      </c>
      <c r="I1772">
        <v>63</v>
      </c>
      <c r="J1772">
        <v>63</v>
      </c>
      <c r="L1772" s="3">
        <v>0</v>
      </c>
      <c r="M1772" s="3">
        <v>0</v>
      </c>
      <c r="N1772" s="3">
        <v>0</v>
      </c>
      <c r="O1772" s="62">
        <v>18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68">
        <f>+Tabla3[[#This Row],[V GRAVADAS]]</f>
        <v>18</v>
      </c>
      <c r="V1772">
        <v>2</v>
      </c>
    </row>
    <row r="1773" spans="1:22" x14ac:dyDescent="0.25">
      <c r="A1773" t="s">
        <v>655</v>
      </c>
      <c r="B1773" s="1" t="s">
        <v>675</v>
      </c>
      <c r="C1773" t="s">
        <v>1</v>
      </c>
      <c r="D1773" t="s">
        <v>82</v>
      </c>
      <c r="E1773" t="s">
        <v>657</v>
      </c>
      <c r="F1773" t="s">
        <v>656</v>
      </c>
      <c r="G1773">
        <v>64</v>
      </c>
      <c r="H1773">
        <v>64</v>
      </c>
      <c r="I1773">
        <v>64</v>
      </c>
      <c r="J1773">
        <v>64</v>
      </c>
      <c r="L1773" s="3">
        <v>0</v>
      </c>
      <c r="M1773" s="3">
        <v>0</v>
      </c>
      <c r="N1773" s="3">
        <v>0</v>
      </c>
      <c r="O1773" s="62">
        <v>405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68">
        <f>+Tabla3[[#This Row],[V GRAVADAS]]</f>
        <v>405</v>
      </c>
      <c r="V1773">
        <v>2</v>
      </c>
    </row>
    <row r="1774" spans="1:22" x14ac:dyDescent="0.25">
      <c r="A1774" t="s">
        <v>655</v>
      </c>
      <c r="B1774" s="1" t="s">
        <v>675</v>
      </c>
      <c r="C1774" t="s">
        <v>1</v>
      </c>
      <c r="D1774" t="s">
        <v>82</v>
      </c>
      <c r="E1774" t="s">
        <v>657</v>
      </c>
      <c r="F1774" t="s">
        <v>656</v>
      </c>
      <c r="G1774">
        <v>65</v>
      </c>
      <c r="H1774">
        <v>65</v>
      </c>
      <c r="I1774">
        <v>65</v>
      </c>
      <c r="J1774">
        <v>65</v>
      </c>
      <c r="L1774" s="3">
        <v>0</v>
      </c>
      <c r="M1774" s="3">
        <v>0</v>
      </c>
      <c r="N1774" s="3">
        <v>0</v>
      </c>
      <c r="O1774" s="62">
        <v>276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68">
        <f>+Tabla3[[#This Row],[V GRAVADAS]]</f>
        <v>276</v>
      </c>
      <c r="V1774">
        <v>2</v>
      </c>
    </row>
    <row r="1775" spans="1:22" x14ac:dyDescent="0.25">
      <c r="A1775" t="s">
        <v>655</v>
      </c>
      <c r="B1775" s="1" t="s">
        <v>675</v>
      </c>
      <c r="C1775" t="s">
        <v>1</v>
      </c>
      <c r="D1775" t="s">
        <v>82</v>
      </c>
      <c r="E1775" t="s">
        <v>657</v>
      </c>
      <c r="F1775" t="s">
        <v>656</v>
      </c>
      <c r="G1775">
        <v>66</v>
      </c>
      <c r="H1775">
        <v>66</v>
      </c>
      <c r="I1775">
        <v>66</v>
      </c>
      <c r="J1775">
        <v>66</v>
      </c>
      <c r="L1775" s="3">
        <v>0</v>
      </c>
      <c r="M1775" s="3">
        <v>0</v>
      </c>
      <c r="N1775" s="3">
        <v>0</v>
      </c>
      <c r="O1775" s="62">
        <v>406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68">
        <f>+Tabla3[[#This Row],[V GRAVADAS]]</f>
        <v>406</v>
      </c>
      <c r="V1775">
        <v>2</v>
      </c>
    </row>
    <row r="1776" spans="1:22" x14ac:dyDescent="0.25">
      <c r="A1776" t="s">
        <v>655</v>
      </c>
      <c r="B1776" s="1" t="s">
        <v>675</v>
      </c>
      <c r="C1776" t="s">
        <v>1</v>
      </c>
      <c r="D1776" t="s">
        <v>82</v>
      </c>
      <c r="E1776" t="s">
        <v>657</v>
      </c>
      <c r="F1776" t="s">
        <v>656</v>
      </c>
      <c r="G1776">
        <v>67</v>
      </c>
      <c r="H1776">
        <v>67</v>
      </c>
      <c r="I1776">
        <v>67</v>
      </c>
      <c r="J1776">
        <v>67</v>
      </c>
      <c r="L1776" s="3">
        <v>0</v>
      </c>
      <c r="M1776" s="3">
        <v>0</v>
      </c>
      <c r="N1776" s="3">
        <v>0</v>
      </c>
      <c r="O1776" s="62">
        <v>350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68">
        <f>+Tabla3[[#This Row],[V GRAVADAS]]</f>
        <v>350</v>
      </c>
      <c r="V1776">
        <v>2</v>
      </c>
    </row>
    <row r="1777" spans="1:22" x14ac:dyDescent="0.25">
      <c r="A1777" t="s">
        <v>655</v>
      </c>
      <c r="B1777" s="1" t="s">
        <v>675</v>
      </c>
      <c r="C1777" t="s">
        <v>1</v>
      </c>
      <c r="D1777" t="s">
        <v>82</v>
      </c>
      <c r="E1777" t="s">
        <v>657</v>
      </c>
      <c r="F1777" t="s">
        <v>656</v>
      </c>
      <c r="G1777">
        <v>68</v>
      </c>
      <c r="H1777">
        <v>68</v>
      </c>
      <c r="I1777">
        <v>68</v>
      </c>
      <c r="J1777">
        <v>68</v>
      </c>
      <c r="L1777" s="3">
        <v>0</v>
      </c>
      <c r="M1777" s="3">
        <v>0</v>
      </c>
      <c r="N1777" s="3">
        <v>0</v>
      </c>
      <c r="O1777" s="62">
        <v>532.75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68">
        <f>+Tabla3[[#This Row],[V GRAVADAS]]</f>
        <v>532.75</v>
      </c>
      <c r="V1777">
        <v>2</v>
      </c>
    </row>
    <row r="1778" spans="1:22" x14ac:dyDescent="0.25">
      <c r="A1778" t="s">
        <v>655</v>
      </c>
      <c r="B1778" s="1" t="s">
        <v>675</v>
      </c>
      <c r="C1778" t="s">
        <v>1</v>
      </c>
      <c r="D1778" t="s">
        <v>82</v>
      </c>
      <c r="E1778" t="s">
        <v>657</v>
      </c>
      <c r="F1778" t="s">
        <v>656</v>
      </c>
      <c r="G1778">
        <v>69</v>
      </c>
      <c r="H1778">
        <v>69</v>
      </c>
      <c r="I1778">
        <v>69</v>
      </c>
      <c r="J1778">
        <v>69</v>
      </c>
      <c r="L1778" s="3">
        <v>0</v>
      </c>
      <c r="M1778" s="3">
        <v>0</v>
      </c>
      <c r="N1778" s="3">
        <v>0</v>
      </c>
      <c r="O1778" s="62">
        <v>378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68">
        <f>+Tabla3[[#This Row],[V GRAVADAS]]</f>
        <v>378</v>
      </c>
      <c r="V1778">
        <v>2</v>
      </c>
    </row>
    <row r="1779" spans="1:22" x14ac:dyDescent="0.25">
      <c r="A1779" t="s">
        <v>655</v>
      </c>
      <c r="B1779" s="1" t="s">
        <v>675</v>
      </c>
      <c r="C1779" t="s">
        <v>1</v>
      </c>
      <c r="D1779" t="s">
        <v>82</v>
      </c>
      <c r="E1779" t="s">
        <v>657</v>
      </c>
      <c r="F1779" t="s">
        <v>656</v>
      </c>
      <c r="G1779">
        <v>70</v>
      </c>
      <c r="H1779">
        <v>70</v>
      </c>
      <c r="I1779">
        <v>70</v>
      </c>
      <c r="J1779">
        <v>70</v>
      </c>
      <c r="L1779" s="3">
        <v>0</v>
      </c>
      <c r="M1779" s="3">
        <v>0</v>
      </c>
      <c r="N1779" s="3">
        <v>0</v>
      </c>
      <c r="O1779" s="62">
        <v>539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68">
        <f>+Tabla3[[#This Row],[V GRAVADAS]]</f>
        <v>539</v>
      </c>
      <c r="V1779">
        <v>2</v>
      </c>
    </row>
    <row r="1780" spans="1:22" x14ac:dyDescent="0.25">
      <c r="A1780" t="s">
        <v>655</v>
      </c>
      <c r="B1780" s="1" t="s">
        <v>675</v>
      </c>
      <c r="C1780" t="s">
        <v>1</v>
      </c>
      <c r="D1780" t="s">
        <v>82</v>
      </c>
      <c r="E1780" t="s">
        <v>657</v>
      </c>
      <c r="F1780" t="s">
        <v>656</v>
      </c>
      <c r="G1780">
        <v>71</v>
      </c>
      <c r="H1780">
        <v>71</v>
      </c>
      <c r="I1780">
        <v>71</v>
      </c>
      <c r="J1780">
        <v>71</v>
      </c>
      <c r="L1780" s="3">
        <v>0</v>
      </c>
      <c r="M1780" s="3">
        <v>0</v>
      </c>
      <c r="N1780" s="3">
        <v>0</v>
      </c>
      <c r="O1780" s="62">
        <v>653.04999999999995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68">
        <f>+Tabla3[[#This Row],[V GRAVADAS]]</f>
        <v>653.04999999999995</v>
      </c>
      <c r="V1780">
        <v>2</v>
      </c>
    </row>
    <row r="1781" spans="1:22" x14ac:dyDescent="0.25">
      <c r="A1781" t="s">
        <v>655</v>
      </c>
      <c r="B1781" s="1" t="s">
        <v>675</v>
      </c>
      <c r="C1781" t="s">
        <v>1</v>
      </c>
      <c r="D1781" t="s">
        <v>82</v>
      </c>
      <c r="E1781" t="s">
        <v>657</v>
      </c>
      <c r="F1781" t="s">
        <v>656</v>
      </c>
      <c r="G1781">
        <v>72</v>
      </c>
      <c r="H1781">
        <v>72</v>
      </c>
      <c r="I1781">
        <v>72</v>
      </c>
      <c r="J1781">
        <v>72</v>
      </c>
      <c r="L1781" s="3">
        <v>0</v>
      </c>
      <c r="M1781" s="3">
        <v>0</v>
      </c>
      <c r="N1781" s="3">
        <v>0</v>
      </c>
      <c r="O1781" s="62">
        <v>228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68">
        <f>+Tabla3[[#This Row],[V GRAVADAS]]</f>
        <v>228</v>
      </c>
      <c r="V1781">
        <v>2</v>
      </c>
    </row>
    <row r="1782" spans="1:22" x14ac:dyDescent="0.25">
      <c r="A1782" t="s">
        <v>655</v>
      </c>
      <c r="B1782" s="1" t="s">
        <v>675</v>
      </c>
      <c r="C1782" t="s">
        <v>1</v>
      </c>
      <c r="D1782" t="s">
        <v>82</v>
      </c>
      <c r="E1782" t="s">
        <v>657</v>
      </c>
      <c r="F1782" t="s">
        <v>656</v>
      </c>
      <c r="G1782">
        <v>73</v>
      </c>
      <c r="H1782">
        <v>73</v>
      </c>
      <c r="I1782">
        <v>73</v>
      </c>
      <c r="J1782">
        <v>73</v>
      </c>
      <c r="L1782" s="3">
        <v>0</v>
      </c>
      <c r="M1782" s="3">
        <v>0</v>
      </c>
      <c r="N1782" s="3">
        <v>0</v>
      </c>
      <c r="O1782" s="62">
        <v>273.10000000000002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68">
        <f>+Tabla3[[#This Row],[V GRAVADAS]]</f>
        <v>273.10000000000002</v>
      </c>
      <c r="V1782">
        <v>2</v>
      </c>
    </row>
    <row r="1783" spans="1:22" x14ac:dyDescent="0.25">
      <c r="A1783" t="s">
        <v>655</v>
      </c>
      <c r="B1783" s="1" t="s">
        <v>675</v>
      </c>
      <c r="C1783" t="s">
        <v>1</v>
      </c>
      <c r="D1783" t="s">
        <v>82</v>
      </c>
      <c r="E1783" t="s">
        <v>657</v>
      </c>
      <c r="F1783" t="s">
        <v>656</v>
      </c>
      <c r="G1783">
        <v>74</v>
      </c>
      <c r="H1783">
        <v>74</v>
      </c>
      <c r="I1783">
        <v>74</v>
      </c>
      <c r="J1783">
        <v>74</v>
      </c>
      <c r="L1783" s="3">
        <v>0</v>
      </c>
      <c r="M1783" s="3">
        <v>0</v>
      </c>
      <c r="N1783" s="3">
        <v>0</v>
      </c>
      <c r="O1783" s="62">
        <v>68.599999999999994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68">
        <f>+Tabla3[[#This Row],[V GRAVADAS]]</f>
        <v>68.599999999999994</v>
      </c>
      <c r="V1783">
        <v>2</v>
      </c>
    </row>
    <row r="1784" spans="1:22" x14ac:dyDescent="0.25">
      <c r="A1784" t="s">
        <v>655</v>
      </c>
      <c r="B1784" s="1" t="s">
        <v>675</v>
      </c>
      <c r="C1784" t="s">
        <v>1</v>
      </c>
      <c r="D1784" t="s">
        <v>82</v>
      </c>
      <c r="E1784" t="s">
        <v>657</v>
      </c>
      <c r="F1784" t="s">
        <v>656</v>
      </c>
      <c r="G1784">
        <v>75</v>
      </c>
      <c r="H1784">
        <v>75</v>
      </c>
      <c r="I1784">
        <v>75</v>
      </c>
      <c r="J1784">
        <v>75</v>
      </c>
      <c r="L1784" s="3">
        <v>0</v>
      </c>
      <c r="M1784" s="3">
        <v>0</v>
      </c>
      <c r="N1784" s="3">
        <v>0</v>
      </c>
      <c r="O1784" s="62">
        <v>335.75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68">
        <f>+Tabla3[[#This Row],[V GRAVADAS]]</f>
        <v>335.75</v>
      </c>
      <c r="V1784">
        <v>2</v>
      </c>
    </row>
    <row r="1785" spans="1:22" x14ac:dyDescent="0.25">
      <c r="A1785" t="s">
        <v>655</v>
      </c>
      <c r="B1785" s="1" t="s">
        <v>675</v>
      </c>
      <c r="C1785" t="s">
        <v>1</v>
      </c>
      <c r="D1785" t="s">
        <v>82</v>
      </c>
      <c r="E1785" t="s">
        <v>657</v>
      </c>
      <c r="F1785" t="s">
        <v>656</v>
      </c>
      <c r="G1785">
        <v>76</v>
      </c>
      <c r="H1785">
        <v>76</v>
      </c>
      <c r="I1785">
        <v>76</v>
      </c>
      <c r="J1785">
        <v>76</v>
      </c>
      <c r="L1785" s="3">
        <v>0</v>
      </c>
      <c r="M1785" s="3">
        <v>0</v>
      </c>
      <c r="N1785" s="3">
        <v>0</v>
      </c>
      <c r="O1785" s="62">
        <v>36.96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68">
        <f>+Tabla3[[#This Row],[V GRAVADAS]]</f>
        <v>36.96</v>
      </c>
      <c r="V1785">
        <v>2</v>
      </c>
    </row>
    <row r="1786" spans="1:22" x14ac:dyDescent="0.25">
      <c r="A1786" t="s">
        <v>655</v>
      </c>
      <c r="B1786" s="1" t="s">
        <v>675</v>
      </c>
      <c r="C1786" t="s">
        <v>1</v>
      </c>
      <c r="D1786" t="s">
        <v>82</v>
      </c>
      <c r="E1786" t="s">
        <v>657</v>
      </c>
      <c r="F1786" t="s">
        <v>656</v>
      </c>
      <c r="G1786">
        <v>77</v>
      </c>
      <c r="H1786">
        <v>77</v>
      </c>
      <c r="I1786">
        <v>77</v>
      </c>
      <c r="J1786">
        <v>77</v>
      </c>
      <c r="L1786" s="3">
        <v>0</v>
      </c>
      <c r="M1786" s="3">
        <v>0</v>
      </c>
      <c r="N1786" s="3">
        <v>0</v>
      </c>
      <c r="O1786" s="62">
        <v>139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68">
        <f>+Tabla3[[#This Row],[V GRAVADAS]]</f>
        <v>139</v>
      </c>
      <c r="V1786">
        <v>2</v>
      </c>
    </row>
    <row r="1787" spans="1:22" x14ac:dyDescent="0.25">
      <c r="A1787" t="s">
        <v>655</v>
      </c>
      <c r="B1787" s="1" t="s">
        <v>675</v>
      </c>
      <c r="C1787" t="s">
        <v>1</v>
      </c>
      <c r="D1787" t="s">
        <v>82</v>
      </c>
      <c r="E1787" t="s">
        <v>657</v>
      </c>
      <c r="F1787" t="s">
        <v>656</v>
      </c>
      <c r="G1787">
        <v>78</v>
      </c>
      <c r="H1787">
        <v>78</v>
      </c>
      <c r="I1787">
        <v>78</v>
      </c>
      <c r="J1787">
        <v>78</v>
      </c>
      <c r="L1787" s="3">
        <v>0</v>
      </c>
      <c r="M1787" s="3">
        <v>0</v>
      </c>
      <c r="N1787" s="3">
        <v>0</v>
      </c>
      <c r="O1787" s="62">
        <v>66.25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68">
        <f>+Tabla3[[#This Row],[V GRAVADAS]]</f>
        <v>66.25</v>
      </c>
      <c r="V1787">
        <v>2</v>
      </c>
    </row>
    <row r="1788" spans="1:22" x14ac:dyDescent="0.25">
      <c r="A1788" t="s">
        <v>655</v>
      </c>
      <c r="B1788" s="1" t="s">
        <v>675</v>
      </c>
      <c r="C1788" t="s">
        <v>1</v>
      </c>
      <c r="D1788" t="s">
        <v>82</v>
      </c>
      <c r="E1788" t="s">
        <v>657</v>
      </c>
      <c r="F1788" t="s">
        <v>656</v>
      </c>
      <c r="G1788">
        <v>79</v>
      </c>
      <c r="H1788">
        <v>79</v>
      </c>
      <c r="I1788">
        <v>79</v>
      </c>
      <c r="J1788">
        <v>79</v>
      </c>
      <c r="L1788" s="3">
        <v>0</v>
      </c>
      <c r="M1788" s="3">
        <v>0</v>
      </c>
      <c r="N1788" s="3">
        <v>0</v>
      </c>
      <c r="O1788" s="62">
        <v>18.600000000000001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68">
        <f>+Tabla3[[#This Row],[V GRAVADAS]]</f>
        <v>18.600000000000001</v>
      </c>
      <c r="V1788">
        <v>2</v>
      </c>
    </row>
    <row r="1789" spans="1:22" x14ac:dyDescent="0.25">
      <c r="A1789" t="s">
        <v>655</v>
      </c>
      <c r="B1789" s="1" t="s">
        <v>675</v>
      </c>
      <c r="C1789" t="s">
        <v>1</v>
      </c>
      <c r="D1789" t="s">
        <v>82</v>
      </c>
      <c r="E1789" t="s">
        <v>657</v>
      </c>
      <c r="F1789" t="s">
        <v>656</v>
      </c>
      <c r="G1789">
        <v>80</v>
      </c>
      <c r="H1789">
        <v>80</v>
      </c>
      <c r="I1789">
        <v>80</v>
      </c>
      <c r="J1789">
        <v>80</v>
      </c>
      <c r="L1789" s="3">
        <v>0</v>
      </c>
      <c r="M1789" s="3">
        <v>0</v>
      </c>
      <c r="N1789" s="3">
        <v>0</v>
      </c>
      <c r="O1789" s="62">
        <v>771.35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68">
        <f>+Tabla3[[#This Row],[V GRAVADAS]]</f>
        <v>771.35</v>
      </c>
      <c r="V1789">
        <v>2</v>
      </c>
    </row>
    <row r="1790" spans="1:22" x14ac:dyDescent="0.25">
      <c r="A1790" t="s">
        <v>655</v>
      </c>
      <c r="B1790" s="1" t="s">
        <v>675</v>
      </c>
      <c r="C1790" t="s">
        <v>1</v>
      </c>
      <c r="D1790" t="s">
        <v>82</v>
      </c>
      <c r="E1790" t="s">
        <v>657</v>
      </c>
      <c r="F1790" t="s">
        <v>656</v>
      </c>
      <c r="G1790">
        <v>81</v>
      </c>
      <c r="H1790">
        <v>81</v>
      </c>
      <c r="I1790">
        <v>81</v>
      </c>
      <c r="J1790">
        <v>81</v>
      </c>
      <c r="L1790" s="3">
        <v>0</v>
      </c>
      <c r="M1790" s="3">
        <v>0</v>
      </c>
      <c r="N1790" s="3">
        <v>0</v>
      </c>
      <c r="O1790" s="62">
        <v>333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68">
        <f>+Tabla3[[#This Row],[V GRAVADAS]]</f>
        <v>333</v>
      </c>
      <c r="V1790">
        <v>2</v>
      </c>
    </row>
    <row r="1791" spans="1:22" x14ac:dyDescent="0.25">
      <c r="A1791" t="s">
        <v>655</v>
      </c>
      <c r="B1791" s="1" t="s">
        <v>675</v>
      </c>
      <c r="C1791" t="s">
        <v>1</v>
      </c>
      <c r="D1791" t="s">
        <v>82</v>
      </c>
      <c r="E1791" t="s">
        <v>657</v>
      </c>
      <c r="F1791" t="s">
        <v>656</v>
      </c>
      <c r="G1791">
        <v>82</v>
      </c>
      <c r="H1791">
        <v>82</v>
      </c>
      <c r="I1791">
        <v>82</v>
      </c>
      <c r="J1791">
        <v>82</v>
      </c>
      <c r="L1791" s="3">
        <v>0</v>
      </c>
      <c r="M1791" s="3">
        <v>0</v>
      </c>
      <c r="N1791" s="3">
        <v>0</v>
      </c>
      <c r="O1791" s="62">
        <v>292.5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68">
        <f>+Tabla3[[#This Row],[V GRAVADAS]]</f>
        <v>292.5</v>
      </c>
      <c r="V1791">
        <v>2</v>
      </c>
    </row>
    <row r="1792" spans="1:22" x14ac:dyDescent="0.25">
      <c r="A1792" t="s">
        <v>655</v>
      </c>
      <c r="B1792" s="1" t="s">
        <v>675</v>
      </c>
      <c r="C1792" t="s">
        <v>1</v>
      </c>
      <c r="D1792" t="s">
        <v>82</v>
      </c>
      <c r="E1792" t="s">
        <v>657</v>
      </c>
      <c r="F1792" t="s">
        <v>656</v>
      </c>
      <c r="G1792">
        <v>83</v>
      </c>
      <c r="H1792">
        <v>83</v>
      </c>
      <c r="I1792">
        <v>83</v>
      </c>
      <c r="J1792">
        <v>83</v>
      </c>
      <c r="L1792" s="3">
        <v>0</v>
      </c>
      <c r="M1792" s="3">
        <v>0</v>
      </c>
      <c r="N1792" s="3">
        <v>0</v>
      </c>
      <c r="O1792" s="62">
        <v>50.12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68">
        <f>+Tabla3[[#This Row],[V GRAVADAS]]</f>
        <v>50.12</v>
      </c>
      <c r="V1792">
        <v>2</v>
      </c>
    </row>
    <row r="1793" spans="1:22" x14ac:dyDescent="0.25">
      <c r="A1793" t="s">
        <v>655</v>
      </c>
      <c r="B1793" s="1" t="s">
        <v>675</v>
      </c>
      <c r="C1793" t="s">
        <v>1</v>
      </c>
      <c r="D1793" t="s">
        <v>82</v>
      </c>
      <c r="E1793" t="s">
        <v>657</v>
      </c>
      <c r="F1793" t="s">
        <v>656</v>
      </c>
      <c r="G1793">
        <v>84</v>
      </c>
      <c r="H1793">
        <v>84</v>
      </c>
      <c r="I1793">
        <v>84</v>
      </c>
      <c r="J1793">
        <v>84</v>
      </c>
      <c r="L1793" s="3">
        <v>0</v>
      </c>
      <c r="M1793" s="3">
        <v>0</v>
      </c>
      <c r="N1793" s="3">
        <v>0</v>
      </c>
      <c r="O1793" s="62">
        <v>472.5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68">
        <f>+Tabla3[[#This Row],[V GRAVADAS]]</f>
        <v>472.5</v>
      </c>
      <c r="V1793">
        <v>2</v>
      </c>
    </row>
    <row r="1794" spans="1:22" x14ac:dyDescent="0.25">
      <c r="A1794" t="s">
        <v>655</v>
      </c>
      <c r="B1794" s="1" t="s">
        <v>675</v>
      </c>
      <c r="C1794" t="s">
        <v>1</v>
      </c>
      <c r="D1794" t="s">
        <v>82</v>
      </c>
      <c r="E1794" t="s">
        <v>657</v>
      </c>
      <c r="F1794" t="s">
        <v>656</v>
      </c>
      <c r="G1794">
        <v>85</v>
      </c>
      <c r="H1794">
        <v>85</v>
      </c>
      <c r="I1794">
        <v>85</v>
      </c>
      <c r="J1794">
        <v>85</v>
      </c>
      <c r="L1794" s="3">
        <v>0</v>
      </c>
      <c r="M1794" s="3">
        <v>0</v>
      </c>
      <c r="N1794" s="3">
        <v>0</v>
      </c>
      <c r="O1794" s="62">
        <v>362.4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68">
        <f>+Tabla3[[#This Row],[V GRAVADAS]]</f>
        <v>362.4</v>
      </c>
      <c r="V1794">
        <v>2</v>
      </c>
    </row>
    <row r="1795" spans="1:22" x14ac:dyDescent="0.25">
      <c r="A1795" t="s">
        <v>655</v>
      </c>
      <c r="B1795" s="1" t="s">
        <v>675</v>
      </c>
      <c r="C1795" t="s">
        <v>1</v>
      </c>
      <c r="D1795" t="s">
        <v>82</v>
      </c>
      <c r="E1795" t="s">
        <v>657</v>
      </c>
      <c r="F1795" t="s">
        <v>656</v>
      </c>
      <c r="G1795">
        <v>86</v>
      </c>
      <c r="H1795">
        <v>86</v>
      </c>
      <c r="I1795">
        <v>86</v>
      </c>
      <c r="J1795">
        <v>86</v>
      </c>
      <c r="L1795" s="3">
        <v>0</v>
      </c>
      <c r="M1795" s="3">
        <v>0</v>
      </c>
      <c r="N1795" s="3">
        <v>0</v>
      </c>
      <c r="O1795" s="62">
        <v>12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68">
        <f>+Tabla3[[#This Row],[V GRAVADAS]]</f>
        <v>12</v>
      </c>
      <c r="V1795">
        <v>2</v>
      </c>
    </row>
    <row r="1796" spans="1:22" x14ac:dyDescent="0.25">
      <c r="A1796" t="s">
        <v>655</v>
      </c>
      <c r="B1796" s="1" t="s">
        <v>675</v>
      </c>
      <c r="C1796" t="s">
        <v>1</v>
      </c>
      <c r="D1796" t="s">
        <v>82</v>
      </c>
      <c r="E1796" t="s">
        <v>657</v>
      </c>
      <c r="F1796" t="s">
        <v>656</v>
      </c>
      <c r="G1796">
        <v>87</v>
      </c>
      <c r="H1796">
        <v>87</v>
      </c>
      <c r="I1796">
        <v>87</v>
      </c>
      <c r="J1796">
        <v>87</v>
      </c>
      <c r="L1796" s="3">
        <v>0</v>
      </c>
      <c r="M1796" s="3">
        <v>0</v>
      </c>
      <c r="N1796" s="3">
        <v>0</v>
      </c>
      <c r="O1796" s="62">
        <v>217.96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68">
        <f>+Tabla3[[#This Row],[V GRAVADAS]]</f>
        <v>217.96</v>
      </c>
      <c r="V1796">
        <v>2</v>
      </c>
    </row>
    <row r="1797" spans="1:22" x14ac:dyDescent="0.25">
      <c r="A1797" t="s">
        <v>655</v>
      </c>
      <c r="B1797" s="1" t="s">
        <v>675</v>
      </c>
      <c r="C1797" t="s">
        <v>1</v>
      </c>
      <c r="D1797" t="s">
        <v>82</v>
      </c>
      <c r="E1797" t="s">
        <v>657</v>
      </c>
      <c r="F1797" t="s">
        <v>656</v>
      </c>
      <c r="G1797">
        <v>88</v>
      </c>
      <c r="H1797">
        <v>88</v>
      </c>
      <c r="I1797">
        <v>88</v>
      </c>
      <c r="J1797">
        <v>88</v>
      </c>
      <c r="L1797" s="3">
        <v>0</v>
      </c>
      <c r="M1797" s="3">
        <v>0</v>
      </c>
      <c r="N1797" s="3">
        <v>0</v>
      </c>
      <c r="O1797" s="62">
        <v>40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68">
        <f>+Tabla3[[#This Row],[V GRAVADAS]]</f>
        <v>40</v>
      </c>
      <c r="V1797">
        <v>2</v>
      </c>
    </row>
    <row r="1798" spans="1:22" x14ac:dyDescent="0.25">
      <c r="A1798" t="s">
        <v>655</v>
      </c>
      <c r="B1798" s="1" t="s">
        <v>675</v>
      </c>
      <c r="C1798" t="s">
        <v>1</v>
      </c>
      <c r="D1798" t="s">
        <v>82</v>
      </c>
      <c r="E1798" t="s">
        <v>657</v>
      </c>
      <c r="F1798" t="s">
        <v>656</v>
      </c>
      <c r="G1798">
        <v>89</v>
      </c>
      <c r="H1798">
        <v>89</v>
      </c>
      <c r="I1798">
        <v>89</v>
      </c>
      <c r="J1798">
        <v>89</v>
      </c>
      <c r="L1798" s="3">
        <v>0</v>
      </c>
      <c r="M1798" s="3">
        <v>0</v>
      </c>
      <c r="N1798" s="3">
        <v>0</v>
      </c>
      <c r="O1798" s="62">
        <v>667.2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68">
        <f>+Tabla3[[#This Row],[V GRAVADAS]]</f>
        <v>667.2</v>
      </c>
      <c r="V1798">
        <v>2</v>
      </c>
    </row>
    <row r="1799" spans="1:22" x14ac:dyDescent="0.25">
      <c r="A1799" t="s">
        <v>655</v>
      </c>
      <c r="B1799" s="1" t="s">
        <v>675</v>
      </c>
      <c r="C1799" t="s">
        <v>1</v>
      </c>
      <c r="D1799" t="s">
        <v>82</v>
      </c>
      <c r="E1799" t="s">
        <v>657</v>
      </c>
      <c r="F1799" t="s">
        <v>656</v>
      </c>
      <c r="G1799">
        <v>90</v>
      </c>
      <c r="H1799">
        <v>90</v>
      </c>
      <c r="I1799">
        <v>90</v>
      </c>
      <c r="J1799">
        <v>90</v>
      </c>
      <c r="L1799" s="3">
        <v>0</v>
      </c>
      <c r="M1799" s="3">
        <v>0</v>
      </c>
      <c r="N1799" s="3">
        <v>0</v>
      </c>
      <c r="O1799" s="62">
        <v>216.12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68">
        <f>+Tabla3[[#This Row],[V GRAVADAS]]</f>
        <v>216.12</v>
      </c>
      <c r="V1799">
        <v>2</v>
      </c>
    </row>
    <row r="1800" spans="1:22" x14ac:dyDescent="0.25">
      <c r="A1800" t="s">
        <v>655</v>
      </c>
      <c r="B1800" s="1" t="s">
        <v>675</v>
      </c>
      <c r="C1800" t="s">
        <v>1</v>
      </c>
      <c r="D1800" t="s">
        <v>82</v>
      </c>
      <c r="E1800" t="s">
        <v>657</v>
      </c>
      <c r="F1800" t="s">
        <v>656</v>
      </c>
      <c r="G1800">
        <v>91</v>
      </c>
      <c r="H1800">
        <v>91</v>
      </c>
      <c r="I1800">
        <v>91</v>
      </c>
      <c r="J1800">
        <v>91</v>
      </c>
      <c r="L1800" s="3">
        <v>0</v>
      </c>
      <c r="M1800" s="3">
        <v>0</v>
      </c>
      <c r="N1800" s="3">
        <v>0</v>
      </c>
      <c r="O1800" s="62">
        <v>15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68">
        <f>+Tabla3[[#This Row],[V GRAVADAS]]</f>
        <v>15</v>
      </c>
      <c r="V1800">
        <v>2</v>
      </c>
    </row>
    <row r="1801" spans="1:22" x14ac:dyDescent="0.25">
      <c r="A1801" t="s">
        <v>655</v>
      </c>
      <c r="B1801" s="1" t="s">
        <v>675</v>
      </c>
      <c r="C1801" t="s">
        <v>1</v>
      </c>
      <c r="D1801" t="s">
        <v>82</v>
      </c>
      <c r="E1801" t="s">
        <v>657</v>
      </c>
      <c r="F1801" t="s">
        <v>656</v>
      </c>
      <c r="G1801">
        <v>92</v>
      </c>
      <c r="H1801">
        <v>92</v>
      </c>
      <c r="I1801">
        <v>92</v>
      </c>
      <c r="J1801">
        <v>92</v>
      </c>
      <c r="L1801" s="3">
        <v>0</v>
      </c>
      <c r="M1801" s="3">
        <v>0</v>
      </c>
      <c r="N1801" s="3">
        <v>0</v>
      </c>
      <c r="O1801" s="62">
        <v>79.5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68">
        <f>+Tabla3[[#This Row],[V GRAVADAS]]</f>
        <v>79.5</v>
      </c>
      <c r="V1801">
        <v>2</v>
      </c>
    </row>
    <row r="1802" spans="1:22" x14ac:dyDescent="0.25">
      <c r="A1802" t="s">
        <v>655</v>
      </c>
      <c r="B1802" s="1" t="s">
        <v>675</v>
      </c>
      <c r="C1802" t="s">
        <v>1</v>
      </c>
      <c r="D1802" t="s">
        <v>82</v>
      </c>
      <c r="E1802" t="s">
        <v>657</v>
      </c>
      <c r="F1802" t="s">
        <v>656</v>
      </c>
      <c r="G1802">
        <v>93</v>
      </c>
      <c r="H1802">
        <v>93</v>
      </c>
      <c r="I1802">
        <v>93</v>
      </c>
      <c r="J1802">
        <v>93</v>
      </c>
      <c r="L1802" s="3">
        <v>0</v>
      </c>
      <c r="M1802" s="3">
        <v>0</v>
      </c>
      <c r="N1802" s="3">
        <v>0</v>
      </c>
      <c r="O1802" s="62">
        <v>11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68">
        <f>+Tabla3[[#This Row],[V GRAVADAS]]</f>
        <v>11</v>
      </c>
      <c r="V1802">
        <v>2</v>
      </c>
    </row>
    <row r="1803" spans="1:22" x14ac:dyDescent="0.25">
      <c r="A1803" t="s">
        <v>655</v>
      </c>
      <c r="B1803" s="1" t="s">
        <v>675</v>
      </c>
      <c r="C1803" t="s">
        <v>1</v>
      </c>
      <c r="D1803" t="s">
        <v>82</v>
      </c>
      <c r="E1803" t="s">
        <v>657</v>
      </c>
      <c r="F1803" t="s">
        <v>656</v>
      </c>
      <c r="G1803">
        <v>94</v>
      </c>
      <c r="H1803">
        <v>94</v>
      </c>
      <c r="I1803">
        <v>94</v>
      </c>
      <c r="J1803">
        <v>94</v>
      </c>
      <c r="L1803" s="3">
        <v>0</v>
      </c>
      <c r="M1803" s="3">
        <v>0</v>
      </c>
      <c r="N1803" s="3">
        <v>0</v>
      </c>
      <c r="O1803" s="62">
        <v>38.18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68">
        <f>+Tabla3[[#This Row],[V GRAVADAS]]</f>
        <v>38.18</v>
      </c>
      <c r="V1803">
        <v>2</v>
      </c>
    </row>
    <row r="1804" spans="1:22" x14ac:dyDescent="0.25">
      <c r="A1804" t="s">
        <v>655</v>
      </c>
      <c r="B1804" s="1" t="s">
        <v>675</v>
      </c>
      <c r="C1804" t="s">
        <v>1</v>
      </c>
      <c r="D1804" t="s">
        <v>82</v>
      </c>
      <c r="E1804" t="s">
        <v>657</v>
      </c>
      <c r="F1804" t="s">
        <v>656</v>
      </c>
      <c r="G1804">
        <v>95</v>
      </c>
      <c r="H1804">
        <v>95</v>
      </c>
      <c r="I1804">
        <v>95</v>
      </c>
      <c r="J1804">
        <v>95</v>
      </c>
      <c r="L1804" s="3">
        <v>0</v>
      </c>
      <c r="M1804" s="3">
        <v>0</v>
      </c>
      <c r="N1804" s="3">
        <v>0</v>
      </c>
      <c r="O1804" s="62">
        <v>553.35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68">
        <f>+Tabla3[[#This Row],[V GRAVADAS]]</f>
        <v>553.35</v>
      </c>
      <c r="V1804">
        <v>2</v>
      </c>
    </row>
    <row r="1805" spans="1:22" x14ac:dyDescent="0.25">
      <c r="A1805" t="s">
        <v>655</v>
      </c>
      <c r="B1805" s="1" t="s">
        <v>675</v>
      </c>
      <c r="C1805" t="s">
        <v>1</v>
      </c>
      <c r="D1805" t="s">
        <v>82</v>
      </c>
      <c r="E1805" t="s">
        <v>657</v>
      </c>
      <c r="F1805" t="s">
        <v>656</v>
      </c>
      <c r="G1805">
        <v>96</v>
      </c>
      <c r="H1805">
        <v>96</v>
      </c>
      <c r="I1805">
        <v>96</v>
      </c>
      <c r="J1805">
        <v>96</v>
      </c>
      <c r="L1805" s="3">
        <v>0</v>
      </c>
      <c r="M1805" s="3">
        <v>0</v>
      </c>
      <c r="N1805" s="3">
        <v>0</v>
      </c>
      <c r="O1805" s="62">
        <v>45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68">
        <f>+Tabla3[[#This Row],[V GRAVADAS]]</f>
        <v>45</v>
      </c>
      <c r="V1805">
        <v>2</v>
      </c>
    </row>
    <row r="1806" spans="1:22" x14ac:dyDescent="0.25">
      <c r="A1806" t="s">
        <v>655</v>
      </c>
      <c r="B1806" s="1" t="s">
        <v>675</v>
      </c>
      <c r="C1806" t="s">
        <v>1</v>
      </c>
      <c r="D1806" t="s">
        <v>82</v>
      </c>
      <c r="E1806" t="s">
        <v>657</v>
      </c>
      <c r="F1806" t="s">
        <v>656</v>
      </c>
      <c r="G1806">
        <v>97</v>
      </c>
      <c r="H1806">
        <v>97</v>
      </c>
      <c r="I1806">
        <v>97</v>
      </c>
      <c r="J1806">
        <v>97</v>
      </c>
      <c r="L1806" s="3">
        <v>0</v>
      </c>
      <c r="M1806" s="3">
        <v>0</v>
      </c>
      <c r="N1806" s="3">
        <v>0</v>
      </c>
      <c r="O1806" s="62">
        <v>69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68">
        <f>+Tabla3[[#This Row],[V GRAVADAS]]</f>
        <v>69</v>
      </c>
      <c r="V1806">
        <v>2</v>
      </c>
    </row>
    <row r="1807" spans="1:22" x14ac:dyDescent="0.25">
      <c r="A1807" t="s">
        <v>655</v>
      </c>
      <c r="B1807" s="1" t="s">
        <v>675</v>
      </c>
      <c r="C1807" t="s">
        <v>1</v>
      </c>
      <c r="D1807" t="s">
        <v>82</v>
      </c>
      <c r="E1807" t="s">
        <v>657</v>
      </c>
      <c r="F1807" t="s">
        <v>656</v>
      </c>
      <c r="G1807">
        <v>98</v>
      </c>
      <c r="H1807">
        <v>98</v>
      </c>
      <c r="I1807">
        <v>98</v>
      </c>
      <c r="J1807">
        <v>98</v>
      </c>
      <c r="L1807" s="3">
        <v>0</v>
      </c>
      <c r="M1807" s="3">
        <v>0</v>
      </c>
      <c r="N1807" s="3">
        <v>0</v>
      </c>
      <c r="O1807" s="62">
        <v>60.45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68">
        <f>+Tabla3[[#This Row],[V GRAVADAS]]</f>
        <v>60.45</v>
      </c>
      <c r="V1807">
        <v>2</v>
      </c>
    </row>
    <row r="1808" spans="1:22" x14ac:dyDescent="0.25">
      <c r="A1808" t="s">
        <v>655</v>
      </c>
      <c r="B1808" s="1" t="s">
        <v>676</v>
      </c>
      <c r="C1808" t="s">
        <v>1</v>
      </c>
      <c r="D1808" t="s">
        <v>82</v>
      </c>
      <c r="E1808" t="s">
        <v>657</v>
      </c>
      <c r="F1808" t="s">
        <v>656</v>
      </c>
      <c r="G1808">
        <v>99</v>
      </c>
      <c r="H1808">
        <v>99</v>
      </c>
      <c r="I1808">
        <v>99</v>
      </c>
      <c r="J1808">
        <v>99</v>
      </c>
      <c r="L1808" s="3">
        <v>0</v>
      </c>
      <c r="M1808" s="3">
        <v>0</v>
      </c>
      <c r="N1808" s="3">
        <v>0</v>
      </c>
      <c r="O1808" s="62">
        <v>61.05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68">
        <f>+Tabla3[[#This Row],[V GRAVADAS]]</f>
        <v>61.05</v>
      </c>
      <c r="V1808">
        <v>2</v>
      </c>
    </row>
    <row r="1809" spans="1:22" x14ac:dyDescent="0.25">
      <c r="A1809" t="s">
        <v>655</v>
      </c>
      <c r="B1809" s="1" t="s">
        <v>676</v>
      </c>
      <c r="C1809" t="s">
        <v>1</v>
      </c>
      <c r="D1809" t="s">
        <v>82</v>
      </c>
      <c r="E1809" t="s">
        <v>657</v>
      </c>
      <c r="F1809" t="s">
        <v>656</v>
      </c>
      <c r="G1809">
        <v>100</v>
      </c>
      <c r="H1809">
        <v>100</v>
      </c>
      <c r="I1809">
        <v>100</v>
      </c>
      <c r="J1809">
        <v>100</v>
      </c>
      <c r="L1809" s="3">
        <v>0</v>
      </c>
      <c r="M1809" s="3">
        <v>0</v>
      </c>
      <c r="N1809" s="3">
        <v>0</v>
      </c>
      <c r="O1809" s="62">
        <v>404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68">
        <f>+Tabla3[[#This Row],[V GRAVADAS]]</f>
        <v>404</v>
      </c>
      <c r="V1809">
        <v>2</v>
      </c>
    </row>
    <row r="1810" spans="1:22" x14ac:dyDescent="0.25">
      <c r="A1810" t="s">
        <v>655</v>
      </c>
      <c r="B1810" s="1" t="s">
        <v>676</v>
      </c>
      <c r="C1810" t="s">
        <v>1</v>
      </c>
      <c r="D1810" t="s">
        <v>82</v>
      </c>
      <c r="E1810" t="s">
        <v>657</v>
      </c>
      <c r="F1810" t="s">
        <v>656</v>
      </c>
      <c r="G1810">
        <v>101</v>
      </c>
      <c r="H1810">
        <v>101</v>
      </c>
      <c r="I1810">
        <v>101</v>
      </c>
      <c r="J1810">
        <v>101</v>
      </c>
      <c r="L1810" s="3">
        <v>0</v>
      </c>
      <c r="M1810" s="3">
        <v>0</v>
      </c>
      <c r="N1810" s="3">
        <v>0</v>
      </c>
      <c r="O1810" s="62">
        <v>321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68">
        <f>+Tabla3[[#This Row],[V GRAVADAS]]</f>
        <v>321</v>
      </c>
      <c r="V1810">
        <v>2</v>
      </c>
    </row>
    <row r="1811" spans="1:22" x14ac:dyDescent="0.25">
      <c r="A1811" t="s">
        <v>655</v>
      </c>
      <c r="B1811" s="1" t="s">
        <v>676</v>
      </c>
      <c r="C1811" t="s">
        <v>1</v>
      </c>
      <c r="D1811" t="s">
        <v>82</v>
      </c>
      <c r="E1811" t="s">
        <v>657</v>
      </c>
      <c r="F1811" t="s">
        <v>656</v>
      </c>
      <c r="G1811">
        <v>102</v>
      </c>
      <c r="H1811">
        <v>102</v>
      </c>
      <c r="I1811">
        <v>102</v>
      </c>
      <c r="J1811">
        <v>102</v>
      </c>
      <c r="L1811" s="3">
        <v>0</v>
      </c>
      <c r="M1811" s="3">
        <v>0</v>
      </c>
      <c r="N1811" s="3">
        <v>0</v>
      </c>
      <c r="O1811" s="62">
        <v>523.5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68">
        <f>+Tabla3[[#This Row],[V GRAVADAS]]</f>
        <v>523.5</v>
      </c>
      <c r="V1811">
        <v>2</v>
      </c>
    </row>
    <row r="1812" spans="1:22" x14ac:dyDescent="0.25">
      <c r="A1812" t="s">
        <v>655</v>
      </c>
      <c r="B1812" s="1" t="s">
        <v>676</v>
      </c>
      <c r="C1812" t="s">
        <v>1</v>
      </c>
      <c r="D1812" t="s">
        <v>82</v>
      </c>
      <c r="E1812" t="s">
        <v>657</v>
      </c>
      <c r="F1812" t="s">
        <v>656</v>
      </c>
      <c r="G1812">
        <v>103</v>
      </c>
      <c r="H1812">
        <v>103</v>
      </c>
      <c r="I1812">
        <v>103</v>
      </c>
      <c r="J1812">
        <v>103</v>
      </c>
      <c r="L1812" s="3">
        <v>0</v>
      </c>
      <c r="M1812" s="3">
        <v>0</v>
      </c>
      <c r="N1812" s="3">
        <v>0</v>
      </c>
      <c r="O1812" s="62">
        <v>99.5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68">
        <f>+Tabla3[[#This Row],[V GRAVADAS]]</f>
        <v>99.5</v>
      </c>
      <c r="V1812">
        <v>2</v>
      </c>
    </row>
    <row r="1813" spans="1:22" x14ac:dyDescent="0.25">
      <c r="A1813" t="s">
        <v>655</v>
      </c>
      <c r="B1813" s="1" t="s">
        <v>676</v>
      </c>
      <c r="C1813" t="s">
        <v>1</v>
      </c>
      <c r="D1813" t="s">
        <v>82</v>
      </c>
      <c r="E1813" t="s">
        <v>657</v>
      </c>
      <c r="F1813" t="s">
        <v>656</v>
      </c>
      <c r="G1813">
        <v>104</v>
      </c>
      <c r="H1813">
        <v>104</v>
      </c>
      <c r="I1813">
        <v>104</v>
      </c>
      <c r="J1813">
        <v>104</v>
      </c>
      <c r="L1813" s="3">
        <v>0</v>
      </c>
      <c r="M1813" s="3">
        <v>0</v>
      </c>
      <c r="N1813" s="3">
        <v>0</v>
      </c>
      <c r="O1813" s="62">
        <v>48.18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68">
        <f>+Tabla3[[#This Row],[V GRAVADAS]]</f>
        <v>48.18</v>
      </c>
      <c r="V1813">
        <v>2</v>
      </c>
    </row>
    <row r="1814" spans="1:22" x14ac:dyDescent="0.25">
      <c r="A1814" t="s">
        <v>655</v>
      </c>
      <c r="B1814" s="1" t="s">
        <v>676</v>
      </c>
      <c r="C1814" t="s">
        <v>1</v>
      </c>
      <c r="D1814" t="s">
        <v>82</v>
      </c>
      <c r="E1814" t="s">
        <v>657</v>
      </c>
      <c r="F1814" t="s">
        <v>656</v>
      </c>
      <c r="G1814">
        <v>105</v>
      </c>
      <c r="H1814">
        <v>105</v>
      </c>
      <c r="I1814">
        <v>105</v>
      </c>
      <c r="J1814">
        <v>105</v>
      </c>
      <c r="L1814" s="3">
        <v>0</v>
      </c>
      <c r="M1814" s="3">
        <v>0</v>
      </c>
      <c r="N1814" s="3">
        <v>0</v>
      </c>
      <c r="O1814" s="62">
        <v>54.2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68">
        <f>+Tabla3[[#This Row],[V GRAVADAS]]</f>
        <v>54.2</v>
      </c>
      <c r="V1814">
        <v>2</v>
      </c>
    </row>
    <row r="1815" spans="1:22" x14ac:dyDescent="0.25">
      <c r="A1815" t="s">
        <v>655</v>
      </c>
      <c r="B1815" s="1" t="s">
        <v>676</v>
      </c>
      <c r="C1815" t="s">
        <v>1</v>
      </c>
      <c r="D1815" t="s">
        <v>82</v>
      </c>
      <c r="E1815" t="s">
        <v>657</v>
      </c>
      <c r="F1815" t="s">
        <v>656</v>
      </c>
      <c r="G1815">
        <v>106</v>
      </c>
      <c r="H1815">
        <v>106</v>
      </c>
      <c r="I1815">
        <v>106</v>
      </c>
      <c r="J1815">
        <v>106</v>
      </c>
      <c r="L1815" s="3">
        <v>0</v>
      </c>
      <c r="M1815" s="3">
        <v>0</v>
      </c>
      <c r="N1815" s="3">
        <v>0</v>
      </c>
      <c r="O1815" s="62">
        <v>224.8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68">
        <f>+Tabla3[[#This Row],[V GRAVADAS]]</f>
        <v>224.8</v>
      </c>
      <c r="V1815">
        <v>2</v>
      </c>
    </row>
    <row r="1816" spans="1:22" x14ac:dyDescent="0.25">
      <c r="A1816" t="s">
        <v>655</v>
      </c>
      <c r="B1816" s="1" t="s">
        <v>676</v>
      </c>
      <c r="C1816" t="s">
        <v>1</v>
      </c>
      <c r="D1816" t="s">
        <v>82</v>
      </c>
      <c r="E1816" t="s">
        <v>657</v>
      </c>
      <c r="F1816" t="s">
        <v>656</v>
      </c>
      <c r="G1816">
        <v>107</v>
      </c>
      <c r="H1816">
        <v>107</v>
      </c>
      <c r="I1816">
        <v>107</v>
      </c>
      <c r="J1816">
        <v>107</v>
      </c>
      <c r="L1816" s="3">
        <v>0</v>
      </c>
      <c r="M1816" s="3">
        <v>0</v>
      </c>
      <c r="N1816" s="3">
        <v>0</v>
      </c>
      <c r="O1816" s="62">
        <v>148.26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68">
        <f>+Tabla3[[#This Row],[V GRAVADAS]]</f>
        <v>148.26</v>
      </c>
      <c r="V1816">
        <v>2</v>
      </c>
    </row>
    <row r="1817" spans="1:22" x14ac:dyDescent="0.25">
      <c r="A1817" t="s">
        <v>655</v>
      </c>
      <c r="B1817" s="1" t="s">
        <v>676</v>
      </c>
      <c r="C1817" t="s">
        <v>1</v>
      </c>
      <c r="D1817" t="s">
        <v>82</v>
      </c>
      <c r="E1817" t="s">
        <v>657</v>
      </c>
      <c r="F1817" t="s">
        <v>656</v>
      </c>
      <c r="G1817">
        <v>108</v>
      </c>
      <c r="H1817">
        <v>108</v>
      </c>
      <c r="I1817">
        <v>108</v>
      </c>
      <c r="J1817">
        <v>108</v>
      </c>
      <c r="L1817" s="3">
        <v>0</v>
      </c>
      <c r="M1817" s="3">
        <v>0</v>
      </c>
      <c r="N1817" s="3">
        <v>0</v>
      </c>
      <c r="O1817" s="62">
        <v>40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68">
        <f>+Tabla3[[#This Row],[V GRAVADAS]]</f>
        <v>40</v>
      </c>
      <c r="V1817">
        <v>2</v>
      </c>
    </row>
    <row r="1818" spans="1:22" x14ac:dyDescent="0.25">
      <c r="A1818" t="s">
        <v>655</v>
      </c>
      <c r="B1818" s="1" t="s">
        <v>676</v>
      </c>
      <c r="C1818" t="s">
        <v>1</v>
      </c>
      <c r="D1818" t="s">
        <v>82</v>
      </c>
      <c r="E1818" t="s">
        <v>657</v>
      </c>
      <c r="F1818" t="s">
        <v>656</v>
      </c>
      <c r="G1818">
        <v>109</v>
      </c>
      <c r="H1818">
        <v>109</v>
      </c>
      <c r="I1818">
        <v>109</v>
      </c>
      <c r="J1818">
        <v>109</v>
      </c>
      <c r="L1818" s="3">
        <v>0</v>
      </c>
      <c r="M1818" s="3">
        <v>0</v>
      </c>
      <c r="N1818" s="3">
        <v>0</v>
      </c>
      <c r="O1818" s="62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68">
        <f>+Tabla3[[#This Row],[V GRAVADAS]]</f>
        <v>0</v>
      </c>
      <c r="V1818">
        <v>2</v>
      </c>
    </row>
    <row r="1819" spans="1:22" x14ac:dyDescent="0.25">
      <c r="A1819" t="s">
        <v>655</v>
      </c>
      <c r="B1819" s="1" t="s">
        <v>676</v>
      </c>
      <c r="C1819" t="s">
        <v>1</v>
      </c>
      <c r="D1819" t="s">
        <v>82</v>
      </c>
      <c r="E1819" t="s">
        <v>657</v>
      </c>
      <c r="F1819" t="s">
        <v>656</v>
      </c>
      <c r="G1819">
        <v>110</v>
      </c>
      <c r="H1819">
        <v>110</v>
      </c>
      <c r="I1819">
        <v>110</v>
      </c>
      <c r="J1819">
        <v>110</v>
      </c>
      <c r="L1819" s="3">
        <v>0</v>
      </c>
      <c r="M1819" s="3">
        <v>0</v>
      </c>
      <c r="N1819" s="3">
        <v>0</v>
      </c>
      <c r="O1819" s="62">
        <v>16.72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68">
        <f>+Tabla3[[#This Row],[V GRAVADAS]]</f>
        <v>16.72</v>
      </c>
      <c r="V1819">
        <v>2</v>
      </c>
    </row>
    <row r="1820" spans="1:22" x14ac:dyDescent="0.25">
      <c r="A1820" t="s">
        <v>655</v>
      </c>
      <c r="B1820" s="1" t="s">
        <v>676</v>
      </c>
      <c r="C1820" t="s">
        <v>1</v>
      </c>
      <c r="D1820" t="s">
        <v>82</v>
      </c>
      <c r="E1820" t="s">
        <v>657</v>
      </c>
      <c r="F1820" t="s">
        <v>656</v>
      </c>
      <c r="G1820">
        <v>111</v>
      </c>
      <c r="H1820">
        <v>111</v>
      </c>
      <c r="I1820">
        <v>111</v>
      </c>
      <c r="J1820">
        <v>111</v>
      </c>
      <c r="L1820" s="3">
        <v>0</v>
      </c>
      <c r="M1820" s="3">
        <v>0</v>
      </c>
      <c r="N1820" s="3">
        <v>0</v>
      </c>
      <c r="O1820" s="62">
        <v>401.5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68">
        <f>+Tabla3[[#This Row],[V GRAVADAS]]</f>
        <v>401.5</v>
      </c>
      <c r="V1820">
        <v>2</v>
      </c>
    </row>
    <row r="1821" spans="1:22" x14ac:dyDescent="0.25">
      <c r="A1821" t="s">
        <v>655</v>
      </c>
      <c r="B1821" s="1" t="s">
        <v>676</v>
      </c>
      <c r="C1821" t="s">
        <v>1</v>
      </c>
      <c r="D1821" t="s">
        <v>82</v>
      </c>
      <c r="E1821" t="s">
        <v>657</v>
      </c>
      <c r="F1821" t="s">
        <v>656</v>
      </c>
      <c r="G1821">
        <v>112</v>
      </c>
      <c r="H1821">
        <v>112</v>
      </c>
      <c r="I1821">
        <v>112</v>
      </c>
      <c r="J1821">
        <v>112</v>
      </c>
      <c r="L1821" s="3">
        <v>0</v>
      </c>
      <c r="M1821" s="3">
        <v>0</v>
      </c>
      <c r="N1821" s="3">
        <v>0</v>
      </c>
      <c r="O1821" s="62">
        <v>363.7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68">
        <f>+Tabla3[[#This Row],[V GRAVADAS]]</f>
        <v>363.7</v>
      </c>
      <c r="V1821">
        <v>2</v>
      </c>
    </row>
    <row r="1822" spans="1:22" x14ac:dyDescent="0.25">
      <c r="A1822" t="s">
        <v>655</v>
      </c>
      <c r="B1822" s="1" t="s">
        <v>676</v>
      </c>
      <c r="C1822" t="s">
        <v>1</v>
      </c>
      <c r="D1822" t="s">
        <v>82</v>
      </c>
      <c r="E1822" t="s">
        <v>657</v>
      </c>
      <c r="F1822" t="s">
        <v>656</v>
      </c>
      <c r="G1822">
        <v>113</v>
      </c>
      <c r="H1822">
        <v>113</v>
      </c>
      <c r="I1822">
        <v>113</v>
      </c>
      <c r="J1822">
        <v>113</v>
      </c>
      <c r="L1822" s="3">
        <v>0</v>
      </c>
      <c r="M1822" s="3">
        <v>0</v>
      </c>
      <c r="N1822" s="3">
        <v>0</v>
      </c>
      <c r="O1822" s="62">
        <v>240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68">
        <f>+Tabla3[[#This Row],[V GRAVADAS]]</f>
        <v>240</v>
      </c>
      <c r="V1822">
        <v>2</v>
      </c>
    </row>
    <row r="1823" spans="1:22" x14ac:dyDescent="0.25">
      <c r="A1823" t="s">
        <v>655</v>
      </c>
      <c r="B1823" s="1" t="s">
        <v>676</v>
      </c>
      <c r="C1823" t="s">
        <v>1</v>
      </c>
      <c r="D1823" t="s">
        <v>82</v>
      </c>
      <c r="E1823" t="s">
        <v>657</v>
      </c>
      <c r="F1823" t="s">
        <v>656</v>
      </c>
      <c r="G1823">
        <v>114</v>
      </c>
      <c r="H1823">
        <v>114</v>
      </c>
      <c r="I1823">
        <v>114</v>
      </c>
      <c r="J1823">
        <v>114</v>
      </c>
      <c r="L1823" s="3">
        <v>0</v>
      </c>
      <c r="M1823" s="3">
        <v>0</v>
      </c>
      <c r="N1823" s="3">
        <v>0</v>
      </c>
      <c r="O1823" s="62">
        <v>52.5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68">
        <f>+Tabla3[[#This Row],[V GRAVADAS]]</f>
        <v>52.5</v>
      </c>
      <c r="V1823">
        <v>2</v>
      </c>
    </row>
    <row r="1824" spans="1:22" x14ac:dyDescent="0.25">
      <c r="A1824" t="s">
        <v>655</v>
      </c>
      <c r="B1824" s="1" t="s">
        <v>676</v>
      </c>
      <c r="C1824" t="s">
        <v>1</v>
      </c>
      <c r="D1824" t="s">
        <v>82</v>
      </c>
      <c r="E1824" t="s">
        <v>657</v>
      </c>
      <c r="F1824" t="s">
        <v>656</v>
      </c>
      <c r="G1824">
        <v>115</v>
      </c>
      <c r="H1824">
        <v>115</v>
      </c>
      <c r="I1824">
        <v>115</v>
      </c>
      <c r="J1824">
        <v>115</v>
      </c>
      <c r="L1824" s="3">
        <v>0</v>
      </c>
      <c r="M1824" s="3">
        <v>0</v>
      </c>
      <c r="N1824" s="3">
        <v>0</v>
      </c>
      <c r="O1824" s="62">
        <v>34.1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68">
        <f>+Tabla3[[#This Row],[V GRAVADAS]]</f>
        <v>34.1</v>
      </c>
      <c r="V1824">
        <v>2</v>
      </c>
    </row>
    <row r="1825" spans="1:22" x14ac:dyDescent="0.25">
      <c r="A1825" t="s">
        <v>655</v>
      </c>
      <c r="B1825" s="1" t="s">
        <v>676</v>
      </c>
      <c r="C1825" t="s">
        <v>1</v>
      </c>
      <c r="D1825" t="s">
        <v>82</v>
      </c>
      <c r="E1825" t="s">
        <v>657</v>
      </c>
      <c r="F1825" t="s">
        <v>656</v>
      </c>
      <c r="G1825">
        <v>116</v>
      </c>
      <c r="H1825">
        <v>116</v>
      </c>
      <c r="I1825">
        <v>116</v>
      </c>
      <c r="J1825">
        <v>116</v>
      </c>
      <c r="L1825" s="3">
        <v>0</v>
      </c>
      <c r="M1825" s="3">
        <v>0</v>
      </c>
      <c r="N1825" s="3">
        <v>0</v>
      </c>
      <c r="O1825" s="62">
        <v>128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68">
        <f>+Tabla3[[#This Row],[V GRAVADAS]]</f>
        <v>128</v>
      </c>
      <c r="V1825">
        <v>2</v>
      </c>
    </row>
    <row r="1826" spans="1:22" x14ac:dyDescent="0.25">
      <c r="A1826" t="s">
        <v>655</v>
      </c>
      <c r="B1826" s="1" t="s">
        <v>676</v>
      </c>
      <c r="C1826" t="s">
        <v>1</v>
      </c>
      <c r="D1826" t="s">
        <v>82</v>
      </c>
      <c r="E1826" t="s">
        <v>657</v>
      </c>
      <c r="F1826" t="s">
        <v>656</v>
      </c>
      <c r="G1826">
        <v>117</v>
      </c>
      <c r="H1826">
        <v>117</v>
      </c>
      <c r="I1826">
        <v>117</v>
      </c>
      <c r="J1826">
        <v>117</v>
      </c>
      <c r="L1826" s="3">
        <v>0</v>
      </c>
      <c r="M1826" s="3">
        <v>0</v>
      </c>
      <c r="N1826" s="3">
        <v>0</v>
      </c>
      <c r="O1826" s="62">
        <v>50.9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68">
        <f>+Tabla3[[#This Row],[V GRAVADAS]]</f>
        <v>50.9</v>
      </c>
      <c r="V1826">
        <v>2</v>
      </c>
    </row>
    <row r="1827" spans="1:22" x14ac:dyDescent="0.25">
      <c r="A1827" t="s">
        <v>655</v>
      </c>
      <c r="B1827" s="1" t="s">
        <v>676</v>
      </c>
      <c r="C1827" t="s">
        <v>1</v>
      </c>
      <c r="D1827" t="s">
        <v>82</v>
      </c>
      <c r="E1827" t="s">
        <v>657</v>
      </c>
      <c r="F1827" t="s">
        <v>656</v>
      </c>
      <c r="G1827">
        <v>118</v>
      </c>
      <c r="H1827">
        <v>118</v>
      </c>
      <c r="I1827">
        <v>118</v>
      </c>
      <c r="J1827">
        <v>118</v>
      </c>
      <c r="L1827" s="3">
        <v>0</v>
      </c>
      <c r="M1827" s="3">
        <v>0</v>
      </c>
      <c r="N1827" s="3">
        <v>0</v>
      </c>
      <c r="O1827" s="62">
        <v>95.6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68">
        <f>+Tabla3[[#This Row],[V GRAVADAS]]</f>
        <v>95.6</v>
      </c>
      <c r="V1827">
        <v>2</v>
      </c>
    </row>
    <row r="1828" spans="1:22" x14ac:dyDescent="0.25">
      <c r="A1828" t="s">
        <v>655</v>
      </c>
      <c r="B1828" s="1" t="s">
        <v>676</v>
      </c>
      <c r="C1828" t="s">
        <v>1</v>
      </c>
      <c r="D1828" t="s">
        <v>82</v>
      </c>
      <c r="E1828" t="s">
        <v>657</v>
      </c>
      <c r="F1828" t="s">
        <v>656</v>
      </c>
      <c r="G1828">
        <v>119</v>
      </c>
      <c r="H1828">
        <v>119</v>
      </c>
      <c r="I1828">
        <v>119</v>
      </c>
      <c r="J1828">
        <v>119</v>
      </c>
      <c r="L1828" s="3">
        <v>0</v>
      </c>
      <c r="M1828" s="3">
        <v>0</v>
      </c>
      <c r="N1828" s="3">
        <v>0</v>
      </c>
      <c r="O1828" s="62">
        <v>70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68">
        <f>+Tabla3[[#This Row],[V GRAVADAS]]</f>
        <v>70</v>
      </c>
      <c r="V1828">
        <v>2</v>
      </c>
    </row>
    <row r="1829" spans="1:22" x14ac:dyDescent="0.25">
      <c r="A1829" t="s">
        <v>655</v>
      </c>
      <c r="B1829" s="1" t="s">
        <v>676</v>
      </c>
      <c r="C1829" t="s">
        <v>1</v>
      </c>
      <c r="D1829" t="s">
        <v>82</v>
      </c>
      <c r="E1829" t="s">
        <v>657</v>
      </c>
      <c r="F1829" t="s">
        <v>656</v>
      </c>
      <c r="G1829">
        <v>120</v>
      </c>
      <c r="H1829">
        <v>120</v>
      </c>
      <c r="I1829">
        <v>120</v>
      </c>
      <c r="J1829">
        <v>120</v>
      </c>
      <c r="L1829" s="3">
        <v>0</v>
      </c>
      <c r="M1829" s="3">
        <v>0</v>
      </c>
      <c r="N1829" s="3">
        <v>0</v>
      </c>
      <c r="O1829" s="62">
        <v>270.5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68">
        <f>+Tabla3[[#This Row],[V GRAVADAS]]</f>
        <v>270.5</v>
      </c>
      <c r="V1829">
        <v>2</v>
      </c>
    </row>
    <row r="1830" spans="1:22" x14ac:dyDescent="0.25">
      <c r="A1830" t="s">
        <v>655</v>
      </c>
      <c r="B1830" s="1" t="s">
        <v>676</v>
      </c>
      <c r="C1830" t="s">
        <v>1</v>
      </c>
      <c r="D1830" t="s">
        <v>82</v>
      </c>
      <c r="E1830" t="s">
        <v>657</v>
      </c>
      <c r="F1830" t="s">
        <v>656</v>
      </c>
      <c r="G1830">
        <v>121</v>
      </c>
      <c r="H1830">
        <v>121</v>
      </c>
      <c r="I1830">
        <v>121</v>
      </c>
      <c r="J1830">
        <v>121</v>
      </c>
      <c r="L1830" s="3">
        <v>0</v>
      </c>
      <c r="M1830" s="3">
        <v>0</v>
      </c>
      <c r="N1830" s="3">
        <v>0</v>
      </c>
      <c r="O1830" s="62">
        <v>510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68">
        <f>+Tabla3[[#This Row],[V GRAVADAS]]</f>
        <v>510</v>
      </c>
      <c r="V1830">
        <v>2</v>
      </c>
    </row>
    <row r="1831" spans="1:22" x14ac:dyDescent="0.25">
      <c r="A1831" t="s">
        <v>655</v>
      </c>
      <c r="B1831" s="1" t="s">
        <v>676</v>
      </c>
      <c r="C1831" t="s">
        <v>1</v>
      </c>
      <c r="D1831" t="s">
        <v>82</v>
      </c>
      <c r="E1831" t="s">
        <v>657</v>
      </c>
      <c r="F1831" t="s">
        <v>656</v>
      </c>
      <c r="G1831">
        <v>122</v>
      </c>
      <c r="H1831">
        <v>122</v>
      </c>
      <c r="I1831">
        <v>122</v>
      </c>
      <c r="J1831">
        <v>122</v>
      </c>
      <c r="L1831" s="3">
        <v>0</v>
      </c>
      <c r="M1831" s="3">
        <v>0</v>
      </c>
      <c r="N1831" s="3">
        <v>0</v>
      </c>
      <c r="O1831" s="62">
        <v>125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68">
        <f>+Tabla3[[#This Row],[V GRAVADAS]]</f>
        <v>125</v>
      </c>
      <c r="V1831">
        <v>2</v>
      </c>
    </row>
    <row r="1832" spans="1:22" x14ac:dyDescent="0.25">
      <c r="A1832" t="s">
        <v>655</v>
      </c>
      <c r="B1832" s="1" t="s">
        <v>676</v>
      </c>
      <c r="C1832" t="s">
        <v>1</v>
      </c>
      <c r="D1832" t="s">
        <v>82</v>
      </c>
      <c r="E1832" t="s">
        <v>657</v>
      </c>
      <c r="F1832" t="s">
        <v>656</v>
      </c>
      <c r="G1832">
        <v>123</v>
      </c>
      <c r="H1832">
        <v>123</v>
      </c>
      <c r="I1832">
        <v>123</v>
      </c>
      <c r="J1832">
        <v>123</v>
      </c>
      <c r="L1832" s="3">
        <v>0</v>
      </c>
      <c r="M1832" s="3">
        <v>0</v>
      </c>
      <c r="N1832" s="3">
        <v>0</v>
      </c>
      <c r="O1832" s="62">
        <v>78.25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68">
        <f>+Tabla3[[#This Row],[V GRAVADAS]]</f>
        <v>78.25</v>
      </c>
      <c r="V1832">
        <v>2</v>
      </c>
    </row>
    <row r="1833" spans="1:22" x14ac:dyDescent="0.25">
      <c r="A1833" t="s">
        <v>655</v>
      </c>
      <c r="B1833" s="1" t="s">
        <v>676</v>
      </c>
      <c r="C1833" t="s">
        <v>1</v>
      </c>
      <c r="D1833" t="s">
        <v>82</v>
      </c>
      <c r="E1833" t="s">
        <v>657</v>
      </c>
      <c r="F1833" t="s">
        <v>656</v>
      </c>
      <c r="G1833">
        <v>124</v>
      </c>
      <c r="H1833">
        <v>124</v>
      </c>
      <c r="I1833">
        <v>124</v>
      </c>
      <c r="J1833">
        <v>124</v>
      </c>
      <c r="L1833" s="3">
        <v>0</v>
      </c>
      <c r="M1833" s="3">
        <v>0</v>
      </c>
      <c r="N1833" s="3">
        <v>0</v>
      </c>
      <c r="O1833" s="62">
        <v>70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68">
        <f>+Tabla3[[#This Row],[V GRAVADAS]]</f>
        <v>70</v>
      </c>
      <c r="V1833">
        <v>2</v>
      </c>
    </row>
    <row r="1834" spans="1:22" x14ac:dyDescent="0.25">
      <c r="A1834" t="s">
        <v>655</v>
      </c>
      <c r="B1834" s="1" t="s">
        <v>676</v>
      </c>
      <c r="C1834" t="s">
        <v>1</v>
      </c>
      <c r="D1834" t="s">
        <v>82</v>
      </c>
      <c r="E1834" t="s">
        <v>657</v>
      </c>
      <c r="F1834" t="s">
        <v>656</v>
      </c>
      <c r="G1834">
        <v>125</v>
      </c>
      <c r="H1834">
        <v>125</v>
      </c>
      <c r="I1834">
        <v>125</v>
      </c>
      <c r="J1834">
        <v>125</v>
      </c>
      <c r="L1834" s="3">
        <v>0</v>
      </c>
      <c r="M1834" s="3">
        <v>0</v>
      </c>
      <c r="N1834" s="3">
        <v>0</v>
      </c>
      <c r="O1834" s="62">
        <v>29.38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68">
        <f>+Tabla3[[#This Row],[V GRAVADAS]]</f>
        <v>29.38</v>
      </c>
      <c r="V1834">
        <v>2</v>
      </c>
    </row>
    <row r="1835" spans="1:22" x14ac:dyDescent="0.25">
      <c r="A1835" t="s">
        <v>655</v>
      </c>
      <c r="B1835" s="1" t="s">
        <v>676</v>
      </c>
      <c r="C1835" t="s">
        <v>1</v>
      </c>
      <c r="D1835" t="s">
        <v>82</v>
      </c>
      <c r="E1835" t="s">
        <v>657</v>
      </c>
      <c r="F1835" t="s">
        <v>656</v>
      </c>
      <c r="G1835">
        <v>126</v>
      </c>
      <c r="H1835">
        <v>126</v>
      </c>
      <c r="I1835">
        <v>126</v>
      </c>
      <c r="J1835">
        <v>126</v>
      </c>
      <c r="L1835" s="3">
        <v>0</v>
      </c>
      <c r="M1835" s="3">
        <v>0</v>
      </c>
      <c r="N1835" s="3">
        <v>0</v>
      </c>
      <c r="O1835" s="62">
        <v>25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68">
        <f>+Tabla3[[#This Row],[V GRAVADAS]]</f>
        <v>25</v>
      </c>
      <c r="V1835">
        <v>2</v>
      </c>
    </row>
    <row r="1836" spans="1:22" x14ac:dyDescent="0.25">
      <c r="A1836" t="s">
        <v>655</v>
      </c>
      <c r="B1836" s="1" t="s">
        <v>676</v>
      </c>
      <c r="C1836" t="s">
        <v>1</v>
      </c>
      <c r="D1836" t="s">
        <v>82</v>
      </c>
      <c r="E1836" t="s">
        <v>657</v>
      </c>
      <c r="F1836" t="s">
        <v>656</v>
      </c>
      <c r="G1836">
        <v>127</v>
      </c>
      <c r="H1836">
        <v>127</v>
      </c>
      <c r="I1836">
        <v>127</v>
      </c>
      <c r="J1836">
        <v>127</v>
      </c>
      <c r="L1836" s="3">
        <v>0</v>
      </c>
      <c r="M1836" s="3">
        <v>0</v>
      </c>
      <c r="N1836" s="3">
        <v>0</v>
      </c>
      <c r="O1836" s="62">
        <v>486.5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68">
        <f>+Tabla3[[#This Row],[V GRAVADAS]]</f>
        <v>486.5</v>
      </c>
      <c r="V1836">
        <v>2</v>
      </c>
    </row>
    <row r="1837" spans="1:22" x14ac:dyDescent="0.25">
      <c r="A1837" t="s">
        <v>655</v>
      </c>
      <c r="B1837" s="1" t="s">
        <v>676</v>
      </c>
      <c r="C1837" t="s">
        <v>1</v>
      </c>
      <c r="D1837" t="s">
        <v>82</v>
      </c>
      <c r="E1837" t="s">
        <v>657</v>
      </c>
      <c r="F1837" t="s">
        <v>656</v>
      </c>
      <c r="G1837">
        <v>128</v>
      </c>
      <c r="H1837">
        <v>128</v>
      </c>
      <c r="I1837">
        <v>128</v>
      </c>
      <c r="J1837">
        <v>128</v>
      </c>
      <c r="L1837" s="3">
        <v>0</v>
      </c>
      <c r="M1837" s="3">
        <v>0</v>
      </c>
      <c r="N1837" s="3">
        <v>0</v>
      </c>
      <c r="O1837" s="62">
        <v>25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68">
        <f>+Tabla3[[#This Row],[V GRAVADAS]]</f>
        <v>25</v>
      </c>
      <c r="V1837">
        <v>2</v>
      </c>
    </row>
    <row r="1838" spans="1:22" x14ac:dyDescent="0.25">
      <c r="A1838" t="s">
        <v>655</v>
      </c>
      <c r="B1838" s="1" t="s">
        <v>677</v>
      </c>
      <c r="C1838" t="s">
        <v>1</v>
      </c>
      <c r="D1838" t="s">
        <v>82</v>
      </c>
      <c r="E1838" t="s">
        <v>657</v>
      </c>
      <c r="F1838" t="s">
        <v>656</v>
      </c>
      <c r="G1838">
        <v>129</v>
      </c>
      <c r="H1838">
        <v>129</v>
      </c>
      <c r="I1838">
        <v>129</v>
      </c>
      <c r="J1838">
        <v>129</v>
      </c>
      <c r="L1838" s="3">
        <v>0</v>
      </c>
      <c r="M1838" s="3">
        <v>0</v>
      </c>
      <c r="N1838" s="3">
        <v>0</v>
      </c>
      <c r="O1838" s="62">
        <v>486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68">
        <f>+Tabla3[[#This Row],[V GRAVADAS]]</f>
        <v>486</v>
      </c>
      <c r="V1838">
        <v>2</v>
      </c>
    </row>
    <row r="1839" spans="1:22" x14ac:dyDescent="0.25">
      <c r="A1839" t="s">
        <v>655</v>
      </c>
      <c r="B1839" s="1" t="s">
        <v>677</v>
      </c>
      <c r="C1839" t="s">
        <v>1</v>
      </c>
      <c r="D1839" t="s">
        <v>82</v>
      </c>
      <c r="E1839" t="s">
        <v>657</v>
      </c>
      <c r="F1839" t="s">
        <v>656</v>
      </c>
      <c r="G1839">
        <v>130</v>
      </c>
      <c r="H1839">
        <v>130</v>
      </c>
      <c r="I1839">
        <v>130</v>
      </c>
      <c r="J1839">
        <v>130</v>
      </c>
      <c r="L1839" s="3">
        <v>0</v>
      </c>
      <c r="M1839" s="3">
        <v>0</v>
      </c>
      <c r="N1839" s="3">
        <v>0</v>
      </c>
      <c r="O1839" s="62">
        <v>271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68">
        <f>+Tabla3[[#This Row],[V GRAVADAS]]</f>
        <v>271</v>
      </c>
      <c r="V1839">
        <v>2</v>
      </c>
    </row>
    <row r="1840" spans="1:22" x14ac:dyDescent="0.25">
      <c r="A1840" t="s">
        <v>655</v>
      </c>
      <c r="B1840" s="1" t="s">
        <v>677</v>
      </c>
      <c r="C1840" t="s">
        <v>1</v>
      </c>
      <c r="D1840" t="s">
        <v>82</v>
      </c>
      <c r="E1840" t="s">
        <v>657</v>
      </c>
      <c r="F1840" t="s">
        <v>656</v>
      </c>
      <c r="G1840">
        <v>131</v>
      </c>
      <c r="H1840">
        <v>131</v>
      </c>
      <c r="I1840">
        <v>131</v>
      </c>
      <c r="J1840">
        <v>131</v>
      </c>
      <c r="L1840" s="3">
        <v>0</v>
      </c>
      <c r="M1840" s="3">
        <v>0</v>
      </c>
      <c r="N1840" s="3">
        <v>0</v>
      </c>
      <c r="O1840" s="62">
        <v>487.5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68">
        <f>+Tabla3[[#This Row],[V GRAVADAS]]</f>
        <v>487.5</v>
      </c>
      <c r="V1840">
        <v>2</v>
      </c>
    </row>
    <row r="1841" spans="1:22" x14ac:dyDescent="0.25">
      <c r="A1841" t="s">
        <v>655</v>
      </c>
      <c r="B1841" s="1" t="s">
        <v>677</v>
      </c>
      <c r="C1841" t="s">
        <v>1</v>
      </c>
      <c r="D1841" t="s">
        <v>82</v>
      </c>
      <c r="E1841" t="s">
        <v>657</v>
      </c>
      <c r="F1841" t="s">
        <v>656</v>
      </c>
      <c r="G1841">
        <v>132</v>
      </c>
      <c r="H1841">
        <v>132</v>
      </c>
      <c r="I1841">
        <v>132</v>
      </c>
      <c r="J1841">
        <v>132</v>
      </c>
      <c r="L1841" s="3">
        <v>0</v>
      </c>
      <c r="M1841" s="3">
        <v>0</v>
      </c>
      <c r="N1841" s="3">
        <v>0</v>
      </c>
      <c r="O1841" s="62">
        <v>170.5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68">
        <f>+Tabla3[[#This Row],[V GRAVADAS]]</f>
        <v>170.5</v>
      </c>
      <c r="V1841">
        <v>2</v>
      </c>
    </row>
    <row r="1842" spans="1:22" x14ac:dyDescent="0.25">
      <c r="A1842" t="s">
        <v>655</v>
      </c>
      <c r="B1842" s="1" t="s">
        <v>677</v>
      </c>
      <c r="C1842" t="s">
        <v>1</v>
      </c>
      <c r="D1842" t="s">
        <v>82</v>
      </c>
      <c r="E1842" t="s">
        <v>657</v>
      </c>
      <c r="F1842" t="s">
        <v>656</v>
      </c>
      <c r="G1842">
        <v>133</v>
      </c>
      <c r="H1842">
        <v>133</v>
      </c>
      <c r="I1842">
        <v>133</v>
      </c>
      <c r="J1842">
        <v>133</v>
      </c>
      <c r="L1842" s="3">
        <v>0</v>
      </c>
      <c r="M1842" s="3">
        <v>0</v>
      </c>
      <c r="N1842" s="3">
        <v>0</v>
      </c>
      <c r="O1842" s="62">
        <v>464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68">
        <f>+Tabla3[[#This Row],[V GRAVADAS]]</f>
        <v>464</v>
      </c>
      <c r="V1842">
        <v>2</v>
      </c>
    </row>
    <row r="1843" spans="1:22" x14ac:dyDescent="0.25">
      <c r="A1843" t="s">
        <v>655</v>
      </c>
      <c r="B1843" s="1" t="s">
        <v>677</v>
      </c>
      <c r="C1843" t="s">
        <v>1</v>
      </c>
      <c r="D1843" t="s">
        <v>82</v>
      </c>
      <c r="E1843" t="s">
        <v>657</v>
      </c>
      <c r="F1843" t="s">
        <v>656</v>
      </c>
      <c r="G1843">
        <v>134</v>
      </c>
      <c r="H1843">
        <v>134</v>
      </c>
      <c r="I1843">
        <v>134</v>
      </c>
      <c r="J1843">
        <v>134</v>
      </c>
      <c r="L1843" s="3">
        <v>0</v>
      </c>
      <c r="M1843" s="3">
        <v>0</v>
      </c>
      <c r="N1843" s="3">
        <v>0</v>
      </c>
      <c r="O1843" s="62">
        <v>524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68">
        <f>+Tabla3[[#This Row],[V GRAVADAS]]</f>
        <v>524</v>
      </c>
      <c r="V1843">
        <v>2</v>
      </c>
    </row>
    <row r="1844" spans="1:22" x14ac:dyDescent="0.25">
      <c r="A1844" t="s">
        <v>655</v>
      </c>
      <c r="B1844" s="1" t="s">
        <v>677</v>
      </c>
      <c r="C1844" t="s">
        <v>1</v>
      </c>
      <c r="D1844" t="s">
        <v>82</v>
      </c>
      <c r="E1844" t="s">
        <v>657</v>
      </c>
      <c r="F1844" t="s">
        <v>656</v>
      </c>
      <c r="G1844">
        <v>135</v>
      </c>
      <c r="H1844">
        <v>135</v>
      </c>
      <c r="I1844">
        <v>135</v>
      </c>
      <c r="J1844">
        <v>135</v>
      </c>
      <c r="L1844" s="3">
        <v>0</v>
      </c>
      <c r="M1844" s="3">
        <v>0</v>
      </c>
      <c r="N1844" s="3">
        <v>0</v>
      </c>
      <c r="O1844" s="62">
        <v>556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68">
        <f>+Tabla3[[#This Row],[V GRAVADAS]]</f>
        <v>556</v>
      </c>
      <c r="V1844">
        <v>2</v>
      </c>
    </row>
    <row r="1845" spans="1:22" x14ac:dyDescent="0.25">
      <c r="A1845" t="s">
        <v>655</v>
      </c>
      <c r="B1845" s="1" t="s">
        <v>677</v>
      </c>
      <c r="C1845" t="s">
        <v>1</v>
      </c>
      <c r="D1845" t="s">
        <v>82</v>
      </c>
      <c r="E1845" t="s">
        <v>657</v>
      </c>
      <c r="F1845" t="s">
        <v>656</v>
      </c>
      <c r="G1845">
        <v>136</v>
      </c>
      <c r="H1845">
        <v>136</v>
      </c>
      <c r="I1845">
        <v>136</v>
      </c>
      <c r="J1845">
        <v>136</v>
      </c>
      <c r="L1845" s="3">
        <v>0</v>
      </c>
      <c r="M1845" s="3">
        <v>0</v>
      </c>
      <c r="N1845" s="3">
        <v>0</v>
      </c>
      <c r="O1845" s="62">
        <v>108.25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68">
        <f>+Tabla3[[#This Row],[V GRAVADAS]]</f>
        <v>108.25</v>
      </c>
      <c r="V1845">
        <v>2</v>
      </c>
    </row>
    <row r="1846" spans="1:22" x14ac:dyDescent="0.25">
      <c r="A1846" t="s">
        <v>655</v>
      </c>
      <c r="B1846" s="1" t="s">
        <v>677</v>
      </c>
      <c r="C1846" t="s">
        <v>1</v>
      </c>
      <c r="D1846" t="s">
        <v>82</v>
      </c>
      <c r="E1846" t="s">
        <v>657</v>
      </c>
      <c r="F1846" t="s">
        <v>656</v>
      </c>
      <c r="G1846">
        <v>137</v>
      </c>
      <c r="H1846">
        <v>137</v>
      </c>
      <c r="I1846">
        <v>137</v>
      </c>
      <c r="J1846">
        <v>137</v>
      </c>
      <c r="L1846" s="3">
        <v>0</v>
      </c>
      <c r="M1846" s="3">
        <v>0</v>
      </c>
      <c r="N1846" s="3">
        <v>0</v>
      </c>
      <c r="O1846" s="62">
        <v>88.8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68">
        <f>+Tabla3[[#This Row],[V GRAVADAS]]</f>
        <v>88.8</v>
      </c>
      <c r="V1846">
        <v>2</v>
      </c>
    </row>
    <row r="1847" spans="1:22" x14ac:dyDescent="0.25">
      <c r="A1847" t="s">
        <v>655</v>
      </c>
      <c r="B1847" s="1" t="s">
        <v>677</v>
      </c>
      <c r="C1847" t="s">
        <v>1</v>
      </c>
      <c r="D1847" t="s">
        <v>82</v>
      </c>
      <c r="E1847" t="s">
        <v>657</v>
      </c>
      <c r="F1847" t="s">
        <v>656</v>
      </c>
      <c r="G1847">
        <v>138</v>
      </c>
      <c r="H1847">
        <v>138</v>
      </c>
      <c r="I1847">
        <v>138</v>
      </c>
      <c r="J1847">
        <v>138</v>
      </c>
      <c r="L1847" s="3">
        <v>0</v>
      </c>
      <c r="M1847" s="3">
        <v>0</v>
      </c>
      <c r="N1847" s="3">
        <v>0</v>
      </c>
      <c r="O1847" s="62">
        <v>240.8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68">
        <f>+Tabla3[[#This Row],[V GRAVADAS]]</f>
        <v>240.8</v>
      </c>
      <c r="V1847">
        <v>2</v>
      </c>
    </row>
    <row r="1848" spans="1:22" x14ac:dyDescent="0.25">
      <c r="A1848" t="s">
        <v>655</v>
      </c>
      <c r="B1848" s="1" t="s">
        <v>677</v>
      </c>
      <c r="C1848" t="s">
        <v>1</v>
      </c>
      <c r="D1848" t="s">
        <v>82</v>
      </c>
      <c r="E1848" t="s">
        <v>657</v>
      </c>
      <c r="F1848" t="s">
        <v>656</v>
      </c>
      <c r="G1848">
        <v>139</v>
      </c>
      <c r="H1848">
        <v>139</v>
      </c>
      <c r="I1848">
        <v>139</v>
      </c>
      <c r="J1848">
        <v>139</v>
      </c>
      <c r="L1848" s="3">
        <v>0</v>
      </c>
      <c r="M1848" s="3">
        <v>0</v>
      </c>
      <c r="N1848" s="3">
        <v>0</v>
      </c>
      <c r="O1848" s="62">
        <v>389.3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68">
        <f>+Tabla3[[#This Row],[V GRAVADAS]]</f>
        <v>389.3</v>
      </c>
      <c r="V1848">
        <v>2</v>
      </c>
    </row>
    <row r="1849" spans="1:22" x14ac:dyDescent="0.25">
      <c r="A1849" t="s">
        <v>655</v>
      </c>
      <c r="B1849" s="1" t="s">
        <v>677</v>
      </c>
      <c r="C1849" t="s">
        <v>1</v>
      </c>
      <c r="D1849" t="s">
        <v>82</v>
      </c>
      <c r="E1849" t="s">
        <v>657</v>
      </c>
      <c r="F1849" t="s">
        <v>656</v>
      </c>
      <c r="G1849">
        <v>140</v>
      </c>
      <c r="H1849">
        <v>140</v>
      </c>
      <c r="I1849">
        <v>140</v>
      </c>
      <c r="J1849">
        <v>140</v>
      </c>
      <c r="L1849" s="3">
        <v>0</v>
      </c>
      <c r="M1849" s="3">
        <v>0</v>
      </c>
      <c r="N1849" s="3">
        <v>0</v>
      </c>
      <c r="O1849" s="62">
        <v>85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68">
        <f>+Tabla3[[#This Row],[V GRAVADAS]]</f>
        <v>85</v>
      </c>
      <c r="V1849">
        <v>2</v>
      </c>
    </row>
    <row r="1850" spans="1:22" x14ac:dyDescent="0.25">
      <c r="A1850" t="s">
        <v>655</v>
      </c>
      <c r="B1850" s="1" t="s">
        <v>677</v>
      </c>
      <c r="C1850" t="s">
        <v>1</v>
      </c>
      <c r="D1850" t="s">
        <v>82</v>
      </c>
      <c r="E1850" t="s">
        <v>657</v>
      </c>
      <c r="F1850" t="s">
        <v>656</v>
      </c>
      <c r="G1850">
        <v>141</v>
      </c>
      <c r="H1850">
        <v>141</v>
      </c>
      <c r="I1850">
        <v>141</v>
      </c>
      <c r="J1850">
        <v>141</v>
      </c>
      <c r="L1850" s="3">
        <v>0</v>
      </c>
      <c r="M1850" s="3">
        <v>0</v>
      </c>
      <c r="N1850" s="3">
        <v>0</v>
      </c>
      <c r="O1850" s="62">
        <v>267.89999999999998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68">
        <f>+Tabla3[[#This Row],[V GRAVADAS]]</f>
        <v>267.89999999999998</v>
      </c>
      <c r="V1850">
        <v>2</v>
      </c>
    </row>
    <row r="1851" spans="1:22" x14ac:dyDescent="0.25">
      <c r="A1851" t="s">
        <v>655</v>
      </c>
      <c r="B1851" s="1" t="s">
        <v>677</v>
      </c>
      <c r="C1851" t="s">
        <v>1</v>
      </c>
      <c r="D1851" t="s">
        <v>82</v>
      </c>
      <c r="E1851" t="s">
        <v>657</v>
      </c>
      <c r="F1851" t="s">
        <v>656</v>
      </c>
      <c r="G1851">
        <v>142</v>
      </c>
      <c r="H1851">
        <v>142</v>
      </c>
      <c r="I1851">
        <v>142</v>
      </c>
      <c r="J1851">
        <v>142</v>
      </c>
      <c r="L1851" s="3">
        <v>0</v>
      </c>
      <c r="M1851" s="3">
        <v>0</v>
      </c>
      <c r="N1851" s="3">
        <v>0</v>
      </c>
      <c r="O1851" s="62">
        <v>6.6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68">
        <f>+Tabla3[[#This Row],[V GRAVADAS]]</f>
        <v>6.6</v>
      </c>
      <c r="V1851">
        <v>2</v>
      </c>
    </row>
    <row r="1852" spans="1:22" x14ac:dyDescent="0.25">
      <c r="A1852" t="s">
        <v>655</v>
      </c>
      <c r="B1852" s="1" t="s">
        <v>677</v>
      </c>
      <c r="C1852" t="s">
        <v>1</v>
      </c>
      <c r="D1852" t="s">
        <v>82</v>
      </c>
      <c r="E1852" t="s">
        <v>657</v>
      </c>
      <c r="F1852" t="s">
        <v>656</v>
      </c>
      <c r="G1852">
        <v>143</v>
      </c>
      <c r="H1852">
        <v>143</v>
      </c>
      <c r="I1852">
        <v>143</v>
      </c>
      <c r="J1852">
        <v>143</v>
      </c>
      <c r="L1852" s="3">
        <v>0</v>
      </c>
      <c r="M1852" s="3">
        <v>0</v>
      </c>
      <c r="N1852" s="3">
        <v>0</v>
      </c>
      <c r="O1852" s="62">
        <v>78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68">
        <f>+Tabla3[[#This Row],[V GRAVADAS]]</f>
        <v>78</v>
      </c>
      <c r="V1852">
        <v>2</v>
      </c>
    </row>
    <row r="1853" spans="1:22" x14ac:dyDescent="0.25">
      <c r="A1853" t="s">
        <v>655</v>
      </c>
      <c r="B1853" s="1" t="s">
        <v>677</v>
      </c>
      <c r="C1853" t="s">
        <v>1</v>
      </c>
      <c r="D1853" t="s">
        <v>82</v>
      </c>
      <c r="E1853" t="s">
        <v>657</v>
      </c>
      <c r="F1853" t="s">
        <v>656</v>
      </c>
      <c r="G1853">
        <v>144</v>
      </c>
      <c r="H1853">
        <v>144</v>
      </c>
      <c r="I1853">
        <v>144</v>
      </c>
      <c r="J1853">
        <v>144</v>
      </c>
      <c r="L1853" s="3">
        <v>0</v>
      </c>
      <c r="M1853" s="3">
        <v>0</v>
      </c>
      <c r="N1853" s="3">
        <v>0</v>
      </c>
      <c r="O1853" s="62">
        <v>2473.5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68">
        <f>+Tabla3[[#This Row],[V GRAVADAS]]</f>
        <v>2473.5</v>
      </c>
      <c r="V1853">
        <v>2</v>
      </c>
    </row>
    <row r="1854" spans="1:22" x14ac:dyDescent="0.25">
      <c r="A1854" t="s">
        <v>655</v>
      </c>
      <c r="B1854" s="1" t="s">
        <v>677</v>
      </c>
      <c r="C1854" t="s">
        <v>1</v>
      </c>
      <c r="D1854" t="s">
        <v>82</v>
      </c>
      <c r="E1854" t="s">
        <v>657</v>
      </c>
      <c r="F1854" t="s">
        <v>656</v>
      </c>
      <c r="G1854">
        <v>145</v>
      </c>
      <c r="H1854">
        <v>145</v>
      </c>
      <c r="I1854">
        <v>145</v>
      </c>
      <c r="J1854">
        <v>145</v>
      </c>
      <c r="L1854" s="3">
        <v>0</v>
      </c>
      <c r="M1854" s="3">
        <v>0</v>
      </c>
      <c r="N1854" s="3">
        <v>0</v>
      </c>
      <c r="O1854" s="62">
        <v>29.3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68">
        <f>+Tabla3[[#This Row],[V GRAVADAS]]</f>
        <v>29.3</v>
      </c>
      <c r="V1854">
        <v>2</v>
      </c>
    </row>
    <row r="1855" spans="1:22" x14ac:dyDescent="0.25">
      <c r="A1855" t="s">
        <v>655</v>
      </c>
      <c r="B1855" s="1" t="s">
        <v>677</v>
      </c>
      <c r="C1855" t="s">
        <v>1</v>
      </c>
      <c r="D1855" t="s">
        <v>82</v>
      </c>
      <c r="E1855" t="s">
        <v>657</v>
      </c>
      <c r="F1855" t="s">
        <v>656</v>
      </c>
      <c r="G1855">
        <v>146</v>
      </c>
      <c r="H1855">
        <v>146</v>
      </c>
      <c r="I1855">
        <v>146</v>
      </c>
      <c r="J1855">
        <v>146</v>
      </c>
      <c r="L1855" s="3">
        <v>0</v>
      </c>
      <c r="M1855" s="3">
        <v>0</v>
      </c>
      <c r="N1855" s="3">
        <v>0</v>
      </c>
      <c r="O1855" s="62">
        <v>48.5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68">
        <f>+Tabla3[[#This Row],[V GRAVADAS]]</f>
        <v>48.5</v>
      </c>
      <c r="V1855">
        <v>2</v>
      </c>
    </row>
    <row r="1856" spans="1:22" x14ac:dyDescent="0.25">
      <c r="A1856" t="s">
        <v>655</v>
      </c>
      <c r="B1856" s="1" t="s">
        <v>677</v>
      </c>
      <c r="C1856" t="s">
        <v>1</v>
      </c>
      <c r="D1856" t="s">
        <v>82</v>
      </c>
      <c r="E1856" t="s">
        <v>657</v>
      </c>
      <c r="F1856" t="s">
        <v>656</v>
      </c>
      <c r="G1856">
        <v>147</v>
      </c>
      <c r="H1856">
        <v>147</v>
      </c>
      <c r="I1856">
        <v>147</v>
      </c>
      <c r="J1856">
        <v>147</v>
      </c>
      <c r="L1856" s="3">
        <v>0</v>
      </c>
      <c r="M1856" s="3">
        <v>0</v>
      </c>
      <c r="N1856" s="3">
        <v>0</v>
      </c>
      <c r="O1856" s="62">
        <v>413.07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68">
        <f>+Tabla3[[#This Row],[V GRAVADAS]]</f>
        <v>413.07</v>
      </c>
      <c r="V1856">
        <v>2</v>
      </c>
    </row>
    <row r="1857" spans="1:22" x14ac:dyDescent="0.25">
      <c r="A1857" t="s">
        <v>655</v>
      </c>
      <c r="B1857" s="1" t="s">
        <v>677</v>
      </c>
      <c r="C1857" t="s">
        <v>1</v>
      </c>
      <c r="D1857" t="s">
        <v>82</v>
      </c>
      <c r="E1857" t="s">
        <v>657</v>
      </c>
      <c r="F1857" t="s">
        <v>656</v>
      </c>
      <c r="G1857">
        <v>148</v>
      </c>
      <c r="H1857">
        <v>148</v>
      </c>
      <c r="I1857">
        <v>148</v>
      </c>
      <c r="J1857">
        <v>148</v>
      </c>
      <c r="L1857" s="3">
        <v>0</v>
      </c>
      <c r="M1857" s="3">
        <v>0</v>
      </c>
      <c r="N1857" s="3">
        <v>0</v>
      </c>
      <c r="O1857" s="62">
        <v>741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68">
        <f>+Tabla3[[#This Row],[V GRAVADAS]]</f>
        <v>741</v>
      </c>
      <c r="V1857">
        <v>2</v>
      </c>
    </row>
    <row r="1858" spans="1:22" x14ac:dyDescent="0.25">
      <c r="A1858" t="s">
        <v>655</v>
      </c>
      <c r="B1858" s="1" t="s">
        <v>677</v>
      </c>
      <c r="C1858" t="s">
        <v>1</v>
      </c>
      <c r="D1858" t="s">
        <v>82</v>
      </c>
      <c r="E1858" t="s">
        <v>657</v>
      </c>
      <c r="F1858" t="s">
        <v>656</v>
      </c>
      <c r="G1858">
        <v>149</v>
      </c>
      <c r="H1858">
        <v>149</v>
      </c>
      <c r="I1858">
        <v>149</v>
      </c>
      <c r="J1858">
        <v>149</v>
      </c>
      <c r="L1858" s="3">
        <v>0</v>
      </c>
      <c r="M1858" s="3">
        <v>0</v>
      </c>
      <c r="N1858" s="3">
        <v>0</v>
      </c>
      <c r="O1858" s="62">
        <v>27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68">
        <f>+Tabla3[[#This Row],[V GRAVADAS]]</f>
        <v>27</v>
      </c>
      <c r="V1858">
        <v>2</v>
      </c>
    </row>
    <row r="1859" spans="1:22" x14ac:dyDescent="0.25">
      <c r="A1859" t="s">
        <v>655</v>
      </c>
      <c r="B1859" s="1" t="s">
        <v>677</v>
      </c>
      <c r="C1859" t="s">
        <v>1</v>
      </c>
      <c r="D1859" t="s">
        <v>82</v>
      </c>
      <c r="E1859" t="s">
        <v>657</v>
      </c>
      <c r="F1859" t="s">
        <v>656</v>
      </c>
      <c r="G1859">
        <v>150</v>
      </c>
      <c r="H1859">
        <v>150</v>
      </c>
      <c r="I1859">
        <v>150</v>
      </c>
      <c r="J1859">
        <v>150</v>
      </c>
      <c r="L1859" s="3">
        <v>0</v>
      </c>
      <c r="M1859" s="3">
        <v>0</v>
      </c>
      <c r="N1859" s="3">
        <v>0</v>
      </c>
      <c r="O1859" s="62">
        <v>46.8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68">
        <f>+Tabla3[[#This Row],[V GRAVADAS]]</f>
        <v>46.8</v>
      </c>
      <c r="V1859">
        <v>2</v>
      </c>
    </row>
    <row r="1860" spans="1:22" x14ac:dyDescent="0.25">
      <c r="A1860" t="s">
        <v>655</v>
      </c>
      <c r="B1860" s="1" t="s">
        <v>677</v>
      </c>
      <c r="C1860" t="s">
        <v>1</v>
      </c>
      <c r="D1860" t="s">
        <v>82</v>
      </c>
      <c r="E1860" t="s">
        <v>657</v>
      </c>
      <c r="F1860" t="s">
        <v>656</v>
      </c>
      <c r="G1860">
        <v>151</v>
      </c>
      <c r="H1860">
        <v>151</v>
      </c>
      <c r="I1860">
        <v>151</v>
      </c>
      <c r="J1860">
        <v>151</v>
      </c>
      <c r="L1860" s="3">
        <v>0</v>
      </c>
      <c r="M1860" s="3">
        <v>0</v>
      </c>
      <c r="N1860" s="3">
        <v>0</v>
      </c>
      <c r="O1860" s="62">
        <v>350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68">
        <f>+Tabla3[[#This Row],[V GRAVADAS]]</f>
        <v>350</v>
      </c>
      <c r="V1860">
        <v>2</v>
      </c>
    </row>
    <row r="1861" spans="1:22" x14ac:dyDescent="0.25">
      <c r="A1861" t="s">
        <v>655</v>
      </c>
      <c r="B1861" s="1" t="s">
        <v>677</v>
      </c>
      <c r="C1861" t="s">
        <v>1</v>
      </c>
      <c r="D1861" t="s">
        <v>82</v>
      </c>
      <c r="E1861" t="s">
        <v>657</v>
      </c>
      <c r="F1861" t="s">
        <v>656</v>
      </c>
      <c r="G1861">
        <v>152</v>
      </c>
      <c r="H1861">
        <v>152</v>
      </c>
      <c r="I1861">
        <v>152</v>
      </c>
      <c r="J1861">
        <v>152</v>
      </c>
      <c r="L1861" s="3">
        <v>0</v>
      </c>
      <c r="M1861" s="3">
        <v>0</v>
      </c>
      <c r="N1861" s="3">
        <v>0</v>
      </c>
      <c r="O1861" s="62">
        <v>250.5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68">
        <f>+Tabla3[[#This Row],[V GRAVADAS]]</f>
        <v>250.5</v>
      </c>
      <c r="V1861">
        <v>2</v>
      </c>
    </row>
    <row r="1862" spans="1:22" x14ac:dyDescent="0.25">
      <c r="A1862" t="s">
        <v>655</v>
      </c>
      <c r="B1862" s="1" t="s">
        <v>677</v>
      </c>
      <c r="C1862" t="s">
        <v>1</v>
      </c>
      <c r="D1862" t="s">
        <v>82</v>
      </c>
      <c r="E1862" t="s">
        <v>657</v>
      </c>
      <c r="F1862" t="s">
        <v>656</v>
      </c>
      <c r="G1862">
        <v>153</v>
      </c>
      <c r="H1862">
        <v>153</v>
      </c>
      <c r="I1862">
        <v>153</v>
      </c>
      <c r="J1862">
        <v>153</v>
      </c>
      <c r="L1862" s="3">
        <v>0</v>
      </c>
      <c r="M1862" s="3">
        <v>0</v>
      </c>
      <c r="N1862" s="3">
        <v>0</v>
      </c>
      <c r="O1862" s="62">
        <v>98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68">
        <f>+Tabla3[[#This Row],[V GRAVADAS]]</f>
        <v>98</v>
      </c>
      <c r="V1862">
        <v>2</v>
      </c>
    </row>
    <row r="1863" spans="1:22" x14ac:dyDescent="0.25">
      <c r="A1863" t="s">
        <v>655</v>
      </c>
      <c r="B1863" s="1" t="s">
        <v>677</v>
      </c>
      <c r="C1863" t="s">
        <v>1</v>
      </c>
      <c r="D1863" t="s">
        <v>82</v>
      </c>
      <c r="E1863" t="s">
        <v>657</v>
      </c>
      <c r="F1863" t="s">
        <v>656</v>
      </c>
      <c r="G1863">
        <v>154</v>
      </c>
      <c r="H1863">
        <v>154</v>
      </c>
      <c r="I1863">
        <v>154</v>
      </c>
      <c r="J1863">
        <v>154</v>
      </c>
      <c r="L1863" s="3">
        <v>0</v>
      </c>
      <c r="M1863" s="3">
        <v>0</v>
      </c>
      <c r="N1863" s="3">
        <v>0</v>
      </c>
      <c r="O1863" s="62">
        <v>672.15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68">
        <f>+Tabla3[[#This Row],[V GRAVADAS]]</f>
        <v>672.15</v>
      </c>
      <c r="V1863">
        <v>2</v>
      </c>
    </row>
    <row r="1864" spans="1:22" x14ac:dyDescent="0.25">
      <c r="A1864" t="s">
        <v>655</v>
      </c>
      <c r="B1864" s="1" t="s">
        <v>677</v>
      </c>
      <c r="C1864" t="s">
        <v>1</v>
      </c>
      <c r="D1864" t="s">
        <v>82</v>
      </c>
      <c r="E1864" t="s">
        <v>657</v>
      </c>
      <c r="F1864" t="s">
        <v>656</v>
      </c>
      <c r="G1864">
        <v>155</v>
      </c>
      <c r="H1864">
        <v>155</v>
      </c>
      <c r="I1864">
        <v>155</v>
      </c>
      <c r="J1864">
        <v>155</v>
      </c>
      <c r="L1864" s="3">
        <v>0</v>
      </c>
      <c r="M1864" s="3">
        <v>0</v>
      </c>
      <c r="N1864" s="3">
        <v>0</v>
      </c>
      <c r="O1864" s="62">
        <v>51.94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68">
        <f>+Tabla3[[#This Row],[V GRAVADAS]]</f>
        <v>51.94</v>
      </c>
      <c r="V1864">
        <v>2</v>
      </c>
    </row>
    <row r="1865" spans="1:22" x14ac:dyDescent="0.25">
      <c r="A1865" t="s">
        <v>655</v>
      </c>
      <c r="B1865" s="1" t="s">
        <v>677</v>
      </c>
      <c r="C1865" t="s">
        <v>1</v>
      </c>
      <c r="D1865" t="s">
        <v>82</v>
      </c>
      <c r="E1865" t="s">
        <v>657</v>
      </c>
      <c r="F1865" t="s">
        <v>656</v>
      </c>
      <c r="G1865">
        <v>156</v>
      </c>
      <c r="H1865">
        <v>156</v>
      </c>
      <c r="I1865">
        <v>156</v>
      </c>
      <c r="J1865">
        <v>156</v>
      </c>
      <c r="L1865" s="3">
        <v>0</v>
      </c>
      <c r="M1865" s="3">
        <v>0</v>
      </c>
      <c r="N1865" s="3">
        <v>0</v>
      </c>
      <c r="O1865" s="62">
        <v>527.5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68">
        <f>+Tabla3[[#This Row],[V GRAVADAS]]</f>
        <v>527.5</v>
      </c>
      <c r="V1865">
        <v>2</v>
      </c>
    </row>
    <row r="1866" spans="1:22" x14ac:dyDescent="0.25">
      <c r="A1866" t="s">
        <v>655</v>
      </c>
      <c r="B1866" s="1" t="s">
        <v>677</v>
      </c>
      <c r="C1866" t="s">
        <v>1</v>
      </c>
      <c r="D1866" t="s">
        <v>82</v>
      </c>
      <c r="E1866" t="s">
        <v>657</v>
      </c>
      <c r="F1866" t="s">
        <v>656</v>
      </c>
      <c r="G1866">
        <v>157</v>
      </c>
      <c r="H1866">
        <v>157</v>
      </c>
      <c r="I1866">
        <v>157</v>
      </c>
      <c r="J1866">
        <v>157</v>
      </c>
      <c r="L1866" s="3">
        <v>0</v>
      </c>
      <c r="M1866" s="3">
        <v>0</v>
      </c>
      <c r="N1866" s="3">
        <v>0</v>
      </c>
      <c r="O1866" s="62">
        <v>65.5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68">
        <f>+Tabla3[[#This Row],[V GRAVADAS]]</f>
        <v>65.5</v>
      </c>
      <c r="V1866">
        <v>2</v>
      </c>
    </row>
    <row r="1867" spans="1:22" x14ac:dyDescent="0.25">
      <c r="A1867" t="s">
        <v>655</v>
      </c>
      <c r="B1867" s="1" t="s">
        <v>677</v>
      </c>
      <c r="C1867" t="s">
        <v>1</v>
      </c>
      <c r="D1867" t="s">
        <v>82</v>
      </c>
      <c r="E1867" t="s">
        <v>657</v>
      </c>
      <c r="F1867" t="s">
        <v>656</v>
      </c>
      <c r="G1867">
        <v>158</v>
      </c>
      <c r="H1867">
        <v>158</v>
      </c>
      <c r="I1867">
        <v>158</v>
      </c>
      <c r="J1867">
        <v>158</v>
      </c>
      <c r="L1867" s="3">
        <v>0</v>
      </c>
      <c r="M1867" s="3">
        <v>0</v>
      </c>
      <c r="N1867" s="3">
        <v>0</v>
      </c>
      <c r="O1867" s="62">
        <v>51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68">
        <f>+Tabla3[[#This Row],[V GRAVADAS]]</f>
        <v>51</v>
      </c>
      <c r="V1867">
        <v>2</v>
      </c>
    </row>
    <row r="1868" spans="1:22" x14ac:dyDescent="0.25">
      <c r="A1868" t="s">
        <v>655</v>
      </c>
      <c r="B1868" s="1" t="s">
        <v>678</v>
      </c>
      <c r="C1868" t="s">
        <v>1</v>
      </c>
      <c r="D1868" t="s">
        <v>82</v>
      </c>
      <c r="E1868" t="s">
        <v>657</v>
      </c>
      <c r="F1868" t="s">
        <v>656</v>
      </c>
      <c r="G1868">
        <v>159</v>
      </c>
      <c r="H1868">
        <v>159</v>
      </c>
      <c r="I1868">
        <v>159</v>
      </c>
      <c r="J1868">
        <v>159</v>
      </c>
      <c r="L1868" s="3">
        <v>0</v>
      </c>
      <c r="M1868" s="3">
        <v>0</v>
      </c>
      <c r="N1868" s="3">
        <v>0</v>
      </c>
      <c r="O1868" s="62">
        <v>55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68">
        <f>+Tabla3[[#This Row],[V GRAVADAS]]</f>
        <v>55</v>
      </c>
      <c r="V1868">
        <v>2</v>
      </c>
    </row>
    <row r="1869" spans="1:22" x14ac:dyDescent="0.25">
      <c r="A1869" t="s">
        <v>655</v>
      </c>
      <c r="B1869" s="1" t="s">
        <v>678</v>
      </c>
      <c r="C1869" t="s">
        <v>1</v>
      </c>
      <c r="D1869" t="s">
        <v>82</v>
      </c>
      <c r="E1869" t="s">
        <v>657</v>
      </c>
      <c r="F1869" t="s">
        <v>656</v>
      </c>
      <c r="G1869">
        <v>160</v>
      </c>
      <c r="H1869">
        <v>160</v>
      </c>
      <c r="I1869">
        <v>160</v>
      </c>
      <c r="J1869">
        <v>160</v>
      </c>
      <c r="L1869" s="3">
        <v>0</v>
      </c>
      <c r="M1869" s="3">
        <v>0</v>
      </c>
      <c r="N1869" s="3">
        <v>0</v>
      </c>
      <c r="O1869" s="62">
        <v>255.5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68">
        <f>+Tabla3[[#This Row],[V GRAVADAS]]</f>
        <v>255.5</v>
      </c>
      <c r="V1869">
        <v>2</v>
      </c>
    </row>
    <row r="1870" spans="1:22" x14ac:dyDescent="0.25">
      <c r="A1870" t="s">
        <v>655</v>
      </c>
      <c r="B1870" s="1" t="s">
        <v>678</v>
      </c>
      <c r="C1870" t="s">
        <v>1</v>
      </c>
      <c r="D1870" t="s">
        <v>82</v>
      </c>
      <c r="E1870" t="s">
        <v>657</v>
      </c>
      <c r="F1870" t="s">
        <v>656</v>
      </c>
      <c r="G1870">
        <v>161</v>
      </c>
      <c r="H1870">
        <v>161</v>
      </c>
      <c r="I1870">
        <v>161</v>
      </c>
      <c r="J1870">
        <v>161</v>
      </c>
      <c r="L1870" s="3">
        <v>0</v>
      </c>
      <c r="M1870" s="3">
        <v>0</v>
      </c>
      <c r="N1870" s="3">
        <v>0</v>
      </c>
      <c r="O1870" s="62">
        <v>450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68">
        <f>+Tabla3[[#This Row],[V GRAVADAS]]</f>
        <v>450</v>
      </c>
      <c r="V1870">
        <v>2</v>
      </c>
    </row>
    <row r="1871" spans="1:22" x14ac:dyDescent="0.25">
      <c r="A1871" t="s">
        <v>655</v>
      </c>
      <c r="B1871" s="1" t="s">
        <v>678</v>
      </c>
      <c r="C1871" t="s">
        <v>1</v>
      </c>
      <c r="D1871" t="s">
        <v>82</v>
      </c>
      <c r="E1871" t="s">
        <v>657</v>
      </c>
      <c r="F1871" t="s">
        <v>656</v>
      </c>
      <c r="G1871">
        <v>162</v>
      </c>
      <c r="H1871">
        <v>162</v>
      </c>
      <c r="I1871">
        <v>162</v>
      </c>
      <c r="J1871">
        <v>162</v>
      </c>
      <c r="L1871" s="3">
        <v>0</v>
      </c>
      <c r="M1871" s="3">
        <v>0</v>
      </c>
      <c r="N1871" s="3">
        <v>0</v>
      </c>
      <c r="O1871" s="62">
        <v>100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68">
        <f>+Tabla3[[#This Row],[V GRAVADAS]]</f>
        <v>100</v>
      </c>
      <c r="V1871">
        <v>2</v>
      </c>
    </row>
    <row r="1872" spans="1:22" x14ac:dyDescent="0.25">
      <c r="A1872" t="s">
        <v>655</v>
      </c>
      <c r="B1872" s="1" t="s">
        <v>678</v>
      </c>
      <c r="C1872" t="s">
        <v>1</v>
      </c>
      <c r="D1872" t="s">
        <v>82</v>
      </c>
      <c r="E1872" t="s">
        <v>657</v>
      </c>
      <c r="F1872" t="s">
        <v>656</v>
      </c>
      <c r="G1872">
        <v>163</v>
      </c>
      <c r="H1872">
        <v>163</v>
      </c>
      <c r="I1872">
        <v>163</v>
      </c>
      <c r="J1872">
        <v>163</v>
      </c>
      <c r="L1872" s="3">
        <v>0</v>
      </c>
      <c r="M1872" s="3">
        <v>0</v>
      </c>
      <c r="N1872" s="3">
        <v>0</v>
      </c>
      <c r="O1872" s="62">
        <v>142.4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68">
        <f>+Tabla3[[#This Row],[V GRAVADAS]]</f>
        <v>142.4</v>
      </c>
      <c r="V1872">
        <v>2</v>
      </c>
    </row>
    <row r="1873" spans="1:22" x14ac:dyDescent="0.25">
      <c r="A1873" t="s">
        <v>655</v>
      </c>
      <c r="B1873" s="1" t="s">
        <v>678</v>
      </c>
      <c r="C1873" t="s">
        <v>1</v>
      </c>
      <c r="D1873" t="s">
        <v>82</v>
      </c>
      <c r="E1873" t="s">
        <v>657</v>
      </c>
      <c r="F1873" t="s">
        <v>656</v>
      </c>
      <c r="G1873">
        <v>164</v>
      </c>
      <c r="H1873">
        <v>164</v>
      </c>
      <c r="I1873">
        <v>164</v>
      </c>
      <c r="J1873">
        <v>164</v>
      </c>
      <c r="L1873" s="3">
        <v>0</v>
      </c>
      <c r="M1873" s="3">
        <v>0</v>
      </c>
      <c r="N1873" s="3">
        <v>0</v>
      </c>
      <c r="O1873" s="62">
        <v>5.24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68">
        <f>+Tabla3[[#This Row],[V GRAVADAS]]</f>
        <v>5.24</v>
      </c>
      <c r="V1873">
        <v>2</v>
      </c>
    </row>
    <row r="1874" spans="1:22" x14ac:dyDescent="0.25">
      <c r="A1874" t="s">
        <v>655</v>
      </c>
      <c r="B1874" s="1" t="s">
        <v>678</v>
      </c>
      <c r="C1874" t="s">
        <v>1</v>
      </c>
      <c r="D1874" t="s">
        <v>82</v>
      </c>
      <c r="E1874" t="s">
        <v>657</v>
      </c>
      <c r="F1874" t="s">
        <v>656</v>
      </c>
      <c r="G1874">
        <v>165</v>
      </c>
      <c r="H1874">
        <v>165</v>
      </c>
      <c r="I1874">
        <v>165</v>
      </c>
      <c r="J1874">
        <v>165</v>
      </c>
      <c r="L1874" s="3">
        <v>0</v>
      </c>
      <c r="M1874" s="3">
        <v>0</v>
      </c>
      <c r="N1874" s="3">
        <v>0</v>
      </c>
      <c r="O1874" s="62">
        <v>111.6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68">
        <f>+Tabla3[[#This Row],[V GRAVADAS]]</f>
        <v>111.6</v>
      </c>
      <c r="V1874">
        <v>2</v>
      </c>
    </row>
    <row r="1875" spans="1:22" x14ac:dyDescent="0.25">
      <c r="A1875" t="s">
        <v>655</v>
      </c>
      <c r="B1875" s="1" t="s">
        <v>678</v>
      </c>
      <c r="C1875" t="s">
        <v>1</v>
      </c>
      <c r="D1875" t="s">
        <v>82</v>
      </c>
      <c r="E1875" t="s">
        <v>657</v>
      </c>
      <c r="F1875" t="s">
        <v>656</v>
      </c>
      <c r="G1875">
        <v>166</v>
      </c>
      <c r="H1875">
        <v>166</v>
      </c>
      <c r="I1875">
        <v>166</v>
      </c>
      <c r="J1875">
        <v>166</v>
      </c>
      <c r="L1875" s="3">
        <v>0</v>
      </c>
      <c r="M1875" s="3">
        <v>0</v>
      </c>
      <c r="N1875" s="3">
        <v>0</v>
      </c>
      <c r="O1875" s="62">
        <v>298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68">
        <f>+Tabla3[[#This Row],[V GRAVADAS]]</f>
        <v>298</v>
      </c>
      <c r="V1875">
        <v>2</v>
      </c>
    </row>
    <row r="1876" spans="1:22" x14ac:dyDescent="0.25">
      <c r="A1876" t="s">
        <v>655</v>
      </c>
      <c r="B1876" s="1" t="s">
        <v>678</v>
      </c>
      <c r="C1876" t="s">
        <v>1</v>
      </c>
      <c r="D1876" t="s">
        <v>82</v>
      </c>
      <c r="E1876" t="s">
        <v>657</v>
      </c>
      <c r="F1876" t="s">
        <v>656</v>
      </c>
      <c r="G1876">
        <v>167</v>
      </c>
      <c r="H1876">
        <v>167</v>
      </c>
      <c r="I1876">
        <v>167</v>
      </c>
      <c r="J1876">
        <v>167</v>
      </c>
      <c r="L1876" s="3">
        <v>0</v>
      </c>
      <c r="M1876" s="3">
        <v>0</v>
      </c>
      <c r="N1876" s="3">
        <v>0</v>
      </c>
      <c r="O1876" s="62">
        <v>7.5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68">
        <f>+Tabla3[[#This Row],[V GRAVADAS]]</f>
        <v>7.5</v>
      </c>
      <c r="V1876">
        <v>2</v>
      </c>
    </row>
    <row r="1877" spans="1:22" x14ac:dyDescent="0.25">
      <c r="A1877" t="s">
        <v>655</v>
      </c>
      <c r="B1877" s="1" t="s">
        <v>678</v>
      </c>
      <c r="C1877" t="s">
        <v>1</v>
      </c>
      <c r="D1877" t="s">
        <v>82</v>
      </c>
      <c r="E1877" t="s">
        <v>657</v>
      </c>
      <c r="F1877" t="s">
        <v>656</v>
      </c>
      <c r="G1877">
        <v>168</v>
      </c>
      <c r="H1877">
        <v>168</v>
      </c>
      <c r="I1877">
        <v>168</v>
      </c>
      <c r="J1877">
        <v>168</v>
      </c>
      <c r="L1877" s="3">
        <v>0</v>
      </c>
      <c r="M1877" s="3">
        <v>0</v>
      </c>
      <c r="N1877" s="3">
        <v>0</v>
      </c>
      <c r="O1877" s="62">
        <v>247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68">
        <f>+Tabla3[[#This Row],[V GRAVADAS]]</f>
        <v>247</v>
      </c>
      <c r="V1877">
        <v>2</v>
      </c>
    </row>
    <row r="1878" spans="1:22" x14ac:dyDescent="0.25">
      <c r="A1878" t="s">
        <v>655</v>
      </c>
      <c r="B1878" s="1" t="s">
        <v>678</v>
      </c>
      <c r="C1878" t="s">
        <v>1</v>
      </c>
      <c r="D1878" t="s">
        <v>82</v>
      </c>
      <c r="E1878" t="s">
        <v>657</v>
      </c>
      <c r="F1878" t="s">
        <v>656</v>
      </c>
      <c r="G1878">
        <v>169</v>
      </c>
      <c r="H1878">
        <v>169</v>
      </c>
      <c r="I1878">
        <v>169</v>
      </c>
      <c r="J1878">
        <v>169</v>
      </c>
      <c r="L1878" s="3">
        <v>0</v>
      </c>
      <c r="M1878" s="3">
        <v>0</v>
      </c>
      <c r="N1878" s="3">
        <v>0</v>
      </c>
      <c r="O1878" s="62">
        <v>195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68">
        <f>+Tabla3[[#This Row],[V GRAVADAS]]</f>
        <v>195</v>
      </c>
      <c r="V1878">
        <v>2</v>
      </c>
    </row>
    <row r="1879" spans="1:22" x14ac:dyDescent="0.25">
      <c r="A1879" t="s">
        <v>655</v>
      </c>
      <c r="B1879" s="1" t="s">
        <v>678</v>
      </c>
      <c r="C1879" t="s">
        <v>1</v>
      </c>
      <c r="D1879" t="s">
        <v>82</v>
      </c>
      <c r="E1879" t="s">
        <v>657</v>
      </c>
      <c r="F1879" t="s">
        <v>656</v>
      </c>
      <c r="G1879">
        <v>170</v>
      </c>
      <c r="H1879">
        <v>170</v>
      </c>
      <c r="I1879">
        <v>170</v>
      </c>
      <c r="J1879">
        <v>170</v>
      </c>
      <c r="L1879" s="3">
        <v>0</v>
      </c>
      <c r="M1879" s="3">
        <v>0</v>
      </c>
      <c r="N1879" s="3">
        <v>0</v>
      </c>
      <c r="O1879" s="62">
        <v>80.23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68">
        <f>+Tabla3[[#This Row],[V GRAVADAS]]</f>
        <v>80.23</v>
      </c>
      <c r="V1879">
        <v>2</v>
      </c>
    </row>
    <row r="1880" spans="1:22" x14ac:dyDescent="0.25">
      <c r="A1880" t="s">
        <v>655</v>
      </c>
      <c r="B1880" s="1" t="s">
        <v>678</v>
      </c>
      <c r="C1880" t="s">
        <v>1</v>
      </c>
      <c r="D1880" t="s">
        <v>82</v>
      </c>
      <c r="E1880" t="s">
        <v>657</v>
      </c>
      <c r="F1880" t="s">
        <v>656</v>
      </c>
      <c r="G1880">
        <v>171</v>
      </c>
      <c r="H1880">
        <v>171</v>
      </c>
      <c r="I1880">
        <v>171</v>
      </c>
      <c r="J1880">
        <v>171</v>
      </c>
      <c r="L1880" s="3">
        <v>0</v>
      </c>
      <c r="M1880" s="3">
        <v>0</v>
      </c>
      <c r="N1880" s="3">
        <v>0</v>
      </c>
      <c r="O1880" s="62">
        <v>388.35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68">
        <f>+Tabla3[[#This Row],[V GRAVADAS]]</f>
        <v>388.35</v>
      </c>
      <c r="V1880">
        <v>2</v>
      </c>
    </row>
    <row r="1881" spans="1:22" x14ac:dyDescent="0.25">
      <c r="A1881" t="s">
        <v>655</v>
      </c>
      <c r="B1881" s="1" t="s">
        <v>678</v>
      </c>
      <c r="C1881" t="s">
        <v>1</v>
      </c>
      <c r="D1881" t="s">
        <v>82</v>
      </c>
      <c r="E1881" t="s">
        <v>657</v>
      </c>
      <c r="F1881" t="s">
        <v>656</v>
      </c>
      <c r="G1881">
        <v>172</v>
      </c>
      <c r="H1881">
        <v>172</v>
      </c>
      <c r="I1881">
        <v>172</v>
      </c>
      <c r="J1881">
        <v>172</v>
      </c>
      <c r="L1881" s="3">
        <v>0</v>
      </c>
      <c r="M1881" s="3">
        <v>0</v>
      </c>
      <c r="N1881" s="3">
        <v>0</v>
      </c>
      <c r="O1881" s="62">
        <v>547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68">
        <f>+Tabla3[[#This Row],[V GRAVADAS]]</f>
        <v>547</v>
      </c>
      <c r="V1881">
        <v>2</v>
      </c>
    </row>
    <row r="1882" spans="1:22" x14ac:dyDescent="0.25">
      <c r="A1882" t="s">
        <v>655</v>
      </c>
      <c r="B1882" s="1" t="s">
        <v>678</v>
      </c>
      <c r="C1882" t="s">
        <v>1</v>
      </c>
      <c r="D1882" t="s">
        <v>82</v>
      </c>
      <c r="E1882" t="s">
        <v>657</v>
      </c>
      <c r="F1882" t="s">
        <v>656</v>
      </c>
      <c r="G1882">
        <v>173</v>
      </c>
      <c r="H1882">
        <v>173</v>
      </c>
      <c r="I1882">
        <v>173</v>
      </c>
      <c r="J1882">
        <v>173</v>
      </c>
      <c r="L1882" s="3">
        <v>0</v>
      </c>
      <c r="M1882" s="3">
        <v>0</v>
      </c>
      <c r="N1882" s="3">
        <v>0</v>
      </c>
      <c r="O1882" s="62">
        <v>7.64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68">
        <f>+Tabla3[[#This Row],[V GRAVADAS]]</f>
        <v>7.64</v>
      </c>
      <c r="V1882">
        <v>2</v>
      </c>
    </row>
    <row r="1883" spans="1:22" x14ac:dyDescent="0.25">
      <c r="A1883" t="s">
        <v>655</v>
      </c>
      <c r="B1883" s="1" t="s">
        <v>678</v>
      </c>
      <c r="C1883" t="s">
        <v>1</v>
      </c>
      <c r="D1883" t="s">
        <v>82</v>
      </c>
      <c r="E1883" t="s">
        <v>657</v>
      </c>
      <c r="F1883" t="s">
        <v>656</v>
      </c>
      <c r="G1883">
        <v>174</v>
      </c>
      <c r="H1883">
        <v>174</v>
      </c>
      <c r="I1883">
        <v>174</v>
      </c>
      <c r="J1883">
        <v>174</v>
      </c>
      <c r="L1883" s="3">
        <v>0</v>
      </c>
      <c r="M1883" s="3">
        <v>0</v>
      </c>
      <c r="N1883" s="3">
        <v>0</v>
      </c>
      <c r="O1883" s="62">
        <v>11.5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68">
        <f>+Tabla3[[#This Row],[V GRAVADAS]]</f>
        <v>11.5</v>
      </c>
      <c r="V1883">
        <v>2</v>
      </c>
    </row>
    <row r="1884" spans="1:22" x14ac:dyDescent="0.25">
      <c r="A1884" t="s">
        <v>655</v>
      </c>
      <c r="B1884" s="1" t="s">
        <v>678</v>
      </c>
      <c r="C1884" t="s">
        <v>1</v>
      </c>
      <c r="D1884" t="s">
        <v>82</v>
      </c>
      <c r="E1884" t="s">
        <v>657</v>
      </c>
      <c r="F1884" t="s">
        <v>656</v>
      </c>
      <c r="G1884">
        <v>175</v>
      </c>
      <c r="H1884">
        <v>175</v>
      </c>
      <c r="I1884">
        <v>175</v>
      </c>
      <c r="J1884">
        <v>175</v>
      </c>
      <c r="L1884" s="3">
        <v>0</v>
      </c>
      <c r="M1884" s="3">
        <v>0</v>
      </c>
      <c r="N1884" s="3">
        <v>0</v>
      </c>
      <c r="O1884" s="62">
        <v>29.48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68">
        <f>+Tabla3[[#This Row],[V GRAVADAS]]</f>
        <v>29.48</v>
      </c>
      <c r="V1884">
        <v>2</v>
      </c>
    </row>
    <row r="1885" spans="1:22" x14ac:dyDescent="0.25">
      <c r="A1885" t="s">
        <v>655</v>
      </c>
      <c r="B1885" s="1" t="s">
        <v>678</v>
      </c>
      <c r="C1885" t="s">
        <v>1</v>
      </c>
      <c r="D1885" t="s">
        <v>82</v>
      </c>
      <c r="E1885" t="s">
        <v>657</v>
      </c>
      <c r="F1885" t="s">
        <v>656</v>
      </c>
      <c r="G1885">
        <v>176</v>
      </c>
      <c r="H1885">
        <v>176</v>
      </c>
      <c r="I1885">
        <v>176</v>
      </c>
      <c r="J1885">
        <v>176</v>
      </c>
      <c r="L1885" s="3">
        <v>0</v>
      </c>
      <c r="M1885" s="3">
        <v>0</v>
      </c>
      <c r="N1885" s="3">
        <v>0</v>
      </c>
      <c r="O1885" s="62">
        <v>50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68">
        <f>+Tabla3[[#This Row],[V GRAVADAS]]</f>
        <v>50</v>
      </c>
      <c r="V1885">
        <v>2</v>
      </c>
    </row>
    <row r="1886" spans="1:22" x14ac:dyDescent="0.25">
      <c r="A1886" t="s">
        <v>655</v>
      </c>
      <c r="B1886" s="1" t="s">
        <v>678</v>
      </c>
      <c r="C1886" t="s">
        <v>1</v>
      </c>
      <c r="D1886" t="s">
        <v>82</v>
      </c>
      <c r="E1886" t="s">
        <v>657</v>
      </c>
      <c r="F1886" t="s">
        <v>656</v>
      </c>
      <c r="G1886">
        <v>177</v>
      </c>
      <c r="H1886">
        <v>177</v>
      </c>
      <c r="I1886">
        <v>177</v>
      </c>
      <c r="J1886">
        <v>177</v>
      </c>
      <c r="L1886" s="3">
        <v>0</v>
      </c>
      <c r="M1886" s="3">
        <v>0</v>
      </c>
      <c r="N1886" s="3">
        <v>0</v>
      </c>
      <c r="O1886" s="62">
        <v>61.2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68">
        <f>+Tabla3[[#This Row],[V GRAVADAS]]</f>
        <v>61.2</v>
      </c>
      <c r="V1886">
        <v>2</v>
      </c>
    </row>
    <row r="1887" spans="1:22" x14ac:dyDescent="0.25">
      <c r="A1887" t="s">
        <v>655</v>
      </c>
      <c r="B1887" s="1" t="s">
        <v>678</v>
      </c>
      <c r="C1887" t="s">
        <v>1</v>
      </c>
      <c r="D1887" t="s">
        <v>82</v>
      </c>
      <c r="E1887" t="s">
        <v>657</v>
      </c>
      <c r="F1887" t="s">
        <v>656</v>
      </c>
      <c r="G1887">
        <v>178</v>
      </c>
      <c r="H1887">
        <v>178</v>
      </c>
      <c r="I1887">
        <v>178</v>
      </c>
      <c r="J1887">
        <v>178</v>
      </c>
      <c r="L1887" s="3">
        <v>0</v>
      </c>
      <c r="M1887" s="3">
        <v>0</v>
      </c>
      <c r="N1887" s="3">
        <v>0</v>
      </c>
      <c r="O1887" s="62">
        <v>190.4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68">
        <f>+Tabla3[[#This Row],[V GRAVADAS]]</f>
        <v>190.4</v>
      </c>
      <c r="V1887">
        <v>2</v>
      </c>
    </row>
    <row r="1888" spans="1:22" x14ac:dyDescent="0.25">
      <c r="A1888" t="s">
        <v>655</v>
      </c>
      <c r="B1888" s="1" t="s">
        <v>678</v>
      </c>
      <c r="C1888" t="s">
        <v>1</v>
      </c>
      <c r="D1888" t="s">
        <v>82</v>
      </c>
      <c r="E1888" t="s">
        <v>657</v>
      </c>
      <c r="F1888" t="s">
        <v>656</v>
      </c>
      <c r="G1888">
        <v>179</v>
      </c>
      <c r="H1888">
        <v>179</v>
      </c>
      <c r="I1888">
        <v>179</v>
      </c>
      <c r="J1888">
        <v>179</v>
      </c>
      <c r="L1888" s="3">
        <v>0</v>
      </c>
      <c r="M1888" s="3">
        <v>0</v>
      </c>
      <c r="N1888" s="3">
        <v>0</v>
      </c>
      <c r="O1888" s="62">
        <v>324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68">
        <f>+Tabla3[[#This Row],[V GRAVADAS]]</f>
        <v>324</v>
      </c>
      <c r="V1888">
        <v>2</v>
      </c>
    </row>
    <row r="1889" spans="1:22" x14ac:dyDescent="0.25">
      <c r="A1889" t="s">
        <v>655</v>
      </c>
      <c r="B1889" s="1" t="s">
        <v>678</v>
      </c>
      <c r="C1889" t="s">
        <v>1</v>
      </c>
      <c r="D1889" t="s">
        <v>82</v>
      </c>
      <c r="E1889" t="s">
        <v>657</v>
      </c>
      <c r="F1889" t="s">
        <v>656</v>
      </c>
      <c r="G1889">
        <v>180</v>
      </c>
      <c r="H1889">
        <v>180</v>
      </c>
      <c r="I1889">
        <v>180</v>
      </c>
      <c r="J1889">
        <v>180</v>
      </c>
      <c r="L1889" s="3">
        <v>0</v>
      </c>
      <c r="M1889" s="3">
        <v>0</v>
      </c>
      <c r="N1889" s="3">
        <v>0</v>
      </c>
      <c r="O1889" s="62">
        <v>214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68">
        <f>+Tabla3[[#This Row],[V GRAVADAS]]</f>
        <v>214</v>
      </c>
      <c r="V1889">
        <v>2</v>
      </c>
    </row>
    <row r="1890" spans="1:22" x14ac:dyDescent="0.25">
      <c r="A1890" t="s">
        <v>655</v>
      </c>
      <c r="B1890" s="1" t="s">
        <v>678</v>
      </c>
      <c r="C1890" t="s">
        <v>1</v>
      </c>
      <c r="D1890" t="s">
        <v>82</v>
      </c>
      <c r="E1890" t="s">
        <v>657</v>
      </c>
      <c r="F1890" t="s">
        <v>656</v>
      </c>
      <c r="G1890">
        <v>181</v>
      </c>
      <c r="H1890">
        <v>181</v>
      </c>
      <c r="I1890">
        <v>181</v>
      </c>
      <c r="J1890">
        <v>181</v>
      </c>
      <c r="L1890" s="3">
        <v>0</v>
      </c>
      <c r="M1890" s="3">
        <v>0</v>
      </c>
      <c r="N1890" s="3">
        <v>0</v>
      </c>
      <c r="O1890" s="62">
        <v>172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68">
        <f>+Tabla3[[#This Row],[V GRAVADAS]]</f>
        <v>172</v>
      </c>
      <c r="V1890">
        <v>2</v>
      </c>
    </row>
    <row r="1891" spans="1:22" x14ac:dyDescent="0.25">
      <c r="A1891" t="s">
        <v>655</v>
      </c>
      <c r="B1891" s="1" t="s">
        <v>678</v>
      </c>
      <c r="C1891" t="s">
        <v>1</v>
      </c>
      <c r="D1891" t="s">
        <v>82</v>
      </c>
      <c r="E1891" t="s">
        <v>657</v>
      </c>
      <c r="F1891" t="s">
        <v>656</v>
      </c>
      <c r="G1891">
        <v>182</v>
      </c>
      <c r="H1891">
        <v>182</v>
      </c>
      <c r="I1891">
        <v>182</v>
      </c>
      <c r="J1891">
        <v>182</v>
      </c>
      <c r="L1891" s="3">
        <v>0</v>
      </c>
      <c r="M1891" s="3">
        <v>0</v>
      </c>
      <c r="N1891" s="3">
        <v>0</v>
      </c>
      <c r="O1891" s="62">
        <v>379.15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68">
        <f>+Tabla3[[#This Row],[V GRAVADAS]]</f>
        <v>379.15</v>
      </c>
      <c r="V1891">
        <v>2</v>
      </c>
    </row>
    <row r="1892" spans="1:22" x14ac:dyDescent="0.25">
      <c r="A1892" t="s">
        <v>655</v>
      </c>
      <c r="B1892" s="1" t="s">
        <v>678</v>
      </c>
      <c r="C1892" t="s">
        <v>1</v>
      </c>
      <c r="D1892" t="s">
        <v>82</v>
      </c>
      <c r="E1892" t="s">
        <v>657</v>
      </c>
      <c r="F1892" t="s">
        <v>656</v>
      </c>
      <c r="G1892">
        <v>183</v>
      </c>
      <c r="H1892">
        <v>183</v>
      </c>
      <c r="I1892">
        <v>183</v>
      </c>
      <c r="J1892">
        <v>183</v>
      </c>
      <c r="L1892" s="3">
        <v>0</v>
      </c>
      <c r="M1892" s="3">
        <v>0</v>
      </c>
      <c r="N1892" s="3">
        <v>0</v>
      </c>
      <c r="O1892" s="62">
        <v>162.4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68">
        <f>+Tabla3[[#This Row],[V GRAVADAS]]</f>
        <v>162.4</v>
      </c>
      <c r="V1892">
        <v>2</v>
      </c>
    </row>
    <row r="1893" spans="1:22" x14ac:dyDescent="0.25">
      <c r="A1893" t="s">
        <v>655</v>
      </c>
      <c r="B1893" s="1" t="s">
        <v>679</v>
      </c>
      <c r="C1893" t="s">
        <v>1</v>
      </c>
      <c r="D1893" t="s">
        <v>82</v>
      </c>
      <c r="E1893" t="s">
        <v>657</v>
      </c>
      <c r="F1893" t="s">
        <v>656</v>
      </c>
      <c r="G1893">
        <v>184</v>
      </c>
      <c r="H1893">
        <v>184</v>
      </c>
      <c r="I1893">
        <v>184</v>
      </c>
      <c r="J1893">
        <v>184</v>
      </c>
      <c r="L1893" s="3">
        <v>0</v>
      </c>
      <c r="M1893" s="3">
        <v>0</v>
      </c>
      <c r="N1893" s="3">
        <v>0</v>
      </c>
      <c r="O1893" s="62">
        <v>463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68">
        <f>+Tabla3[[#This Row],[V GRAVADAS]]</f>
        <v>463</v>
      </c>
      <c r="V1893">
        <v>2</v>
      </c>
    </row>
    <row r="1894" spans="1:22" x14ac:dyDescent="0.25">
      <c r="A1894" t="s">
        <v>655</v>
      </c>
      <c r="B1894" s="1" t="s">
        <v>679</v>
      </c>
      <c r="C1894" t="s">
        <v>1</v>
      </c>
      <c r="D1894" t="s">
        <v>82</v>
      </c>
      <c r="E1894" t="s">
        <v>657</v>
      </c>
      <c r="F1894" t="s">
        <v>656</v>
      </c>
      <c r="G1894">
        <v>185</v>
      </c>
      <c r="H1894">
        <v>185</v>
      </c>
      <c r="I1894">
        <v>185</v>
      </c>
      <c r="J1894">
        <v>185</v>
      </c>
      <c r="L1894" s="3">
        <v>0</v>
      </c>
      <c r="M1894" s="3">
        <v>0</v>
      </c>
      <c r="N1894" s="3">
        <v>0</v>
      </c>
      <c r="O1894" s="62">
        <v>164.5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68">
        <f>+Tabla3[[#This Row],[V GRAVADAS]]</f>
        <v>164.5</v>
      </c>
      <c r="V1894">
        <v>2</v>
      </c>
    </row>
    <row r="1895" spans="1:22" x14ac:dyDescent="0.25">
      <c r="A1895" t="s">
        <v>655</v>
      </c>
      <c r="B1895" s="1" t="s">
        <v>679</v>
      </c>
      <c r="C1895" t="s">
        <v>1</v>
      </c>
      <c r="D1895" t="s">
        <v>82</v>
      </c>
      <c r="E1895" t="s">
        <v>657</v>
      </c>
      <c r="F1895" t="s">
        <v>656</v>
      </c>
      <c r="G1895">
        <v>186</v>
      </c>
      <c r="H1895">
        <v>186</v>
      </c>
      <c r="I1895">
        <v>186</v>
      </c>
      <c r="J1895">
        <v>186</v>
      </c>
      <c r="L1895" s="3">
        <v>0</v>
      </c>
      <c r="M1895" s="3">
        <v>0</v>
      </c>
      <c r="N1895" s="3">
        <v>0</v>
      </c>
      <c r="O1895" s="62">
        <v>416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68">
        <f>+Tabla3[[#This Row],[V GRAVADAS]]</f>
        <v>416</v>
      </c>
      <c r="V1895">
        <v>2</v>
      </c>
    </row>
    <row r="1896" spans="1:22" x14ac:dyDescent="0.25">
      <c r="A1896" t="s">
        <v>655</v>
      </c>
      <c r="B1896" s="1" t="s">
        <v>679</v>
      </c>
      <c r="C1896" t="s">
        <v>1</v>
      </c>
      <c r="D1896" t="s">
        <v>82</v>
      </c>
      <c r="E1896" t="s">
        <v>657</v>
      </c>
      <c r="F1896" t="s">
        <v>656</v>
      </c>
      <c r="G1896">
        <v>187</v>
      </c>
      <c r="H1896">
        <v>187</v>
      </c>
      <c r="I1896">
        <v>187</v>
      </c>
      <c r="J1896">
        <v>187</v>
      </c>
      <c r="L1896" s="3">
        <v>0</v>
      </c>
      <c r="M1896" s="3">
        <v>0</v>
      </c>
      <c r="N1896" s="3">
        <v>0</v>
      </c>
      <c r="O1896" s="62">
        <v>612.4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68">
        <f>+Tabla3[[#This Row],[V GRAVADAS]]</f>
        <v>612.4</v>
      </c>
      <c r="V1896">
        <v>2</v>
      </c>
    </row>
    <row r="1897" spans="1:22" x14ac:dyDescent="0.25">
      <c r="A1897" t="s">
        <v>655</v>
      </c>
      <c r="B1897" s="1" t="s">
        <v>679</v>
      </c>
      <c r="C1897" t="s">
        <v>1</v>
      </c>
      <c r="D1897" t="s">
        <v>82</v>
      </c>
      <c r="E1897" t="s">
        <v>657</v>
      </c>
      <c r="F1897" t="s">
        <v>656</v>
      </c>
      <c r="G1897">
        <v>188</v>
      </c>
      <c r="H1897">
        <v>188</v>
      </c>
      <c r="I1897">
        <v>188</v>
      </c>
      <c r="J1897">
        <v>188</v>
      </c>
      <c r="L1897" s="3">
        <v>0</v>
      </c>
      <c r="M1897" s="3">
        <v>0</v>
      </c>
      <c r="N1897" s="3">
        <v>0</v>
      </c>
      <c r="O1897" s="62">
        <v>479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68">
        <f>+Tabla3[[#This Row],[V GRAVADAS]]</f>
        <v>479</v>
      </c>
      <c r="V1897">
        <v>2</v>
      </c>
    </row>
    <row r="1898" spans="1:22" x14ac:dyDescent="0.25">
      <c r="A1898" t="s">
        <v>655</v>
      </c>
      <c r="B1898" s="1" t="s">
        <v>679</v>
      </c>
      <c r="C1898" t="s">
        <v>1</v>
      </c>
      <c r="D1898" t="s">
        <v>82</v>
      </c>
      <c r="E1898" t="s">
        <v>657</v>
      </c>
      <c r="F1898" t="s">
        <v>656</v>
      </c>
      <c r="G1898">
        <v>189</v>
      </c>
      <c r="H1898">
        <v>189</v>
      </c>
      <c r="I1898">
        <v>189</v>
      </c>
      <c r="J1898">
        <v>189</v>
      </c>
      <c r="L1898" s="3">
        <v>0</v>
      </c>
      <c r="M1898" s="3">
        <v>0</v>
      </c>
      <c r="N1898" s="3">
        <v>0</v>
      </c>
      <c r="O1898" s="62">
        <v>157.5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68">
        <f>+Tabla3[[#This Row],[V GRAVADAS]]</f>
        <v>157.5</v>
      </c>
      <c r="V1898">
        <v>2</v>
      </c>
    </row>
    <row r="1899" spans="1:22" x14ac:dyDescent="0.25">
      <c r="A1899" t="s">
        <v>655</v>
      </c>
      <c r="B1899" s="1" t="s">
        <v>679</v>
      </c>
      <c r="C1899" t="s">
        <v>1</v>
      </c>
      <c r="D1899" t="s">
        <v>82</v>
      </c>
      <c r="E1899" t="s">
        <v>657</v>
      </c>
      <c r="F1899" t="s">
        <v>656</v>
      </c>
      <c r="G1899">
        <v>190</v>
      </c>
      <c r="H1899">
        <v>190</v>
      </c>
      <c r="I1899">
        <v>190</v>
      </c>
      <c r="J1899">
        <v>190</v>
      </c>
      <c r="L1899" s="3">
        <v>0</v>
      </c>
      <c r="M1899" s="3">
        <v>0</v>
      </c>
      <c r="N1899" s="3">
        <v>0</v>
      </c>
      <c r="O1899" s="62">
        <v>150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68">
        <f>+Tabla3[[#This Row],[V GRAVADAS]]</f>
        <v>150</v>
      </c>
      <c r="V1899">
        <v>2</v>
      </c>
    </row>
    <row r="1900" spans="1:22" x14ac:dyDescent="0.25">
      <c r="A1900" t="s">
        <v>655</v>
      </c>
      <c r="B1900" s="1" t="s">
        <v>679</v>
      </c>
      <c r="C1900" t="s">
        <v>1</v>
      </c>
      <c r="D1900" t="s">
        <v>82</v>
      </c>
      <c r="E1900" t="s">
        <v>657</v>
      </c>
      <c r="F1900" t="s">
        <v>656</v>
      </c>
      <c r="G1900">
        <v>191</v>
      </c>
      <c r="H1900">
        <v>191</v>
      </c>
      <c r="I1900">
        <v>191</v>
      </c>
      <c r="J1900">
        <v>191</v>
      </c>
      <c r="L1900" s="3">
        <v>0</v>
      </c>
      <c r="M1900" s="3">
        <v>0</v>
      </c>
      <c r="N1900" s="3">
        <v>0</v>
      </c>
      <c r="O1900" s="62">
        <v>93.1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68">
        <f>+Tabla3[[#This Row],[V GRAVADAS]]</f>
        <v>93.1</v>
      </c>
      <c r="V1900">
        <v>2</v>
      </c>
    </row>
    <row r="1901" spans="1:22" x14ac:dyDescent="0.25">
      <c r="A1901" t="s">
        <v>655</v>
      </c>
      <c r="B1901" s="1" t="s">
        <v>679</v>
      </c>
      <c r="C1901" t="s">
        <v>1</v>
      </c>
      <c r="D1901" t="s">
        <v>82</v>
      </c>
      <c r="E1901" t="s">
        <v>657</v>
      </c>
      <c r="F1901" t="s">
        <v>656</v>
      </c>
      <c r="G1901">
        <v>192</v>
      </c>
      <c r="H1901">
        <v>192</v>
      </c>
      <c r="I1901">
        <v>192</v>
      </c>
      <c r="J1901">
        <v>192</v>
      </c>
      <c r="L1901" s="3">
        <v>0</v>
      </c>
      <c r="M1901" s="3">
        <v>0</v>
      </c>
      <c r="N1901" s="3">
        <v>0</v>
      </c>
      <c r="O1901" s="62">
        <v>33.75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68">
        <f>+Tabla3[[#This Row],[V GRAVADAS]]</f>
        <v>33.75</v>
      </c>
      <c r="V1901">
        <v>2</v>
      </c>
    </row>
    <row r="1902" spans="1:22" x14ac:dyDescent="0.25">
      <c r="A1902" t="s">
        <v>655</v>
      </c>
      <c r="B1902" s="1" t="s">
        <v>679</v>
      </c>
      <c r="C1902" t="s">
        <v>1</v>
      </c>
      <c r="D1902" t="s">
        <v>82</v>
      </c>
      <c r="E1902" t="s">
        <v>657</v>
      </c>
      <c r="F1902" t="s">
        <v>656</v>
      </c>
      <c r="G1902">
        <v>193</v>
      </c>
      <c r="H1902">
        <v>193</v>
      </c>
      <c r="I1902">
        <v>193</v>
      </c>
      <c r="J1902">
        <v>193</v>
      </c>
      <c r="L1902" s="3">
        <v>0</v>
      </c>
      <c r="M1902" s="3">
        <v>0</v>
      </c>
      <c r="N1902" s="3">
        <v>0</v>
      </c>
      <c r="O1902" s="62">
        <v>275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68">
        <f>+Tabla3[[#This Row],[V GRAVADAS]]</f>
        <v>275</v>
      </c>
      <c r="V1902">
        <v>2</v>
      </c>
    </row>
    <row r="1903" spans="1:22" x14ac:dyDescent="0.25">
      <c r="A1903" t="s">
        <v>655</v>
      </c>
      <c r="B1903" s="1" t="s">
        <v>679</v>
      </c>
      <c r="C1903" t="s">
        <v>1</v>
      </c>
      <c r="D1903" t="s">
        <v>82</v>
      </c>
      <c r="E1903" t="s">
        <v>657</v>
      </c>
      <c r="F1903" t="s">
        <v>656</v>
      </c>
      <c r="G1903">
        <v>194</v>
      </c>
      <c r="H1903">
        <v>194</v>
      </c>
      <c r="I1903">
        <v>194</v>
      </c>
      <c r="J1903">
        <v>194</v>
      </c>
      <c r="L1903" s="3">
        <v>0</v>
      </c>
      <c r="M1903" s="3">
        <v>0</v>
      </c>
      <c r="N1903" s="3">
        <v>0</v>
      </c>
      <c r="O1903" s="62">
        <v>418.8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68">
        <f>+Tabla3[[#This Row],[V GRAVADAS]]</f>
        <v>418.8</v>
      </c>
      <c r="V1903">
        <v>2</v>
      </c>
    </row>
    <row r="1904" spans="1:22" x14ac:dyDescent="0.25">
      <c r="A1904" t="s">
        <v>655</v>
      </c>
      <c r="B1904" s="1" t="s">
        <v>679</v>
      </c>
      <c r="C1904" t="s">
        <v>1</v>
      </c>
      <c r="D1904" t="s">
        <v>82</v>
      </c>
      <c r="E1904" t="s">
        <v>657</v>
      </c>
      <c r="F1904" t="s">
        <v>656</v>
      </c>
      <c r="G1904">
        <v>195</v>
      </c>
      <c r="H1904">
        <v>195</v>
      </c>
      <c r="I1904">
        <v>195</v>
      </c>
      <c r="J1904">
        <v>195</v>
      </c>
      <c r="L1904" s="3">
        <v>0</v>
      </c>
      <c r="M1904" s="3">
        <v>0</v>
      </c>
      <c r="N1904" s="3">
        <v>0</v>
      </c>
      <c r="O1904" s="62">
        <v>225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68">
        <f>+Tabla3[[#This Row],[V GRAVADAS]]</f>
        <v>225</v>
      </c>
      <c r="V1904">
        <v>2</v>
      </c>
    </row>
    <row r="1905" spans="1:22" x14ac:dyDescent="0.25">
      <c r="A1905" t="s">
        <v>655</v>
      </c>
      <c r="B1905" s="1" t="s">
        <v>679</v>
      </c>
      <c r="C1905" t="s">
        <v>1</v>
      </c>
      <c r="D1905" t="s">
        <v>82</v>
      </c>
      <c r="E1905" t="s">
        <v>657</v>
      </c>
      <c r="F1905" t="s">
        <v>656</v>
      </c>
      <c r="G1905">
        <v>196</v>
      </c>
      <c r="H1905">
        <v>196</v>
      </c>
      <c r="I1905">
        <v>196</v>
      </c>
      <c r="J1905">
        <v>196</v>
      </c>
      <c r="L1905" s="3">
        <v>0</v>
      </c>
      <c r="M1905" s="3">
        <v>0</v>
      </c>
      <c r="N1905" s="3">
        <v>0</v>
      </c>
      <c r="O1905" s="62">
        <v>120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68">
        <f>+Tabla3[[#This Row],[V GRAVADAS]]</f>
        <v>120</v>
      </c>
      <c r="V1905">
        <v>2</v>
      </c>
    </row>
    <row r="1906" spans="1:22" x14ac:dyDescent="0.25">
      <c r="A1906" t="s">
        <v>655</v>
      </c>
      <c r="B1906" s="1" t="s">
        <v>679</v>
      </c>
      <c r="C1906" t="s">
        <v>1</v>
      </c>
      <c r="D1906" t="s">
        <v>82</v>
      </c>
      <c r="E1906" t="s">
        <v>657</v>
      </c>
      <c r="F1906" t="s">
        <v>656</v>
      </c>
      <c r="G1906">
        <v>197</v>
      </c>
      <c r="H1906">
        <v>197</v>
      </c>
      <c r="I1906">
        <v>197</v>
      </c>
      <c r="J1906">
        <v>197</v>
      </c>
      <c r="L1906" s="3">
        <v>0</v>
      </c>
      <c r="M1906" s="3">
        <v>0</v>
      </c>
      <c r="N1906" s="3">
        <v>0</v>
      </c>
      <c r="O1906" s="62">
        <v>16.2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68">
        <f>+Tabla3[[#This Row],[V GRAVADAS]]</f>
        <v>16.2</v>
      </c>
      <c r="V1906">
        <v>2</v>
      </c>
    </row>
    <row r="1907" spans="1:22" x14ac:dyDescent="0.25">
      <c r="A1907" t="s">
        <v>655</v>
      </c>
      <c r="B1907" s="1" t="s">
        <v>679</v>
      </c>
      <c r="C1907" t="s">
        <v>1</v>
      </c>
      <c r="D1907" t="s">
        <v>82</v>
      </c>
      <c r="E1907" t="s">
        <v>657</v>
      </c>
      <c r="F1907" t="s">
        <v>656</v>
      </c>
      <c r="G1907">
        <v>198</v>
      </c>
      <c r="H1907">
        <v>198</v>
      </c>
      <c r="I1907">
        <v>198</v>
      </c>
      <c r="J1907">
        <v>198</v>
      </c>
      <c r="L1907" s="3">
        <v>0</v>
      </c>
      <c r="M1907" s="3">
        <v>0</v>
      </c>
      <c r="N1907" s="3">
        <v>0</v>
      </c>
      <c r="O1907" s="62">
        <v>94.2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68">
        <f>+Tabla3[[#This Row],[V GRAVADAS]]</f>
        <v>94.2</v>
      </c>
      <c r="V1907">
        <v>2</v>
      </c>
    </row>
    <row r="1908" spans="1:22" x14ac:dyDescent="0.25">
      <c r="A1908" t="s">
        <v>655</v>
      </c>
      <c r="B1908" s="1" t="s">
        <v>679</v>
      </c>
      <c r="C1908" t="s">
        <v>1</v>
      </c>
      <c r="D1908" t="s">
        <v>82</v>
      </c>
      <c r="E1908" t="s">
        <v>657</v>
      </c>
      <c r="F1908" t="s">
        <v>656</v>
      </c>
      <c r="G1908">
        <v>199</v>
      </c>
      <c r="H1908">
        <v>199</v>
      </c>
      <c r="I1908">
        <v>199</v>
      </c>
      <c r="J1908">
        <v>199</v>
      </c>
      <c r="L1908" s="3">
        <v>0</v>
      </c>
      <c r="M1908" s="3">
        <v>0</v>
      </c>
      <c r="N1908" s="3">
        <v>0</v>
      </c>
      <c r="O1908" s="62">
        <v>174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68">
        <f>+Tabla3[[#This Row],[V GRAVADAS]]</f>
        <v>174</v>
      </c>
      <c r="V1908">
        <v>2</v>
      </c>
    </row>
    <row r="1909" spans="1:22" x14ac:dyDescent="0.25">
      <c r="A1909" t="s">
        <v>655</v>
      </c>
      <c r="B1909" s="1" t="s">
        <v>679</v>
      </c>
      <c r="C1909" t="s">
        <v>1</v>
      </c>
      <c r="D1909" t="s">
        <v>82</v>
      </c>
      <c r="E1909" t="s">
        <v>657</v>
      </c>
      <c r="F1909" t="s">
        <v>656</v>
      </c>
      <c r="G1909">
        <v>200</v>
      </c>
      <c r="H1909">
        <v>200</v>
      </c>
      <c r="I1909">
        <v>200</v>
      </c>
      <c r="J1909">
        <v>200</v>
      </c>
      <c r="L1909" s="3">
        <v>0</v>
      </c>
      <c r="M1909" s="3">
        <v>0</v>
      </c>
      <c r="N1909" s="3">
        <v>0</v>
      </c>
      <c r="O1909" s="62">
        <v>45.78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68">
        <f>+Tabla3[[#This Row],[V GRAVADAS]]</f>
        <v>45.78</v>
      </c>
      <c r="V1909">
        <v>2</v>
      </c>
    </row>
    <row r="1910" spans="1:22" x14ac:dyDescent="0.25">
      <c r="A1910" t="s">
        <v>655</v>
      </c>
      <c r="B1910" s="1" t="s">
        <v>679</v>
      </c>
      <c r="C1910" t="s">
        <v>1</v>
      </c>
      <c r="D1910" t="s">
        <v>82</v>
      </c>
      <c r="E1910" t="s">
        <v>657</v>
      </c>
      <c r="F1910" t="s">
        <v>656</v>
      </c>
      <c r="G1910">
        <v>201</v>
      </c>
      <c r="H1910">
        <v>201</v>
      </c>
      <c r="I1910">
        <v>201</v>
      </c>
      <c r="J1910">
        <v>201</v>
      </c>
      <c r="L1910" s="3">
        <v>0</v>
      </c>
      <c r="M1910" s="3">
        <v>0</v>
      </c>
      <c r="N1910" s="3">
        <v>0</v>
      </c>
      <c r="O1910" s="62">
        <v>39.5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68">
        <f>+Tabla3[[#This Row],[V GRAVADAS]]</f>
        <v>39.5</v>
      </c>
      <c r="V1910">
        <v>2</v>
      </c>
    </row>
    <row r="1911" spans="1:22" x14ac:dyDescent="0.25">
      <c r="A1911" t="s">
        <v>655</v>
      </c>
      <c r="B1911" s="1" t="s">
        <v>679</v>
      </c>
      <c r="C1911" t="s">
        <v>1</v>
      </c>
      <c r="D1911" t="s">
        <v>82</v>
      </c>
      <c r="E1911" t="s">
        <v>657</v>
      </c>
      <c r="F1911" t="s">
        <v>656</v>
      </c>
      <c r="G1911">
        <v>202</v>
      </c>
      <c r="H1911">
        <v>202</v>
      </c>
      <c r="I1911">
        <v>202</v>
      </c>
      <c r="J1911">
        <v>202</v>
      </c>
      <c r="L1911" s="3">
        <v>0</v>
      </c>
      <c r="M1911" s="3">
        <v>0</v>
      </c>
      <c r="N1911" s="3">
        <v>0</v>
      </c>
      <c r="O1911" s="62">
        <v>266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68">
        <f>+Tabla3[[#This Row],[V GRAVADAS]]</f>
        <v>266</v>
      </c>
      <c r="V1911">
        <v>2</v>
      </c>
    </row>
    <row r="1912" spans="1:22" x14ac:dyDescent="0.25">
      <c r="A1912" t="s">
        <v>655</v>
      </c>
      <c r="B1912" s="1" t="s">
        <v>679</v>
      </c>
      <c r="C1912" t="s">
        <v>1</v>
      </c>
      <c r="D1912" t="s">
        <v>82</v>
      </c>
      <c r="E1912" t="s">
        <v>657</v>
      </c>
      <c r="F1912" t="s">
        <v>656</v>
      </c>
      <c r="G1912">
        <v>203</v>
      </c>
      <c r="H1912">
        <v>203</v>
      </c>
      <c r="I1912">
        <v>203</v>
      </c>
      <c r="J1912">
        <v>203</v>
      </c>
      <c r="L1912" s="3">
        <v>0</v>
      </c>
      <c r="M1912" s="3">
        <v>0</v>
      </c>
      <c r="N1912" s="3">
        <v>0</v>
      </c>
      <c r="O1912" s="62">
        <v>15.75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68">
        <f>+Tabla3[[#This Row],[V GRAVADAS]]</f>
        <v>15.75</v>
      </c>
      <c r="V1912">
        <v>2</v>
      </c>
    </row>
    <row r="1913" spans="1:22" x14ac:dyDescent="0.25">
      <c r="A1913" t="s">
        <v>655</v>
      </c>
      <c r="B1913" s="1" t="s">
        <v>679</v>
      </c>
      <c r="C1913" t="s">
        <v>1</v>
      </c>
      <c r="D1913" t="s">
        <v>82</v>
      </c>
      <c r="E1913" t="s">
        <v>657</v>
      </c>
      <c r="F1913" t="s">
        <v>656</v>
      </c>
      <c r="G1913">
        <v>204</v>
      </c>
      <c r="H1913">
        <v>204</v>
      </c>
      <c r="I1913">
        <v>204</v>
      </c>
      <c r="J1913">
        <v>204</v>
      </c>
      <c r="L1913" s="3">
        <v>0</v>
      </c>
      <c r="M1913" s="3">
        <v>0</v>
      </c>
      <c r="N1913" s="3">
        <v>0</v>
      </c>
      <c r="O1913" s="62">
        <v>1650.5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68">
        <f>+Tabla3[[#This Row],[V GRAVADAS]]</f>
        <v>1650.5</v>
      </c>
      <c r="V1913">
        <v>2</v>
      </c>
    </row>
    <row r="1914" spans="1:22" x14ac:dyDescent="0.25">
      <c r="A1914" t="s">
        <v>655</v>
      </c>
      <c r="B1914" s="1" t="s">
        <v>680</v>
      </c>
      <c r="C1914" t="s">
        <v>1</v>
      </c>
      <c r="D1914" t="s">
        <v>82</v>
      </c>
      <c r="E1914" t="s">
        <v>657</v>
      </c>
      <c r="F1914" t="s">
        <v>656</v>
      </c>
      <c r="G1914">
        <v>205</v>
      </c>
      <c r="H1914">
        <v>205</v>
      </c>
      <c r="I1914">
        <v>205</v>
      </c>
      <c r="J1914">
        <v>205</v>
      </c>
      <c r="L1914" s="3">
        <v>0</v>
      </c>
      <c r="M1914" s="3">
        <v>0</v>
      </c>
      <c r="N1914" s="3">
        <v>0</v>
      </c>
      <c r="O1914" s="62">
        <v>135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68">
        <f>+Tabla3[[#This Row],[V GRAVADAS]]</f>
        <v>135</v>
      </c>
      <c r="V1914">
        <v>2</v>
      </c>
    </row>
    <row r="1915" spans="1:22" x14ac:dyDescent="0.25">
      <c r="A1915" t="s">
        <v>655</v>
      </c>
      <c r="B1915" s="1" t="s">
        <v>680</v>
      </c>
      <c r="C1915" t="s">
        <v>1</v>
      </c>
      <c r="D1915" t="s">
        <v>82</v>
      </c>
      <c r="E1915" t="s">
        <v>657</v>
      </c>
      <c r="F1915" t="s">
        <v>656</v>
      </c>
      <c r="G1915">
        <v>206</v>
      </c>
      <c r="H1915">
        <v>206</v>
      </c>
      <c r="I1915">
        <v>206</v>
      </c>
      <c r="J1915">
        <v>206</v>
      </c>
      <c r="L1915" s="3">
        <v>0</v>
      </c>
      <c r="M1915" s="3">
        <v>0</v>
      </c>
      <c r="N1915" s="3">
        <v>0</v>
      </c>
      <c r="O1915" s="62">
        <v>49.95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68">
        <f>+Tabla3[[#This Row],[V GRAVADAS]]</f>
        <v>49.95</v>
      </c>
      <c r="V1915">
        <v>2</v>
      </c>
    </row>
    <row r="1916" spans="1:22" x14ac:dyDescent="0.25">
      <c r="A1916" t="s">
        <v>655</v>
      </c>
      <c r="B1916" s="1" t="s">
        <v>680</v>
      </c>
      <c r="C1916" t="s">
        <v>1</v>
      </c>
      <c r="D1916" t="s">
        <v>82</v>
      </c>
      <c r="E1916" t="s">
        <v>657</v>
      </c>
      <c r="F1916" t="s">
        <v>656</v>
      </c>
      <c r="G1916">
        <v>207</v>
      </c>
      <c r="H1916">
        <v>207</v>
      </c>
      <c r="I1916">
        <v>207</v>
      </c>
      <c r="J1916">
        <v>207</v>
      </c>
      <c r="L1916" s="3">
        <v>0</v>
      </c>
      <c r="M1916" s="3">
        <v>0</v>
      </c>
      <c r="N1916" s="3">
        <v>0</v>
      </c>
      <c r="O1916" s="62">
        <v>540.5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68">
        <f>+Tabla3[[#This Row],[V GRAVADAS]]</f>
        <v>540.5</v>
      </c>
      <c r="V1916">
        <v>2</v>
      </c>
    </row>
    <row r="1917" spans="1:22" x14ac:dyDescent="0.25">
      <c r="A1917" t="s">
        <v>655</v>
      </c>
      <c r="B1917" s="1" t="s">
        <v>680</v>
      </c>
      <c r="C1917" t="s">
        <v>1</v>
      </c>
      <c r="D1917" t="s">
        <v>82</v>
      </c>
      <c r="E1917" t="s">
        <v>657</v>
      </c>
      <c r="F1917" t="s">
        <v>656</v>
      </c>
      <c r="G1917">
        <v>208</v>
      </c>
      <c r="H1917">
        <v>208</v>
      </c>
      <c r="I1917">
        <v>208</v>
      </c>
      <c r="J1917">
        <v>208</v>
      </c>
      <c r="L1917" s="3">
        <v>0</v>
      </c>
      <c r="M1917" s="3">
        <v>0</v>
      </c>
      <c r="N1917" s="3">
        <v>0</v>
      </c>
      <c r="O1917" s="62">
        <v>6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68">
        <f>+Tabla3[[#This Row],[V GRAVADAS]]</f>
        <v>6</v>
      </c>
      <c r="V1917">
        <v>2</v>
      </c>
    </row>
    <row r="1918" spans="1:22" x14ac:dyDescent="0.25">
      <c r="A1918" t="s">
        <v>655</v>
      </c>
      <c r="B1918" s="1" t="s">
        <v>680</v>
      </c>
      <c r="C1918" t="s">
        <v>1</v>
      </c>
      <c r="D1918" t="s">
        <v>82</v>
      </c>
      <c r="E1918" t="s">
        <v>657</v>
      </c>
      <c r="F1918" t="s">
        <v>656</v>
      </c>
      <c r="G1918">
        <v>209</v>
      </c>
      <c r="H1918">
        <v>209</v>
      </c>
      <c r="I1918">
        <v>209</v>
      </c>
      <c r="J1918">
        <v>209</v>
      </c>
      <c r="L1918" s="3">
        <v>0</v>
      </c>
      <c r="M1918" s="3">
        <v>0</v>
      </c>
      <c r="N1918" s="3">
        <v>0</v>
      </c>
      <c r="O1918" s="62">
        <v>54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68">
        <f>+Tabla3[[#This Row],[V GRAVADAS]]</f>
        <v>54</v>
      </c>
      <c r="V1918">
        <v>2</v>
      </c>
    </row>
    <row r="1919" spans="1:22" x14ac:dyDescent="0.25">
      <c r="A1919" t="s">
        <v>655</v>
      </c>
      <c r="B1919" s="1" t="s">
        <v>680</v>
      </c>
      <c r="C1919" t="s">
        <v>1</v>
      </c>
      <c r="D1919" t="s">
        <v>82</v>
      </c>
      <c r="E1919" t="s">
        <v>657</v>
      </c>
      <c r="F1919" t="s">
        <v>656</v>
      </c>
      <c r="G1919">
        <v>210</v>
      </c>
      <c r="H1919">
        <v>210</v>
      </c>
      <c r="I1919">
        <v>210</v>
      </c>
      <c r="J1919">
        <v>210</v>
      </c>
      <c r="L1919" s="3">
        <v>0</v>
      </c>
      <c r="M1919" s="3">
        <v>0</v>
      </c>
      <c r="N1919" s="3">
        <v>0</v>
      </c>
      <c r="O1919" s="62">
        <v>166.25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68">
        <f>+Tabla3[[#This Row],[V GRAVADAS]]</f>
        <v>166.25</v>
      </c>
      <c r="V1919">
        <v>2</v>
      </c>
    </row>
    <row r="1920" spans="1:22" x14ac:dyDescent="0.25">
      <c r="A1920" t="s">
        <v>655</v>
      </c>
      <c r="B1920" s="1" t="s">
        <v>680</v>
      </c>
      <c r="C1920" t="s">
        <v>1</v>
      </c>
      <c r="D1920" t="s">
        <v>82</v>
      </c>
      <c r="E1920" t="s">
        <v>657</v>
      </c>
      <c r="F1920" t="s">
        <v>656</v>
      </c>
      <c r="G1920">
        <v>211</v>
      </c>
      <c r="H1920">
        <v>211</v>
      </c>
      <c r="I1920">
        <v>211</v>
      </c>
      <c r="J1920">
        <v>211</v>
      </c>
      <c r="L1920" s="3">
        <v>0</v>
      </c>
      <c r="M1920" s="3">
        <v>0</v>
      </c>
      <c r="N1920" s="3">
        <v>0</v>
      </c>
      <c r="O1920" s="62">
        <v>16.5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68">
        <f>+Tabla3[[#This Row],[V GRAVADAS]]</f>
        <v>16.5</v>
      </c>
      <c r="V1920">
        <v>2</v>
      </c>
    </row>
    <row r="1921" spans="1:22" x14ac:dyDescent="0.25">
      <c r="A1921" t="s">
        <v>655</v>
      </c>
      <c r="B1921" s="1" t="s">
        <v>680</v>
      </c>
      <c r="C1921" t="s">
        <v>1</v>
      </c>
      <c r="D1921" t="s">
        <v>82</v>
      </c>
      <c r="E1921" t="s">
        <v>657</v>
      </c>
      <c r="F1921" t="s">
        <v>656</v>
      </c>
      <c r="G1921">
        <v>212</v>
      </c>
      <c r="H1921">
        <v>212</v>
      </c>
      <c r="I1921">
        <v>212</v>
      </c>
      <c r="J1921">
        <v>212</v>
      </c>
      <c r="L1921" s="3">
        <v>0</v>
      </c>
      <c r="M1921" s="3">
        <v>0</v>
      </c>
      <c r="N1921" s="3">
        <v>0</v>
      </c>
      <c r="O1921" s="62">
        <v>460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68">
        <f>+Tabla3[[#This Row],[V GRAVADAS]]</f>
        <v>460</v>
      </c>
      <c r="V1921">
        <v>2</v>
      </c>
    </row>
    <row r="1922" spans="1:22" x14ac:dyDescent="0.25">
      <c r="A1922" t="s">
        <v>655</v>
      </c>
      <c r="B1922" s="1" t="s">
        <v>680</v>
      </c>
      <c r="C1922" t="s">
        <v>1</v>
      </c>
      <c r="D1922" t="s">
        <v>82</v>
      </c>
      <c r="E1922" t="s">
        <v>657</v>
      </c>
      <c r="F1922" t="s">
        <v>656</v>
      </c>
      <c r="G1922">
        <v>213</v>
      </c>
      <c r="H1922">
        <v>213</v>
      </c>
      <c r="I1922">
        <v>213</v>
      </c>
      <c r="J1922">
        <v>213</v>
      </c>
      <c r="L1922" s="3">
        <v>0</v>
      </c>
      <c r="M1922" s="3">
        <v>0</v>
      </c>
      <c r="N1922" s="3">
        <v>0</v>
      </c>
      <c r="O1922" s="62">
        <v>17.5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68">
        <f>+Tabla3[[#This Row],[V GRAVADAS]]</f>
        <v>17.5</v>
      </c>
      <c r="V1922">
        <v>2</v>
      </c>
    </row>
    <row r="1923" spans="1:22" x14ac:dyDescent="0.25">
      <c r="A1923" t="s">
        <v>655</v>
      </c>
      <c r="B1923" s="1" t="s">
        <v>680</v>
      </c>
      <c r="C1923" t="s">
        <v>1</v>
      </c>
      <c r="D1923" t="s">
        <v>82</v>
      </c>
      <c r="E1923" t="s">
        <v>657</v>
      </c>
      <c r="F1923" t="s">
        <v>656</v>
      </c>
      <c r="G1923">
        <v>214</v>
      </c>
      <c r="H1923">
        <v>214</v>
      </c>
      <c r="I1923">
        <v>214</v>
      </c>
      <c r="J1923">
        <v>214</v>
      </c>
      <c r="L1923" s="3">
        <v>0</v>
      </c>
      <c r="M1923" s="3">
        <v>0</v>
      </c>
      <c r="N1923" s="3">
        <v>0</v>
      </c>
      <c r="O1923" s="62">
        <v>36.4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68">
        <f>+Tabla3[[#This Row],[V GRAVADAS]]</f>
        <v>36.4</v>
      </c>
      <c r="V1923">
        <v>2</v>
      </c>
    </row>
    <row r="1924" spans="1:22" x14ac:dyDescent="0.25">
      <c r="A1924" t="s">
        <v>655</v>
      </c>
      <c r="B1924" s="1" t="s">
        <v>680</v>
      </c>
      <c r="C1924" t="s">
        <v>1</v>
      </c>
      <c r="D1924" t="s">
        <v>82</v>
      </c>
      <c r="E1924" t="s">
        <v>657</v>
      </c>
      <c r="F1924" t="s">
        <v>656</v>
      </c>
      <c r="G1924">
        <v>215</v>
      </c>
      <c r="H1924">
        <v>215</v>
      </c>
      <c r="I1924">
        <v>215</v>
      </c>
      <c r="J1924">
        <v>215</v>
      </c>
      <c r="L1924" s="3">
        <v>0</v>
      </c>
      <c r="M1924" s="3">
        <v>0</v>
      </c>
      <c r="N1924" s="3">
        <v>0</v>
      </c>
      <c r="O1924" s="62">
        <v>32.299999999999997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68">
        <f>+Tabla3[[#This Row],[V GRAVADAS]]</f>
        <v>32.299999999999997</v>
      </c>
      <c r="V1924">
        <v>2</v>
      </c>
    </row>
    <row r="1925" spans="1:22" x14ac:dyDescent="0.25">
      <c r="A1925" t="s">
        <v>655</v>
      </c>
      <c r="B1925" s="1" t="s">
        <v>680</v>
      </c>
      <c r="C1925" t="s">
        <v>1</v>
      </c>
      <c r="D1925" t="s">
        <v>82</v>
      </c>
      <c r="E1925" t="s">
        <v>657</v>
      </c>
      <c r="F1925" t="s">
        <v>656</v>
      </c>
      <c r="G1925">
        <v>216</v>
      </c>
      <c r="H1925">
        <v>216</v>
      </c>
      <c r="I1925">
        <v>216</v>
      </c>
      <c r="J1925">
        <v>216</v>
      </c>
      <c r="L1925" s="3">
        <v>0</v>
      </c>
      <c r="M1925" s="3">
        <v>0</v>
      </c>
      <c r="N1925" s="3">
        <v>0</v>
      </c>
      <c r="O1925" s="62">
        <v>257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68">
        <f>+Tabla3[[#This Row],[V GRAVADAS]]</f>
        <v>257</v>
      </c>
      <c r="V1925">
        <v>2</v>
      </c>
    </row>
    <row r="1926" spans="1:22" x14ac:dyDescent="0.25">
      <c r="A1926" t="s">
        <v>655</v>
      </c>
      <c r="B1926" s="1" t="s">
        <v>680</v>
      </c>
      <c r="C1926" t="s">
        <v>1</v>
      </c>
      <c r="D1926" t="s">
        <v>82</v>
      </c>
      <c r="E1926" t="s">
        <v>657</v>
      </c>
      <c r="F1926" t="s">
        <v>656</v>
      </c>
      <c r="G1926">
        <v>217</v>
      </c>
      <c r="H1926">
        <v>217</v>
      </c>
      <c r="I1926">
        <v>217</v>
      </c>
      <c r="J1926">
        <v>217</v>
      </c>
      <c r="L1926" s="3">
        <v>0</v>
      </c>
      <c r="M1926" s="3">
        <v>0</v>
      </c>
      <c r="N1926" s="3">
        <v>0</v>
      </c>
      <c r="O1926" s="62">
        <v>327.5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68">
        <f>+Tabla3[[#This Row],[V GRAVADAS]]</f>
        <v>327.5</v>
      </c>
      <c r="V1926">
        <v>2</v>
      </c>
    </row>
    <row r="1927" spans="1:22" x14ac:dyDescent="0.25">
      <c r="A1927" t="s">
        <v>655</v>
      </c>
      <c r="B1927" s="1" t="s">
        <v>680</v>
      </c>
      <c r="C1927" t="s">
        <v>1</v>
      </c>
      <c r="D1927" t="s">
        <v>82</v>
      </c>
      <c r="E1927" t="s">
        <v>657</v>
      </c>
      <c r="F1927" t="s">
        <v>656</v>
      </c>
      <c r="G1927">
        <v>218</v>
      </c>
      <c r="H1927">
        <v>218</v>
      </c>
      <c r="I1927">
        <v>218</v>
      </c>
      <c r="J1927">
        <v>218</v>
      </c>
      <c r="L1927" s="3">
        <v>0</v>
      </c>
      <c r="M1927" s="3">
        <v>0</v>
      </c>
      <c r="N1927" s="3">
        <v>0</v>
      </c>
      <c r="O1927" s="62">
        <v>33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68">
        <f>+Tabla3[[#This Row],[V GRAVADAS]]</f>
        <v>33</v>
      </c>
      <c r="V1927">
        <v>2</v>
      </c>
    </row>
    <row r="1928" spans="1:22" x14ac:dyDescent="0.25">
      <c r="A1928" t="s">
        <v>655</v>
      </c>
      <c r="B1928" s="1" t="s">
        <v>680</v>
      </c>
      <c r="C1928" t="s">
        <v>1</v>
      </c>
      <c r="D1928" t="s">
        <v>82</v>
      </c>
      <c r="E1928" t="s">
        <v>657</v>
      </c>
      <c r="F1928" t="s">
        <v>656</v>
      </c>
      <c r="G1928">
        <v>219</v>
      </c>
      <c r="H1928">
        <v>219</v>
      </c>
      <c r="I1928">
        <v>219</v>
      </c>
      <c r="J1928">
        <v>219</v>
      </c>
      <c r="L1928" s="3">
        <v>0</v>
      </c>
      <c r="M1928" s="3">
        <v>0</v>
      </c>
      <c r="N1928" s="3">
        <v>0</v>
      </c>
      <c r="O1928" s="62">
        <v>140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68">
        <f>+Tabla3[[#This Row],[V GRAVADAS]]</f>
        <v>140</v>
      </c>
      <c r="V1928">
        <v>2</v>
      </c>
    </row>
    <row r="1929" spans="1:22" x14ac:dyDescent="0.25">
      <c r="A1929" t="s">
        <v>655</v>
      </c>
      <c r="B1929" s="1" t="s">
        <v>680</v>
      </c>
      <c r="C1929" t="s">
        <v>1</v>
      </c>
      <c r="D1929" t="s">
        <v>82</v>
      </c>
      <c r="E1929" t="s">
        <v>657</v>
      </c>
      <c r="F1929" t="s">
        <v>656</v>
      </c>
      <c r="G1929">
        <v>220</v>
      </c>
      <c r="H1929">
        <v>220</v>
      </c>
      <c r="I1929">
        <v>220</v>
      </c>
      <c r="J1929">
        <v>220</v>
      </c>
      <c r="L1929" s="3">
        <v>0</v>
      </c>
      <c r="M1929" s="3">
        <v>0</v>
      </c>
      <c r="N1929" s="3">
        <v>0</v>
      </c>
      <c r="O1929" s="62">
        <v>138.6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68">
        <f>+Tabla3[[#This Row],[V GRAVADAS]]</f>
        <v>138.6</v>
      </c>
      <c r="V1929">
        <v>2</v>
      </c>
    </row>
    <row r="1930" spans="1:22" x14ac:dyDescent="0.25">
      <c r="A1930" t="s">
        <v>655</v>
      </c>
      <c r="B1930" s="1" t="s">
        <v>680</v>
      </c>
      <c r="C1930" t="s">
        <v>1</v>
      </c>
      <c r="D1930" t="s">
        <v>82</v>
      </c>
      <c r="E1930" t="s">
        <v>657</v>
      </c>
      <c r="F1930" t="s">
        <v>656</v>
      </c>
      <c r="G1930">
        <v>221</v>
      </c>
      <c r="H1930">
        <v>221</v>
      </c>
      <c r="I1930">
        <v>221</v>
      </c>
      <c r="J1930">
        <v>221</v>
      </c>
      <c r="L1930" s="3">
        <v>0</v>
      </c>
      <c r="M1930" s="3">
        <v>0</v>
      </c>
      <c r="N1930" s="3">
        <v>0</v>
      </c>
      <c r="O1930" s="62">
        <v>65.25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68">
        <f>+Tabla3[[#This Row],[V GRAVADAS]]</f>
        <v>65.25</v>
      </c>
      <c r="V1930">
        <v>2</v>
      </c>
    </row>
    <row r="1931" spans="1:22" x14ac:dyDescent="0.25">
      <c r="A1931" t="s">
        <v>655</v>
      </c>
      <c r="B1931" s="1" t="s">
        <v>680</v>
      </c>
      <c r="C1931" t="s">
        <v>1</v>
      </c>
      <c r="D1931" t="s">
        <v>82</v>
      </c>
      <c r="E1931" t="s">
        <v>657</v>
      </c>
      <c r="F1931" t="s">
        <v>656</v>
      </c>
      <c r="G1931">
        <v>222</v>
      </c>
      <c r="H1931">
        <v>222</v>
      </c>
      <c r="I1931">
        <v>222</v>
      </c>
      <c r="J1931">
        <v>222</v>
      </c>
      <c r="L1931" s="3">
        <v>0</v>
      </c>
      <c r="M1931" s="3">
        <v>0</v>
      </c>
      <c r="N1931" s="3">
        <v>0</v>
      </c>
      <c r="O1931" s="62">
        <v>137.5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68">
        <f>+Tabla3[[#This Row],[V GRAVADAS]]</f>
        <v>137.5</v>
      </c>
      <c r="V1931">
        <v>2</v>
      </c>
    </row>
    <row r="1932" spans="1:22" x14ac:dyDescent="0.25">
      <c r="A1932" t="s">
        <v>655</v>
      </c>
      <c r="B1932" s="1" t="s">
        <v>680</v>
      </c>
      <c r="C1932" t="s">
        <v>1</v>
      </c>
      <c r="D1932" t="s">
        <v>82</v>
      </c>
      <c r="E1932" t="s">
        <v>657</v>
      </c>
      <c r="F1932" t="s">
        <v>656</v>
      </c>
      <c r="G1932">
        <v>223</v>
      </c>
      <c r="H1932">
        <v>223</v>
      </c>
      <c r="I1932">
        <v>223</v>
      </c>
      <c r="J1932">
        <v>223</v>
      </c>
      <c r="L1932" s="3">
        <v>0</v>
      </c>
      <c r="M1932" s="3">
        <v>0</v>
      </c>
      <c r="N1932" s="3">
        <v>0</v>
      </c>
      <c r="O1932" s="62">
        <v>50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68">
        <f>+Tabla3[[#This Row],[V GRAVADAS]]</f>
        <v>50</v>
      </c>
      <c r="V1932">
        <v>2</v>
      </c>
    </row>
    <row r="1933" spans="1:22" x14ac:dyDescent="0.25">
      <c r="A1933" t="s">
        <v>655</v>
      </c>
      <c r="B1933" s="1" t="s">
        <v>680</v>
      </c>
      <c r="C1933" t="s">
        <v>1</v>
      </c>
      <c r="D1933" t="s">
        <v>82</v>
      </c>
      <c r="E1933" t="s">
        <v>657</v>
      </c>
      <c r="F1933" t="s">
        <v>656</v>
      </c>
      <c r="G1933">
        <v>224</v>
      </c>
      <c r="H1933">
        <v>224</v>
      </c>
      <c r="I1933">
        <v>224</v>
      </c>
      <c r="J1933">
        <v>224</v>
      </c>
      <c r="L1933" s="3">
        <v>0</v>
      </c>
      <c r="M1933" s="3">
        <v>0</v>
      </c>
      <c r="N1933" s="3">
        <v>0</v>
      </c>
      <c r="O1933" s="62">
        <v>42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68">
        <f>+Tabla3[[#This Row],[V GRAVADAS]]</f>
        <v>42</v>
      </c>
      <c r="V1933">
        <v>2</v>
      </c>
    </row>
    <row r="1934" spans="1:22" x14ac:dyDescent="0.25">
      <c r="A1934" t="s">
        <v>655</v>
      </c>
      <c r="B1934" s="1" t="s">
        <v>680</v>
      </c>
      <c r="C1934" t="s">
        <v>1</v>
      </c>
      <c r="D1934" t="s">
        <v>82</v>
      </c>
      <c r="E1934" t="s">
        <v>657</v>
      </c>
      <c r="F1934" t="s">
        <v>656</v>
      </c>
      <c r="G1934">
        <v>225</v>
      </c>
      <c r="H1934">
        <v>225</v>
      </c>
      <c r="I1934">
        <v>225</v>
      </c>
      <c r="J1934">
        <v>225</v>
      </c>
      <c r="L1934" s="3">
        <v>0</v>
      </c>
      <c r="M1934" s="3">
        <v>0</v>
      </c>
      <c r="N1934" s="3">
        <v>0</v>
      </c>
      <c r="O1934" s="62">
        <v>24.5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68">
        <f>+Tabla3[[#This Row],[V GRAVADAS]]</f>
        <v>24.5</v>
      </c>
      <c r="V1934">
        <v>2</v>
      </c>
    </row>
    <row r="1935" spans="1:22" x14ac:dyDescent="0.25">
      <c r="A1935" t="s">
        <v>655</v>
      </c>
      <c r="B1935" s="1" t="s">
        <v>680</v>
      </c>
      <c r="C1935" t="s">
        <v>1</v>
      </c>
      <c r="D1935" t="s">
        <v>82</v>
      </c>
      <c r="E1935" t="s">
        <v>657</v>
      </c>
      <c r="F1935" t="s">
        <v>656</v>
      </c>
      <c r="G1935">
        <v>226</v>
      </c>
      <c r="H1935">
        <v>226</v>
      </c>
      <c r="I1935">
        <v>226</v>
      </c>
      <c r="J1935">
        <v>226</v>
      </c>
      <c r="L1935" s="3">
        <v>0</v>
      </c>
      <c r="M1935" s="3">
        <v>0</v>
      </c>
      <c r="N1935" s="3">
        <v>0</v>
      </c>
      <c r="O1935" s="62">
        <v>478.5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68">
        <f>+Tabla3[[#This Row],[V GRAVADAS]]</f>
        <v>478.5</v>
      </c>
      <c r="V1935">
        <v>2</v>
      </c>
    </row>
    <row r="1936" spans="1:22" x14ac:dyDescent="0.25">
      <c r="A1936" t="s">
        <v>655</v>
      </c>
      <c r="B1936" s="1" t="s">
        <v>680</v>
      </c>
      <c r="C1936" t="s">
        <v>1</v>
      </c>
      <c r="D1936" t="s">
        <v>82</v>
      </c>
      <c r="E1936" t="s">
        <v>657</v>
      </c>
      <c r="F1936" t="s">
        <v>656</v>
      </c>
      <c r="G1936">
        <v>227</v>
      </c>
      <c r="H1936">
        <v>227</v>
      </c>
      <c r="I1936">
        <v>227</v>
      </c>
      <c r="J1936">
        <v>227</v>
      </c>
      <c r="L1936" s="3">
        <v>0</v>
      </c>
      <c r="M1936" s="3">
        <v>0</v>
      </c>
      <c r="N1936" s="3">
        <v>0</v>
      </c>
      <c r="O1936" s="62">
        <v>50.6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68">
        <f>+Tabla3[[#This Row],[V GRAVADAS]]</f>
        <v>50.6</v>
      </c>
      <c r="V1936">
        <v>2</v>
      </c>
    </row>
    <row r="1937" spans="1:22" x14ac:dyDescent="0.25">
      <c r="A1937" t="s">
        <v>655</v>
      </c>
      <c r="B1937" s="1" t="s">
        <v>680</v>
      </c>
      <c r="C1937" t="s">
        <v>1</v>
      </c>
      <c r="D1937" t="s">
        <v>82</v>
      </c>
      <c r="E1937" t="s">
        <v>657</v>
      </c>
      <c r="F1937" t="s">
        <v>656</v>
      </c>
      <c r="G1937">
        <v>228</v>
      </c>
      <c r="H1937">
        <v>228</v>
      </c>
      <c r="I1937">
        <v>228</v>
      </c>
      <c r="J1937">
        <v>228</v>
      </c>
      <c r="L1937" s="3">
        <v>0</v>
      </c>
      <c r="M1937" s="3">
        <v>0</v>
      </c>
      <c r="N1937" s="3">
        <v>0</v>
      </c>
      <c r="O1937" s="62">
        <v>45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68">
        <f>+Tabla3[[#This Row],[V GRAVADAS]]</f>
        <v>45</v>
      </c>
      <c r="V1937">
        <v>2</v>
      </c>
    </row>
    <row r="1938" spans="1:22" x14ac:dyDescent="0.25">
      <c r="A1938" t="s">
        <v>655</v>
      </c>
      <c r="B1938" s="1" t="s">
        <v>680</v>
      </c>
      <c r="C1938" t="s">
        <v>1</v>
      </c>
      <c r="D1938" t="s">
        <v>82</v>
      </c>
      <c r="E1938" t="s">
        <v>657</v>
      </c>
      <c r="F1938" t="s">
        <v>656</v>
      </c>
      <c r="G1938">
        <v>229</v>
      </c>
      <c r="H1938">
        <v>229</v>
      </c>
      <c r="I1938">
        <v>229</v>
      </c>
      <c r="J1938">
        <v>229</v>
      </c>
      <c r="L1938" s="3">
        <v>0</v>
      </c>
      <c r="M1938" s="3">
        <v>0</v>
      </c>
      <c r="N1938" s="3">
        <v>0</v>
      </c>
      <c r="O1938" s="62">
        <v>514.1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68">
        <f>+Tabla3[[#This Row],[V GRAVADAS]]</f>
        <v>514.1</v>
      </c>
      <c r="V1938">
        <v>2</v>
      </c>
    </row>
    <row r="1939" spans="1:22" x14ac:dyDescent="0.25">
      <c r="A1939" t="s">
        <v>655</v>
      </c>
      <c r="B1939" s="1" t="s">
        <v>680</v>
      </c>
      <c r="C1939" t="s">
        <v>1</v>
      </c>
      <c r="D1939" t="s">
        <v>82</v>
      </c>
      <c r="E1939" t="s">
        <v>657</v>
      </c>
      <c r="F1939" t="s">
        <v>656</v>
      </c>
      <c r="G1939">
        <v>230</v>
      </c>
      <c r="H1939">
        <v>230</v>
      </c>
      <c r="I1939">
        <v>230</v>
      </c>
      <c r="J1939">
        <v>230</v>
      </c>
      <c r="L1939" s="3">
        <v>0</v>
      </c>
      <c r="M1939" s="3">
        <v>0</v>
      </c>
      <c r="N1939" s="3">
        <v>0</v>
      </c>
      <c r="O1939" s="62">
        <v>208.5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68">
        <f>+Tabla3[[#This Row],[V GRAVADAS]]</f>
        <v>208.5</v>
      </c>
      <c r="V1939">
        <v>2</v>
      </c>
    </row>
    <row r="1940" spans="1:22" x14ac:dyDescent="0.25">
      <c r="A1940" t="s">
        <v>655</v>
      </c>
      <c r="B1940" s="1" t="s">
        <v>680</v>
      </c>
      <c r="C1940" t="s">
        <v>1</v>
      </c>
      <c r="D1940" t="s">
        <v>82</v>
      </c>
      <c r="E1940" t="s">
        <v>657</v>
      </c>
      <c r="F1940" t="s">
        <v>656</v>
      </c>
      <c r="G1940">
        <v>231</v>
      </c>
      <c r="H1940">
        <v>231</v>
      </c>
      <c r="I1940">
        <v>231</v>
      </c>
      <c r="J1940">
        <v>231</v>
      </c>
      <c r="L1940" s="3">
        <v>0</v>
      </c>
      <c r="M1940" s="3">
        <v>0</v>
      </c>
      <c r="N1940" s="3">
        <v>0</v>
      </c>
      <c r="O1940" s="62">
        <v>50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68">
        <f>+Tabla3[[#This Row],[V GRAVADAS]]</f>
        <v>50</v>
      </c>
      <c r="V1940">
        <v>2</v>
      </c>
    </row>
    <row r="1941" spans="1:22" x14ac:dyDescent="0.25">
      <c r="A1941" t="s">
        <v>655</v>
      </c>
      <c r="B1941" s="1" t="s">
        <v>680</v>
      </c>
      <c r="C1941" t="s">
        <v>1</v>
      </c>
      <c r="D1941" t="s">
        <v>82</v>
      </c>
      <c r="E1941" t="s">
        <v>657</v>
      </c>
      <c r="F1941" t="s">
        <v>656</v>
      </c>
      <c r="G1941">
        <v>232</v>
      </c>
      <c r="H1941">
        <v>232</v>
      </c>
      <c r="I1941">
        <v>232</v>
      </c>
      <c r="J1941">
        <v>232</v>
      </c>
      <c r="L1941" s="3">
        <v>0</v>
      </c>
      <c r="M1941" s="3">
        <v>0</v>
      </c>
      <c r="N1941" s="3">
        <v>0</v>
      </c>
      <c r="O1941" s="62">
        <v>22.5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68">
        <f>+Tabla3[[#This Row],[V GRAVADAS]]</f>
        <v>22.5</v>
      </c>
      <c r="V1941">
        <v>2</v>
      </c>
    </row>
    <row r="1942" spans="1:22" x14ac:dyDescent="0.25">
      <c r="A1942" t="s">
        <v>655</v>
      </c>
      <c r="B1942" s="1" t="s">
        <v>680</v>
      </c>
      <c r="C1942" t="s">
        <v>1</v>
      </c>
      <c r="D1942" t="s">
        <v>82</v>
      </c>
      <c r="E1942" t="s">
        <v>657</v>
      </c>
      <c r="F1942" t="s">
        <v>656</v>
      </c>
      <c r="G1942">
        <v>233</v>
      </c>
      <c r="H1942">
        <v>233</v>
      </c>
      <c r="I1942">
        <v>233</v>
      </c>
      <c r="J1942">
        <v>233</v>
      </c>
      <c r="L1942" s="3">
        <v>0</v>
      </c>
      <c r="M1942" s="3">
        <v>0</v>
      </c>
      <c r="N1942" s="3">
        <v>0</v>
      </c>
      <c r="O1942" s="62">
        <v>139.5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68">
        <f>+Tabla3[[#This Row],[V GRAVADAS]]</f>
        <v>139.5</v>
      </c>
      <c r="V1942">
        <v>2</v>
      </c>
    </row>
    <row r="1943" spans="1:22" x14ac:dyDescent="0.25">
      <c r="A1943" t="s">
        <v>655</v>
      </c>
      <c r="B1943" s="1" t="s">
        <v>680</v>
      </c>
      <c r="C1943" t="s">
        <v>1</v>
      </c>
      <c r="D1943" t="s">
        <v>82</v>
      </c>
      <c r="E1943" t="s">
        <v>657</v>
      </c>
      <c r="F1943" t="s">
        <v>656</v>
      </c>
      <c r="G1943">
        <v>234</v>
      </c>
      <c r="H1943">
        <v>234</v>
      </c>
      <c r="I1943">
        <v>234</v>
      </c>
      <c r="J1943">
        <v>234</v>
      </c>
      <c r="L1943" s="3">
        <v>0</v>
      </c>
      <c r="M1943" s="3">
        <v>0</v>
      </c>
      <c r="N1943" s="3">
        <v>0</v>
      </c>
      <c r="O1943" s="62">
        <v>45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68">
        <f>+Tabla3[[#This Row],[V GRAVADAS]]</f>
        <v>45</v>
      </c>
      <c r="V1943">
        <v>2</v>
      </c>
    </row>
    <row r="1944" spans="1:22" x14ac:dyDescent="0.25">
      <c r="A1944" t="s">
        <v>655</v>
      </c>
      <c r="B1944" s="1" t="s">
        <v>680</v>
      </c>
      <c r="C1944" t="s">
        <v>1</v>
      </c>
      <c r="D1944" t="s">
        <v>82</v>
      </c>
      <c r="E1944" t="s">
        <v>657</v>
      </c>
      <c r="F1944" t="s">
        <v>656</v>
      </c>
      <c r="G1944">
        <v>235</v>
      </c>
      <c r="H1944">
        <v>235</v>
      </c>
      <c r="I1944">
        <v>235</v>
      </c>
      <c r="J1944">
        <v>235</v>
      </c>
      <c r="L1944" s="3">
        <v>0</v>
      </c>
      <c r="M1944" s="3">
        <v>0</v>
      </c>
      <c r="N1944" s="3">
        <v>0</v>
      </c>
      <c r="O1944" s="62">
        <v>166.25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68">
        <f>+Tabla3[[#This Row],[V GRAVADAS]]</f>
        <v>166.25</v>
      </c>
      <c r="V1944">
        <v>2</v>
      </c>
    </row>
    <row r="1945" spans="1:22" x14ac:dyDescent="0.25">
      <c r="A1945" t="s">
        <v>655</v>
      </c>
      <c r="B1945" s="1" t="s">
        <v>680</v>
      </c>
      <c r="C1945" t="s">
        <v>1</v>
      </c>
      <c r="D1945" t="s">
        <v>82</v>
      </c>
      <c r="E1945" t="s">
        <v>657</v>
      </c>
      <c r="F1945" t="s">
        <v>656</v>
      </c>
      <c r="G1945">
        <v>236</v>
      </c>
      <c r="H1945">
        <v>236</v>
      </c>
      <c r="I1945">
        <v>236</v>
      </c>
      <c r="J1945">
        <v>236</v>
      </c>
      <c r="L1945" s="3">
        <v>0</v>
      </c>
      <c r="M1945" s="3">
        <v>0</v>
      </c>
      <c r="N1945" s="3">
        <v>0</v>
      </c>
      <c r="O1945" s="62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68">
        <f>+Tabla3[[#This Row],[V GRAVADAS]]</f>
        <v>0</v>
      </c>
      <c r="V1945">
        <v>2</v>
      </c>
    </row>
    <row r="1946" spans="1:22" x14ac:dyDescent="0.25">
      <c r="A1946" t="s">
        <v>655</v>
      </c>
      <c r="B1946" s="1" t="s">
        <v>680</v>
      </c>
      <c r="C1946" t="s">
        <v>1</v>
      </c>
      <c r="D1946" t="s">
        <v>82</v>
      </c>
      <c r="E1946" t="s">
        <v>657</v>
      </c>
      <c r="F1946" t="s">
        <v>656</v>
      </c>
      <c r="G1946">
        <v>237</v>
      </c>
      <c r="H1946">
        <v>237</v>
      </c>
      <c r="I1946">
        <v>237</v>
      </c>
      <c r="J1946">
        <v>237</v>
      </c>
      <c r="L1946" s="3">
        <v>0</v>
      </c>
      <c r="M1946" s="3">
        <v>0</v>
      </c>
      <c r="N1946" s="3">
        <v>0</v>
      </c>
      <c r="O1946" s="62">
        <v>45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68">
        <f>+Tabla3[[#This Row],[V GRAVADAS]]</f>
        <v>45</v>
      </c>
      <c r="V1946">
        <v>2</v>
      </c>
    </row>
    <row r="1947" spans="1:22" x14ac:dyDescent="0.25">
      <c r="A1947" t="s">
        <v>655</v>
      </c>
      <c r="B1947" s="1" t="s">
        <v>680</v>
      </c>
      <c r="C1947" t="s">
        <v>1</v>
      </c>
      <c r="D1947" t="s">
        <v>82</v>
      </c>
      <c r="E1947" t="s">
        <v>657</v>
      </c>
      <c r="F1947" t="s">
        <v>656</v>
      </c>
      <c r="G1947">
        <v>238</v>
      </c>
      <c r="H1947">
        <v>238</v>
      </c>
      <c r="I1947">
        <v>238</v>
      </c>
      <c r="J1947">
        <v>238</v>
      </c>
      <c r="L1947" s="3">
        <v>0</v>
      </c>
      <c r="M1947" s="3">
        <v>0</v>
      </c>
      <c r="N1947" s="3">
        <v>0</v>
      </c>
      <c r="O1947" s="62">
        <v>250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68">
        <f>+Tabla3[[#This Row],[V GRAVADAS]]</f>
        <v>250</v>
      </c>
      <c r="V1947">
        <v>2</v>
      </c>
    </row>
    <row r="1948" spans="1:22" x14ac:dyDescent="0.25">
      <c r="A1948" t="s">
        <v>655</v>
      </c>
      <c r="B1948" s="1" t="s">
        <v>681</v>
      </c>
      <c r="C1948" t="s">
        <v>1</v>
      </c>
      <c r="D1948" t="s">
        <v>82</v>
      </c>
      <c r="E1948" t="s">
        <v>657</v>
      </c>
      <c r="F1948" t="s">
        <v>656</v>
      </c>
      <c r="G1948">
        <v>239</v>
      </c>
      <c r="H1948">
        <v>239</v>
      </c>
      <c r="I1948">
        <v>239</v>
      </c>
      <c r="J1948">
        <v>239</v>
      </c>
      <c r="L1948" s="3">
        <v>0</v>
      </c>
      <c r="M1948" s="3">
        <v>0</v>
      </c>
      <c r="N1948" s="3">
        <v>0</v>
      </c>
      <c r="O1948" s="62">
        <v>45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68">
        <f>+Tabla3[[#This Row],[V GRAVADAS]]</f>
        <v>45</v>
      </c>
      <c r="V1948">
        <v>2</v>
      </c>
    </row>
    <row r="1949" spans="1:22" x14ac:dyDescent="0.25">
      <c r="A1949" t="s">
        <v>655</v>
      </c>
      <c r="B1949" s="1" t="s">
        <v>681</v>
      </c>
      <c r="C1949" t="s">
        <v>1</v>
      </c>
      <c r="D1949" t="s">
        <v>82</v>
      </c>
      <c r="E1949" t="s">
        <v>657</v>
      </c>
      <c r="F1949" t="s">
        <v>656</v>
      </c>
      <c r="G1949">
        <v>240</v>
      </c>
      <c r="H1949">
        <v>240</v>
      </c>
      <c r="I1949">
        <v>240</v>
      </c>
      <c r="J1949">
        <v>240</v>
      </c>
      <c r="L1949" s="3">
        <v>0</v>
      </c>
      <c r="M1949" s="3">
        <v>0</v>
      </c>
      <c r="N1949" s="3">
        <v>0</v>
      </c>
      <c r="O1949" s="62">
        <v>299.25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68">
        <f>+Tabla3[[#This Row],[V GRAVADAS]]</f>
        <v>299.25</v>
      </c>
      <c r="V1949">
        <v>2</v>
      </c>
    </row>
    <row r="1950" spans="1:22" x14ac:dyDescent="0.25">
      <c r="A1950" t="s">
        <v>655</v>
      </c>
      <c r="B1950" s="1" t="s">
        <v>681</v>
      </c>
      <c r="C1950" t="s">
        <v>1</v>
      </c>
      <c r="D1950" t="s">
        <v>82</v>
      </c>
      <c r="E1950" t="s">
        <v>657</v>
      </c>
      <c r="F1950" t="s">
        <v>656</v>
      </c>
      <c r="G1950">
        <v>241</v>
      </c>
      <c r="H1950">
        <v>241</v>
      </c>
      <c r="I1950">
        <v>241</v>
      </c>
      <c r="J1950">
        <v>241</v>
      </c>
      <c r="L1950" s="3">
        <v>0</v>
      </c>
      <c r="M1950" s="3">
        <v>0</v>
      </c>
      <c r="N1950" s="3">
        <v>0</v>
      </c>
      <c r="O1950" s="62">
        <v>123.2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68">
        <f>+Tabla3[[#This Row],[V GRAVADAS]]</f>
        <v>123.2</v>
      </c>
      <c r="V1950">
        <v>2</v>
      </c>
    </row>
    <row r="1951" spans="1:22" x14ac:dyDescent="0.25">
      <c r="A1951" t="s">
        <v>655</v>
      </c>
      <c r="B1951" s="1" t="s">
        <v>681</v>
      </c>
      <c r="C1951" t="s">
        <v>1</v>
      </c>
      <c r="D1951" t="s">
        <v>82</v>
      </c>
      <c r="E1951" t="s">
        <v>657</v>
      </c>
      <c r="F1951" t="s">
        <v>656</v>
      </c>
      <c r="G1951">
        <v>242</v>
      </c>
      <c r="H1951">
        <v>242</v>
      </c>
      <c r="I1951">
        <v>242</v>
      </c>
      <c r="J1951">
        <v>242</v>
      </c>
      <c r="L1951" s="3">
        <v>0</v>
      </c>
      <c r="M1951" s="3">
        <v>0</v>
      </c>
      <c r="N1951" s="3">
        <v>0</v>
      </c>
      <c r="O1951" s="62">
        <v>67.5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68">
        <f>+Tabla3[[#This Row],[V GRAVADAS]]</f>
        <v>67.5</v>
      </c>
      <c r="V1951">
        <v>2</v>
      </c>
    </row>
    <row r="1952" spans="1:22" x14ac:dyDescent="0.25">
      <c r="A1952" t="s">
        <v>655</v>
      </c>
      <c r="B1952" s="1" t="s">
        <v>681</v>
      </c>
      <c r="C1952" t="s">
        <v>1</v>
      </c>
      <c r="D1952" t="s">
        <v>82</v>
      </c>
      <c r="E1952" t="s">
        <v>657</v>
      </c>
      <c r="F1952" t="s">
        <v>656</v>
      </c>
      <c r="G1952">
        <v>243</v>
      </c>
      <c r="H1952">
        <v>243</v>
      </c>
      <c r="I1952">
        <v>243</v>
      </c>
      <c r="J1952">
        <v>243</v>
      </c>
      <c r="L1952" s="3">
        <v>0</v>
      </c>
      <c r="M1952" s="3">
        <v>0</v>
      </c>
      <c r="N1952" s="3">
        <v>0</v>
      </c>
      <c r="O1952" s="62">
        <v>257.25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68">
        <f>+Tabla3[[#This Row],[V GRAVADAS]]</f>
        <v>257.25</v>
      </c>
      <c r="V1952">
        <v>2</v>
      </c>
    </row>
    <row r="1953" spans="1:22" x14ac:dyDescent="0.25">
      <c r="A1953" t="s">
        <v>655</v>
      </c>
      <c r="B1953" s="1" t="s">
        <v>681</v>
      </c>
      <c r="C1953" t="s">
        <v>1</v>
      </c>
      <c r="D1953" t="s">
        <v>82</v>
      </c>
      <c r="E1953" t="s">
        <v>657</v>
      </c>
      <c r="F1953" t="s">
        <v>656</v>
      </c>
      <c r="G1953">
        <v>244</v>
      </c>
      <c r="H1953">
        <v>244</v>
      </c>
      <c r="I1953">
        <v>244</v>
      </c>
      <c r="J1953">
        <v>244</v>
      </c>
      <c r="L1953" s="3">
        <v>0</v>
      </c>
      <c r="M1953" s="3">
        <v>0</v>
      </c>
      <c r="N1953" s="3">
        <v>0</v>
      </c>
      <c r="O1953" s="62">
        <v>22.5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68">
        <f>+Tabla3[[#This Row],[V GRAVADAS]]</f>
        <v>22.5</v>
      </c>
      <c r="V1953">
        <v>2</v>
      </c>
    </row>
    <row r="1954" spans="1:22" x14ac:dyDescent="0.25">
      <c r="A1954" t="s">
        <v>655</v>
      </c>
      <c r="B1954" s="1" t="s">
        <v>681</v>
      </c>
      <c r="C1954" t="s">
        <v>1</v>
      </c>
      <c r="D1954" t="s">
        <v>82</v>
      </c>
      <c r="E1954" t="s">
        <v>657</v>
      </c>
      <c r="F1954" t="s">
        <v>656</v>
      </c>
      <c r="G1954">
        <v>245</v>
      </c>
      <c r="H1954">
        <v>245</v>
      </c>
      <c r="I1954">
        <v>245</v>
      </c>
      <c r="J1954">
        <v>245</v>
      </c>
      <c r="L1954" s="3">
        <v>0</v>
      </c>
      <c r="M1954" s="3">
        <v>0</v>
      </c>
      <c r="N1954" s="3">
        <v>0</v>
      </c>
      <c r="O1954" s="62">
        <v>253.38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68">
        <f>+Tabla3[[#This Row],[V GRAVADAS]]</f>
        <v>253.38</v>
      </c>
      <c r="V1954">
        <v>2</v>
      </c>
    </row>
    <row r="1955" spans="1:22" x14ac:dyDescent="0.25">
      <c r="A1955" t="s">
        <v>655</v>
      </c>
      <c r="B1955" s="1" t="s">
        <v>681</v>
      </c>
      <c r="C1955" t="s">
        <v>1</v>
      </c>
      <c r="D1955" t="s">
        <v>82</v>
      </c>
      <c r="E1955" t="s">
        <v>657</v>
      </c>
      <c r="F1955" t="s">
        <v>656</v>
      </c>
      <c r="G1955">
        <v>246</v>
      </c>
      <c r="H1955">
        <v>246</v>
      </c>
      <c r="I1955">
        <v>246</v>
      </c>
      <c r="J1955">
        <v>246</v>
      </c>
      <c r="L1955" s="3">
        <v>0</v>
      </c>
      <c r="M1955" s="3">
        <v>0</v>
      </c>
      <c r="N1955" s="3">
        <v>0</v>
      </c>
      <c r="O1955" s="62">
        <v>44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68">
        <f>+Tabla3[[#This Row],[V GRAVADAS]]</f>
        <v>44</v>
      </c>
      <c r="V1955">
        <v>2</v>
      </c>
    </row>
    <row r="1956" spans="1:22" x14ac:dyDescent="0.25">
      <c r="A1956" t="s">
        <v>655</v>
      </c>
      <c r="B1956" s="1" t="s">
        <v>681</v>
      </c>
      <c r="C1956" t="s">
        <v>1</v>
      </c>
      <c r="D1956" t="s">
        <v>82</v>
      </c>
      <c r="E1956" t="s">
        <v>657</v>
      </c>
      <c r="F1956" t="s">
        <v>656</v>
      </c>
      <c r="G1956">
        <v>247</v>
      </c>
      <c r="H1956">
        <v>247</v>
      </c>
      <c r="I1956">
        <v>247</v>
      </c>
      <c r="J1956">
        <v>247</v>
      </c>
      <c r="L1956" s="3">
        <v>0</v>
      </c>
      <c r="M1956" s="3">
        <v>0</v>
      </c>
      <c r="N1956" s="3">
        <v>0</v>
      </c>
      <c r="O1956" s="62">
        <v>111.12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68">
        <f>+Tabla3[[#This Row],[V GRAVADAS]]</f>
        <v>111.12</v>
      </c>
      <c r="V1956">
        <v>2</v>
      </c>
    </row>
    <row r="1957" spans="1:22" x14ac:dyDescent="0.25">
      <c r="A1957" t="s">
        <v>655</v>
      </c>
      <c r="B1957" s="1" t="s">
        <v>681</v>
      </c>
      <c r="C1957" t="s">
        <v>1</v>
      </c>
      <c r="D1957" t="s">
        <v>82</v>
      </c>
      <c r="E1957" t="s">
        <v>657</v>
      </c>
      <c r="F1957" t="s">
        <v>656</v>
      </c>
      <c r="G1957">
        <v>248</v>
      </c>
      <c r="H1957">
        <v>248</v>
      </c>
      <c r="I1957">
        <v>248</v>
      </c>
      <c r="J1957">
        <v>248</v>
      </c>
      <c r="L1957" s="3">
        <v>0</v>
      </c>
      <c r="M1957" s="3">
        <v>0</v>
      </c>
      <c r="N1957" s="3">
        <v>0</v>
      </c>
      <c r="O1957" s="62">
        <v>211.78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68">
        <f>+Tabla3[[#This Row],[V GRAVADAS]]</f>
        <v>211.78</v>
      </c>
      <c r="V1957">
        <v>2</v>
      </c>
    </row>
    <row r="1958" spans="1:22" x14ac:dyDescent="0.25">
      <c r="A1958" t="s">
        <v>655</v>
      </c>
      <c r="B1958" s="1" t="s">
        <v>681</v>
      </c>
      <c r="C1958" t="s">
        <v>1</v>
      </c>
      <c r="D1958" t="s">
        <v>82</v>
      </c>
      <c r="E1958" t="s">
        <v>657</v>
      </c>
      <c r="F1958" t="s">
        <v>656</v>
      </c>
      <c r="G1958">
        <v>249</v>
      </c>
      <c r="H1958">
        <v>249</v>
      </c>
      <c r="I1958">
        <v>249</v>
      </c>
      <c r="J1958">
        <v>249</v>
      </c>
      <c r="L1958" s="3">
        <v>0</v>
      </c>
      <c r="M1958" s="3">
        <v>0</v>
      </c>
      <c r="N1958" s="3">
        <v>0</v>
      </c>
      <c r="O1958" s="62">
        <v>582.5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68">
        <f>+Tabla3[[#This Row],[V GRAVADAS]]</f>
        <v>582.5</v>
      </c>
      <c r="V1958">
        <v>2</v>
      </c>
    </row>
    <row r="1959" spans="1:22" x14ac:dyDescent="0.25">
      <c r="A1959" t="s">
        <v>655</v>
      </c>
      <c r="B1959" s="1" t="s">
        <v>681</v>
      </c>
      <c r="C1959" t="s">
        <v>1</v>
      </c>
      <c r="D1959" t="s">
        <v>82</v>
      </c>
      <c r="E1959" t="s">
        <v>657</v>
      </c>
      <c r="F1959" t="s">
        <v>656</v>
      </c>
      <c r="G1959">
        <v>250</v>
      </c>
      <c r="H1959">
        <v>250</v>
      </c>
      <c r="I1959">
        <v>250</v>
      </c>
      <c r="J1959">
        <v>250</v>
      </c>
      <c r="L1959" s="3">
        <v>0</v>
      </c>
      <c r="M1959" s="3">
        <v>0</v>
      </c>
      <c r="N1959" s="3">
        <v>0</v>
      </c>
      <c r="O1959" s="62">
        <v>89.57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68">
        <f>+Tabla3[[#This Row],[V GRAVADAS]]</f>
        <v>89.57</v>
      </c>
      <c r="V1959">
        <v>2</v>
      </c>
    </row>
    <row r="1960" spans="1:22" x14ac:dyDescent="0.25">
      <c r="A1960" t="s">
        <v>655</v>
      </c>
      <c r="B1960" s="1" t="s">
        <v>681</v>
      </c>
      <c r="C1960" t="s">
        <v>1</v>
      </c>
      <c r="D1960" t="s">
        <v>82</v>
      </c>
      <c r="E1960" t="s">
        <v>657</v>
      </c>
      <c r="F1960" t="s">
        <v>656</v>
      </c>
      <c r="G1960">
        <v>251</v>
      </c>
      <c r="H1960">
        <v>251</v>
      </c>
      <c r="I1960">
        <v>251</v>
      </c>
      <c r="J1960">
        <v>251</v>
      </c>
      <c r="L1960" s="3">
        <v>0</v>
      </c>
      <c r="M1960" s="3">
        <v>0</v>
      </c>
      <c r="N1960" s="3">
        <v>0</v>
      </c>
      <c r="O1960" s="62">
        <v>252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68">
        <f>+Tabla3[[#This Row],[V GRAVADAS]]</f>
        <v>252</v>
      </c>
      <c r="V1960">
        <v>2</v>
      </c>
    </row>
    <row r="1961" spans="1:22" x14ac:dyDescent="0.25">
      <c r="A1961" t="s">
        <v>655</v>
      </c>
      <c r="B1961" s="1" t="s">
        <v>681</v>
      </c>
      <c r="C1961" t="s">
        <v>1</v>
      </c>
      <c r="D1961" t="s">
        <v>82</v>
      </c>
      <c r="E1961" t="s">
        <v>657</v>
      </c>
      <c r="F1961" t="s">
        <v>656</v>
      </c>
      <c r="G1961">
        <v>252</v>
      </c>
      <c r="H1961">
        <v>252</v>
      </c>
      <c r="I1961">
        <v>252</v>
      </c>
      <c r="J1961">
        <v>252</v>
      </c>
      <c r="L1961" s="3">
        <v>0</v>
      </c>
      <c r="M1961" s="3">
        <v>0</v>
      </c>
      <c r="N1961" s="3">
        <v>0</v>
      </c>
      <c r="O1961" s="62">
        <v>207.9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68">
        <f>+Tabla3[[#This Row],[V GRAVADAS]]</f>
        <v>207.9</v>
      </c>
      <c r="V1961">
        <v>2</v>
      </c>
    </row>
    <row r="1962" spans="1:22" x14ac:dyDescent="0.25">
      <c r="A1962" t="s">
        <v>655</v>
      </c>
      <c r="B1962" s="1" t="s">
        <v>681</v>
      </c>
      <c r="C1962" t="s">
        <v>1</v>
      </c>
      <c r="D1962" t="s">
        <v>82</v>
      </c>
      <c r="E1962" t="s">
        <v>657</v>
      </c>
      <c r="F1962" t="s">
        <v>656</v>
      </c>
      <c r="G1962">
        <v>253</v>
      </c>
      <c r="H1962">
        <v>253</v>
      </c>
      <c r="I1962">
        <v>253</v>
      </c>
      <c r="J1962">
        <v>253</v>
      </c>
      <c r="L1962" s="3">
        <v>0</v>
      </c>
      <c r="M1962" s="3">
        <v>0</v>
      </c>
      <c r="N1962" s="3">
        <v>0</v>
      </c>
      <c r="O1962" s="62">
        <v>157.5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68">
        <f>+Tabla3[[#This Row],[V GRAVADAS]]</f>
        <v>157.5</v>
      </c>
      <c r="V1962">
        <v>2</v>
      </c>
    </row>
    <row r="1963" spans="1:22" x14ac:dyDescent="0.25">
      <c r="A1963" t="s">
        <v>655</v>
      </c>
      <c r="B1963" s="1" t="s">
        <v>681</v>
      </c>
      <c r="C1963" t="s">
        <v>1</v>
      </c>
      <c r="D1963" t="s">
        <v>82</v>
      </c>
      <c r="E1963" t="s">
        <v>657</v>
      </c>
      <c r="F1963" t="s">
        <v>656</v>
      </c>
      <c r="G1963">
        <v>254</v>
      </c>
      <c r="H1963">
        <v>254</v>
      </c>
      <c r="I1963">
        <v>254</v>
      </c>
      <c r="J1963">
        <v>254</v>
      </c>
      <c r="L1963" s="3">
        <v>0</v>
      </c>
      <c r="M1963" s="3">
        <v>0</v>
      </c>
      <c r="N1963" s="3">
        <v>0</v>
      </c>
      <c r="O1963" s="62">
        <v>450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68">
        <f>+Tabla3[[#This Row],[V GRAVADAS]]</f>
        <v>450</v>
      </c>
      <c r="V1963">
        <v>2</v>
      </c>
    </row>
    <row r="1964" spans="1:22" x14ac:dyDescent="0.25">
      <c r="A1964" t="s">
        <v>655</v>
      </c>
      <c r="B1964" s="1" t="s">
        <v>681</v>
      </c>
      <c r="C1964" t="s">
        <v>1</v>
      </c>
      <c r="D1964" t="s">
        <v>82</v>
      </c>
      <c r="E1964" t="s">
        <v>657</v>
      </c>
      <c r="F1964" t="s">
        <v>656</v>
      </c>
      <c r="G1964">
        <v>255</v>
      </c>
      <c r="H1964">
        <v>255</v>
      </c>
      <c r="I1964">
        <v>255</v>
      </c>
      <c r="J1964">
        <v>255</v>
      </c>
      <c r="L1964" s="3">
        <v>0</v>
      </c>
      <c r="M1964" s="3">
        <v>0</v>
      </c>
      <c r="N1964" s="3">
        <v>0</v>
      </c>
      <c r="O1964" s="62">
        <v>62.81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68">
        <f>+Tabla3[[#This Row],[V GRAVADAS]]</f>
        <v>62.81</v>
      </c>
      <c r="V1964">
        <v>2</v>
      </c>
    </row>
    <row r="1965" spans="1:22" x14ac:dyDescent="0.25">
      <c r="A1965" t="s">
        <v>655</v>
      </c>
      <c r="B1965" s="1" t="s">
        <v>681</v>
      </c>
      <c r="C1965" t="s">
        <v>1</v>
      </c>
      <c r="D1965" t="s">
        <v>82</v>
      </c>
      <c r="E1965" t="s">
        <v>657</v>
      </c>
      <c r="F1965" t="s">
        <v>656</v>
      </c>
      <c r="G1965">
        <v>256</v>
      </c>
      <c r="H1965">
        <v>256</v>
      </c>
      <c r="I1965">
        <v>256</v>
      </c>
      <c r="J1965">
        <v>256</v>
      </c>
      <c r="L1965" s="3">
        <v>0</v>
      </c>
      <c r="M1965" s="3">
        <v>0</v>
      </c>
      <c r="N1965" s="3">
        <v>0</v>
      </c>
      <c r="O1965" s="62">
        <v>72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68">
        <f>+Tabla3[[#This Row],[V GRAVADAS]]</f>
        <v>72</v>
      </c>
      <c r="V1965">
        <v>2</v>
      </c>
    </row>
    <row r="1966" spans="1:22" x14ac:dyDescent="0.25">
      <c r="A1966" t="s">
        <v>655</v>
      </c>
      <c r="B1966" s="1" t="s">
        <v>681</v>
      </c>
      <c r="C1966" t="s">
        <v>1</v>
      </c>
      <c r="D1966" t="s">
        <v>82</v>
      </c>
      <c r="E1966" t="s">
        <v>657</v>
      </c>
      <c r="F1966" t="s">
        <v>656</v>
      </c>
      <c r="G1966">
        <v>257</v>
      </c>
      <c r="H1966">
        <v>257</v>
      </c>
      <c r="I1966">
        <v>257</v>
      </c>
      <c r="J1966">
        <v>257</v>
      </c>
      <c r="L1966" s="3">
        <v>0</v>
      </c>
      <c r="M1966" s="3">
        <v>0</v>
      </c>
      <c r="N1966" s="3">
        <v>0</v>
      </c>
      <c r="O1966" s="62">
        <v>100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68">
        <f>+Tabla3[[#This Row],[V GRAVADAS]]</f>
        <v>100</v>
      </c>
      <c r="V1966">
        <v>2</v>
      </c>
    </row>
    <row r="1967" spans="1:22" x14ac:dyDescent="0.25">
      <c r="A1967" t="s">
        <v>655</v>
      </c>
      <c r="B1967" s="1" t="s">
        <v>681</v>
      </c>
      <c r="C1967" t="s">
        <v>1</v>
      </c>
      <c r="D1967" t="s">
        <v>82</v>
      </c>
      <c r="E1967" t="s">
        <v>657</v>
      </c>
      <c r="F1967" t="s">
        <v>656</v>
      </c>
      <c r="G1967">
        <v>258</v>
      </c>
      <c r="H1967">
        <v>258</v>
      </c>
      <c r="I1967">
        <v>258</v>
      </c>
      <c r="J1967">
        <v>258</v>
      </c>
      <c r="L1967" s="3">
        <v>0</v>
      </c>
      <c r="M1967" s="3">
        <v>0</v>
      </c>
      <c r="N1967" s="3">
        <v>0</v>
      </c>
      <c r="O1967" s="62">
        <v>496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68">
        <f>+Tabla3[[#This Row],[V GRAVADAS]]</f>
        <v>496</v>
      </c>
      <c r="V1967">
        <v>2</v>
      </c>
    </row>
    <row r="1968" spans="1:22" x14ac:dyDescent="0.25">
      <c r="A1968" t="s">
        <v>655</v>
      </c>
      <c r="B1968" s="1" t="s">
        <v>681</v>
      </c>
      <c r="C1968" t="s">
        <v>1</v>
      </c>
      <c r="D1968" t="s">
        <v>82</v>
      </c>
      <c r="E1968" t="s">
        <v>657</v>
      </c>
      <c r="F1968" t="s">
        <v>656</v>
      </c>
      <c r="G1968">
        <v>259</v>
      </c>
      <c r="H1968">
        <v>259</v>
      </c>
      <c r="I1968">
        <v>259</v>
      </c>
      <c r="J1968">
        <v>259</v>
      </c>
      <c r="L1968" s="3">
        <v>0</v>
      </c>
      <c r="M1968" s="3">
        <v>0</v>
      </c>
      <c r="N1968" s="3">
        <v>0</v>
      </c>
      <c r="O1968" s="62">
        <v>76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68">
        <f>+Tabla3[[#This Row],[V GRAVADAS]]</f>
        <v>76</v>
      </c>
      <c r="V1968">
        <v>2</v>
      </c>
    </row>
    <row r="1969" spans="1:22" x14ac:dyDescent="0.25">
      <c r="A1969" t="s">
        <v>655</v>
      </c>
      <c r="B1969" s="1" t="s">
        <v>681</v>
      </c>
      <c r="C1969" t="s">
        <v>1</v>
      </c>
      <c r="D1969" t="s">
        <v>82</v>
      </c>
      <c r="E1969" t="s">
        <v>657</v>
      </c>
      <c r="F1969" t="s">
        <v>656</v>
      </c>
      <c r="G1969">
        <v>260</v>
      </c>
      <c r="H1969">
        <v>260</v>
      </c>
      <c r="I1969">
        <v>260</v>
      </c>
      <c r="J1969">
        <v>260</v>
      </c>
      <c r="L1969" s="3">
        <v>0</v>
      </c>
      <c r="M1969" s="3">
        <v>0</v>
      </c>
      <c r="N1969" s="3">
        <v>0</v>
      </c>
      <c r="O1969" s="62">
        <v>363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68">
        <f>+Tabla3[[#This Row],[V GRAVADAS]]</f>
        <v>363</v>
      </c>
      <c r="V1969">
        <v>2</v>
      </c>
    </row>
    <row r="1970" spans="1:22" x14ac:dyDescent="0.25">
      <c r="A1970" t="s">
        <v>655</v>
      </c>
      <c r="B1970" s="1" t="s">
        <v>681</v>
      </c>
      <c r="C1970" t="s">
        <v>1</v>
      </c>
      <c r="D1970" t="s">
        <v>82</v>
      </c>
      <c r="E1970" t="s">
        <v>657</v>
      </c>
      <c r="F1970" t="s">
        <v>656</v>
      </c>
      <c r="G1970">
        <v>261</v>
      </c>
      <c r="H1970">
        <v>261</v>
      </c>
      <c r="I1970">
        <v>261</v>
      </c>
      <c r="J1970">
        <v>261</v>
      </c>
      <c r="L1970" s="3">
        <v>0</v>
      </c>
      <c r="M1970" s="3">
        <v>0</v>
      </c>
      <c r="N1970" s="3">
        <v>0</v>
      </c>
      <c r="O1970" s="62">
        <v>899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68">
        <f>+Tabla3[[#This Row],[V GRAVADAS]]</f>
        <v>899</v>
      </c>
      <c r="V1970">
        <v>2</v>
      </c>
    </row>
    <row r="1971" spans="1:22" x14ac:dyDescent="0.25">
      <c r="A1971" t="s">
        <v>655</v>
      </c>
      <c r="B1971" s="1" t="s">
        <v>681</v>
      </c>
      <c r="C1971" t="s">
        <v>1</v>
      </c>
      <c r="D1971" t="s">
        <v>82</v>
      </c>
      <c r="E1971" t="s">
        <v>657</v>
      </c>
      <c r="F1971" t="s">
        <v>656</v>
      </c>
      <c r="G1971">
        <v>262</v>
      </c>
      <c r="H1971">
        <v>262</v>
      </c>
      <c r="I1971">
        <v>262</v>
      </c>
      <c r="J1971">
        <v>262</v>
      </c>
      <c r="L1971" s="3">
        <v>0</v>
      </c>
      <c r="M1971" s="3">
        <v>0</v>
      </c>
      <c r="N1971" s="3">
        <v>0</v>
      </c>
      <c r="O1971" s="62">
        <v>110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68">
        <f>+Tabla3[[#This Row],[V GRAVADAS]]</f>
        <v>110</v>
      </c>
      <c r="V1971">
        <v>2</v>
      </c>
    </row>
    <row r="1972" spans="1:22" x14ac:dyDescent="0.25">
      <c r="A1972" t="s">
        <v>655</v>
      </c>
      <c r="B1972" s="1" t="s">
        <v>681</v>
      </c>
      <c r="C1972" t="s">
        <v>1</v>
      </c>
      <c r="D1972" t="s">
        <v>82</v>
      </c>
      <c r="E1972" t="s">
        <v>657</v>
      </c>
      <c r="F1972" t="s">
        <v>656</v>
      </c>
      <c r="G1972">
        <v>263</v>
      </c>
      <c r="H1972">
        <v>263</v>
      </c>
      <c r="I1972">
        <v>263</v>
      </c>
      <c r="J1972">
        <v>263</v>
      </c>
      <c r="L1972" s="3">
        <v>0</v>
      </c>
      <c r="M1972" s="3">
        <v>0</v>
      </c>
      <c r="N1972" s="3">
        <v>0</v>
      </c>
      <c r="O1972" s="62">
        <v>49.23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68">
        <f>+Tabla3[[#This Row],[V GRAVADAS]]</f>
        <v>49.23</v>
      </c>
      <c r="V1972">
        <v>2</v>
      </c>
    </row>
    <row r="1973" spans="1:22" x14ac:dyDescent="0.25">
      <c r="A1973" t="s">
        <v>655</v>
      </c>
      <c r="B1973" s="1" t="s">
        <v>681</v>
      </c>
      <c r="C1973" t="s">
        <v>1</v>
      </c>
      <c r="D1973" t="s">
        <v>82</v>
      </c>
      <c r="E1973" t="s">
        <v>657</v>
      </c>
      <c r="F1973" t="s">
        <v>656</v>
      </c>
      <c r="G1973">
        <v>264</v>
      </c>
      <c r="H1973">
        <v>264</v>
      </c>
      <c r="I1973">
        <v>264</v>
      </c>
      <c r="J1973">
        <v>264</v>
      </c>
      <c r="L1973" s="3">
        <v>0</v>
      </c>
      <c r="M1973" s="3">
        <v>0</v>
      </c>
      <c r="N1973" s="3">
        <v>0</v>
      </c>
      <c r="O1973" s="62">
        <v>22.5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68">
        <f>+Tabla3[[#This Row],[V GRAVADAS]]</f>
        <v>22.5</v>
      </c>
      <c r="V1973">
        <v>2</v>
      </c>
    </row>
    <row r="1974" spans="1:22" x14ac:dyDescent="0.25">
      <c r="A1974" t="s">
        <v>655</v>
      </c>
      <c r="B1974" s="1" t="s">
        <v>681</v>
      </c>
      <c r="C1974" t="s">
        <v>1</v>
      </c>
      <c r="D1974" t="s">
        <v>82</v>
      </c>
      <c r="E1974" t="s">
        <v>657</v>
      </c>
      <c r="F1974" t="s">
        <v>656</v>
      </c>
      <c r="G1974">
        <v>265</v>
      </c>
      <c r="H1974">
        <v>265</v>
      </c>
      <c r="I1974">
        <v>265</v>
      </c>
      <c r="J1974">
        <v>265</v>
      </c>
      <c r="L1974" s="3">
        <v>0</v>
      </c>
      <c r="M1974" s="3">
        <v>0</v>
      </c>
      <c r="N1974" s="3">
        <v>0</v>
      </c>
      <c r="O1974" s="62">
        <v>126.24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68">
        <f>+Tabla3[[#This Row],[V GRAVADAS]]</f>
        <v>126.24</v>
      </c>
      <c r="V1974">
        <v>2</v>
      </c>
    </row>
    <row r="1975" spans="1:22" x14ac:dyDescent="0.25">
      <c r="A1975" t="s">
        <v>655</v>
      </c>
      <c r="B1975" s="1" t="s">
        <v>681</v>
      </c>
      <c r="C1975" t="s">
        <v>1</v>
      </c>
      <c r="D1975" t="s">
        <v>82</v>
      </c>
      <c r="E1975" t="s">
        <v>657</v>
      </c>
      <c r="F1975" t="s">
        <v>656</v>
      </c>
      <c r="G1975">
        <v>266</v>
      </c>
      <c r="H1975">
        <v>266</v>
      </c>
      <c r="I1975">
        <v>266</v>
      </c>
      <c r="J1975">
        <v>266</v>
      </c>
      <c r="L1975" s="3">
        <v>0</v>
      </c>
      <c r="M1975" s="3">
        <v>0</v>
      </c>
      <c r="N1975" s="3">
        <v>0</v>
      </c>
      <c r="O1975" s="62">
        <v>90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68">
        <f>+Tabla3[[#This Row],[V GRAVADAS]]</f>
        <v>90</v>
      </c>
      <c r="V1975">
        <v>2</v>
      </c>
    </row>
    <row r="1976" spans="1:22" x14ac:dyDescent="0.25">
      <c r="A1976" t="s">
        <v>655</v>
      </c>
      <c r="B1976" s="1" t="s">
        <v>682</v>
      </c>
      <c r="C1976" t="s">
        <v>1</v>
      </c>
      <c r="D1976" t="s">
        <v>82</v>
      </c>
      <c r="E1976" t="s">
        <v>657</v>
      </c>
      <c r="F1976" t="s">
        <v>656</v>
      </c>
      <c r="G1976">
        <v>267</v>
      </c>
      <c r="H1976">
        <v>267</v>
      </c>
      <c r="I1976">
        <v>267</v>
      </c>
      <c r="J1976">
        <v>267</v>
      </c>
      <c r="L1976" s="3">
        <v>0</v>
      </c>
      <c r="M1976" s="3">
        <v>0</v>
      </c>
      <c r="N1976" s="3">
        <v>0</v>
      </c>
      <c r="O1976" s="62">
        <v>457.75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68">
        <f>+Tabla3[[#This Row],[V GRAVADAS]]</f>
        <v>457.75</v>
      </c>
      <c r="V1976">
        <v>2</v>
      </c>
    </row>
    <row r="1977" spans="1:22" x14ac:dyDescent="0.25">
      <c r="A1977" t="s">
        <v>655</v>
      </c>
      <c r="B1977" s="1" t="s">
        <v>682</v>
      </c>
      <c r="C1977" t="s">
        <v>1</v>
      </c>
      <c r="D1977" t="s">
        <v>82</v>
      </c>
      <c r="E1977" t="s">
        <v>657</v>
      </c>
      <c r="F1977" t="s">
        <v>656</v>
      </c>
      <c r="G1977">
        <v>268</v>
      </c>
      <c r="H1977">
        <v>268</v>
      </c>
      <c r="I1977">
        <v>268</v>
      </c>
      <c r="J1977">
        <v>268</v>
      </c>
      <c r="L1977" s="3">
        <v>0</v>
      </c>
      <c r="M1977" s="3">
        <v>0</v>
      </c>
      <c r="N1977" s="3">
        <v>0</v>
      </c>
      <c r="O1977" s="62">
        <v>539.75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68">
        <f>+Tabla3[[#This Row],[V GRAVADAS]]</f>
        <v>539.75</v>
      </c>
      <c r="V1977">
        <v>2</v>
      </c>
    </row>
    <row r="1978" spans="1:22" x14ac:dyDescent="0.25">
      <c r="A1978" t="s">
        <v>655</v>
      </c>
      <c r="B1978" s="1" t="s">
        <v>682</v>
      </c>
      <c r="C1978" t="s">
        <v>1</v>
      </c>
      <c r="D1978" t="s">
        <v>82</v>
      </c>
      <c r="E1978" t="s">
        <v>657</v>
      </c>
      <c r="F1978" t="s">
        <v>656</v>
      </c>
      <c r="G1978">
        <v>269</v>
      </c>
      <c r="H1978">
        <v>269</v>
      </c>
      <c r="I1978">
        <v>269</v>
      </c>
      <c r="J1978">
        <v>269</v>
      </c>
      <c r="L1978" s="3">
        <v>0</v>
      </c>
      <c r="M1978" s="3">
        <v>0</v>
      </c>
      <c r="N1978" s="3">
        <v>0</v>
      </c>
      <c r="O1978" s="62">
        <v>451.52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68">
        <f>+Tabla3[[#This Row],[V GRAVADAS]]</f>
        <v>451.52</v>
      </c>
      <c r="V1978">
        <v>2</v>
      </c>
    </row>
    <row r="1979" spans="1:22" x14ac:dyDescent="0.25">
      <c r="A1979" t="s">
        <v>655</v>
      </c>
      <c r="B1979" s="1" t="s">
        <v>682</v>
      </c>
      <c r="C1979" t="s">
        <v>1</v>
      </c>
      <c r="D1979" t="s">
        <v>82</v>
      </c>
      <c r="E1979" t="s">
        <v>657</v>
      </c>
      <c r="F1979" t="s">
        <v>656</v>
      </c>
      <c r="G1979">
        <v>270</v>
      </c>
      <c r="H1979">
        <v>270</v>
      </c>
      <c r="I1979">
        <v>270</v>
      </c>
      <c r="J1979">
        <v>270</v>
      </c>
      <c r="L1979" s="3">
        <v>0</v>
      </c>
      <c r="M1979" s="3">
        <v>0</v>
      </c>
      <c r="N1979" s="3">
        <v>0</v>
      </c>
      <c r="O1979" s="62">
        <v>421.4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68">
        <f>+Tabla3[[#This Row],[V GRAVADAS]]</f>
        <v>421.4</v>
      </c>
      <c r="V1979">
        <v>2</v>
      </c>
    </row>
    <row r="1980" spans="1:22" x14ac:dyDescent="0.25">
      <c r="A1980" t="s">
        <v>655</v>
      </c>
      <c r="B1980" s="1" t="s">
        <v>682</v>
      </c>
      <c r="C1980" t="s">
        <v>1</v>
      </c>
      <c r="D1980" t="s">
        <v>82</v>
      </c>
      <c r="E1980" t="s">
        <v>657</v>
      </c>
      <c r="F1980" t="s">
        <v>656</v>
      </c>
      <c r="G1980">
        <v>271</v>
      </c>
      <c r="H1980">
        <v>271</v>
      </c>
      <c r="I1980">
        <v>271</v>
      </c>
      <c r="J1980">
        <v>271</v>
      </c>
      <c r="L1980" s="3">
        <v>0</v>
      </c>
      <c r="M1980" s="3">
        <v>0</v>
      </c>
      <c r="N1980" s="3">
        <v>0</v>
      </c>
      <c r="O1980" s="62">
        <v>462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68">
        <f>+Tabla3[[#This Row],[V GRAVADAS]]</f>
        <v>462</v>
      </c>
      <c r="V1980">
        <v>2</v>
      </c>
    </row>
    <row r="1981" spans="1:22" x14ac:dyDescent="0.25">
      <c r="A1981" t="s">
        <v>655</v>
      </c>
      <c r="B1981" s="1" t="s">
        <v>682</v>
      </c>
      <c r="C1981" t="s">
        <v>1</v>
      </c>
      <c r="D1981" t="s">
        <v>82</v>
      </c>
      <c r="E1981" t="s">
        <v>657</v>
      </c>
      <c r="F1981" t="s">
        <v>656</v>
      </c>
      <c r="G1981">
        <v>272</v>
      </c>
      <c r="H1981">
        <v>272</v>
      </c>
      <c r="I1981">
        <v>272</v>
      </c>
      <c r="J1981">
        <v>272</v>
      </c>
      <c r="L1981" s="3">
        <v>0</v>
      </c>
      <c r="M1981" s="3">
        <v>0</v>
      </c>
      <c r="N1981" s="3">
        <v>0</v>
      </c>
      <c r="O1981" s="62">
        <v>113.3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68">
        <f>+Tabla3[[#This Row],[V GRAVADAS]]</f>
        <v>113.3</v>
      </c>
      <c r="V1981">
        <v>2</v>
      </c>
    </row>
    <row r="1982" spans="1:22" x14ac:dyDescent="0.25">
      <c r="A1982" t="s">
        <v>655</v>
      </c>
      <c r="B1982" s="1" t="s">
        <v>682</v>
      </c>
      <c r="C1982" t="s">
        <v>1</v>
      </c>
      <c r="D1982" t="s">
        <v>82</v>
      </c>
      <c r="E1982" t="s">
        <v>657</v>
      </c>
      <c r="F1982" t="s">
        <v>656</v>
      </c>
      <c r="G1982">
        <v>273</v>
      </c>
      <c r="H1982">
        <v>273</v>
      </c>
      <c r="I1982">
        <v>273</v>
      </c>
      <c r="J1982">
        <v>273</v>
      </c>
      <c r="L1982" s="3">
        <v>0</v>
      </c>
      <c r="M1982" s="3">
        <v>0</v>
      </c>
      <c r="N1982" s="3">
        <v>0</v>
      </c>
      <c r="O1982" s="62">
        <v>449.75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68">
        <f>+Tabla3[[#This Row],[V GRAVADAS]]</f>
        <v>449.75</v>
      </c>
      <c r="V1982">
        <v>2</v>
      </c>
    </row>
    <row r="1983" spans="1:22" x14ac:dyDescent="0.25">
      <c r="A1983" t="s">
        <v>655</v>
      </c>
      <c r="B1983" s="1" t="s">
        <v>682</v>
      </c>
      <c r="C1983" t="s">
        <v>1</v>
      </c>
      <c r="D1983" t="s">
        <v>82</v>
      </c>
      <c r="E1983" t="s">
        <v>657</v>
      </c>
      <c r="F1983" t="s">
        <v>656</v>
      </c>
      <c r="G1983">
        <v>274</v>
      </c>
      <c r="H1983">
        <v>274</v>
      </c>
      <c r="I1983">
        <v>274</v>
      </c>
      <c r="J1983">
        <v>274</v>
      </c>
      <c r="L1983" s="3">
        <v>0</v>
      </c>
      <c r="M1983" s="3">
        <v>0</v>
      </c>
      <c r="N1983" s="3">
        <v>0</v>
      </c>
      <c r="O1983" s="62">
        <v>150.69999999999999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68">
        <f>+Tabla3[[#This Row],[V GRAVADAS]]</f>
        <v>150.69999999999999</v>
      </c>
      <c r="V1983">
        <v>2</v>
      </c>
    </row>
    <row r="1984" spans="1:22" x14ac:dyDescent="0.25">
      <c r="A1984" t="s">
        <v>655</v>
      </c>
      <c r="B1984" s="1" t="s">
        <v>682</v>
      </c>
      <c r="C1984" t="s">
        <v>1</v>
      </c>
      <c r="D1984" t="s">
        <v>82</v>
      </c>
      <c r="E1984" t="s">
        <v>657</v>
      </c>
      <c r="F1984" t="s">
        <v>656</v>
      </c>
      <c r="G1984">
        <v>275</v>
      </c>
      <c r="H1984">
        <v>275</v>
      </c>
      <c r="I1984">
        <v>275</v>
      </c>
      <c r="J1984">
        <v>275</v>
      </c>
      <c r="L1984" s="3">
        <v>0</v>
      </c>
      <c r="M1984" s="3">
        <v>0</v>
      </c>
      <c r="N1984" s="3">
        <v>0</v>
      </c>
      <c r="O1984" s="62">
        <v>42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68">
        <f>+Tabla3[[#This Row],[V GRAVADAS]]</f>
        <v>42</v>
      </c>
      <c r="V1984">
        <v>2</v>
      </c>
    </row>
    <row r="1985" spans="1:22" x14ac:dyDescent="0.25">
      <c r="A1985" t="s">
        <v>655</v>
      </c>
      <c r="B1985" s="1" t="s">
        <v>682</v>
      </c>
      <c r="C1985" t="s">
        <v>1</v>
      </c>
      <c r="D1985" t="s">
        <v>82</v>
      </c>
      <c r="E1985" t="s">
        <v>657</v>
      </c>
      <c r="F1985" t="s">
        <v>656</v>
      </c>
      <c r="G1985">
        <v>276</v>
      </c>
      <c r="H1985">
        <v>276</v>
      </c>
      <c r="I1985">
        <v>276</v>
      </c>
      <c r="J1985">
        <v>276</v>
      </c>
      <c r="L1985" s="3">
        <v>0</v>
      </c>
      <c r="M1985" s="3">
        <v>0</v>
      </c>
      <c r="N1985" s="3">
        <v>0</v>
      </c>
      <c r="O1985" s="62">
        <v>79.650000000000006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68">
        <f>+Tabla3[[#This Row],[V GRAVADAS]]</f>
        <v>79.650000000000006</v>
      </c>
      <c r="V1985">
        <v>2</v>
      </c>
    </row>
    <row r="1986" spans="1:22" x14ac:dyDescent="0.25">
      <c r="A1986" t="s">
        <v>655</v>
      </c>
      <c r="B1986" s="1" t="s">
        <v>682</v>
      </c>
      <c r="C1986" t="s">
        <v>1</v>
      </c>
      <c r="D1986" t="s">
        <v>82</v>
      </c>
      <c r="E1986" t="s">
        <v>657</v>
      </c>
      <c r="F1986" t="s">
        <v>656</v>
      </c>
      <c r="G1986">
        <v>277</v>
      </c>
      <c r="H1986">
        <v>277</v>
      </c>
      <c r="I1986">
        <v>277</v>
      </c>
      <c r="J1986">
        <v>277</v>
      </c>
      <c r="L1986" s="3">
        <v>0</v>
      </c>
      <c r="M1986" s="3">
        <v>0</v>
      </c>
      <c r="N1986" s="3">
        <v>0</v>
      </c>
      <c r="O1986" s="62">
        <v>204.25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68">
        <f>+Tabla3[[#This Row],[V GRAVADAS]]</f>
        <v>204.25</v>
      </c>
      <c r="V1986">
        <v>2</v>
      </c>
    </row>
    <row r="1987" spans="1:22" x14ac:dyDescent="0.25">
      <c r="A1987" t="s">
        <v>655</v>
      </c>
      <c r="B1987" s="1" t="s">
        <v>682</v>
      </c>
      <c r="C1987" t="s">
        <v>1</v>
      </c>
      <c r="D1987" t="s">
        <v>82</v>
      </c>
      <c r="E1987" t="s">
        <v>657</v>
      </c>
      <c r="F1987" t="s">
        <v>656</v>
      </c>
      <c r="G1987">
        <v>278</v>
      </c>
      <c r="H1987">
        <v>278</v>
      </c>
      <c r="I1987">
        <v>278</v>
      </c>
      <c r="J1987">
        <v>278</v>
      </c>
      <c r="L1987" s="3">
        <v>0</v>
      </c>
      <c r="M1987" s="3">
        <v>0</v>
      </c>
      <c r="N1987" s="3">
        <v>0</v>
      </c>
      <c r="O1987" s="62">
        <v>90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68">
        <f>+Tabla3[[#This Row],[V GRAVADAS]]</f>
        <v>90</v>
      </c>
      <c r="V1987">
        <v>2</v>
      </c>
    </row>
    <row r="1988" spans="1:22" x14ac:dyDescent="0.25">
      <c r="A1988" t="s">
        <v>655</v>
      </c>
      <c r="B1988" s="1" t="s">
        <v>682</v>
      </c>
      <c r="C1988" t="s">
        <v>1</v>
      </c>
      <c r="D1988" t="s">
        <v>82</v>
      </c>
      <c r="E1988" t="s">
        <v>657</v>
      </c>
      <c r="F1988" t="s">
        <v>656</v>
      </c>
      <c r="G1988">
        <v>279</v>
      </c>
      <c r="H1988">
        <v>279</v>
      </c>
      <c r="I1988">
        <v>279</v>
      </c>
      <c r="J1988">
        <v>279</v>
      </c>
      <c r="L1988" s="3">
        <v>0</v>
      </c>
      <c r="M1988" s="3">
        <v>0</v>
      </c>
      <c r="N1988" s="3">
        <v>0</v>
      </c>
      <c r="O1988" s="62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68">
        <f>+Tabla3[[#This Row],[V GRAVADAS]]</f>
        <v>0</v>
      </c>
      <c r="V1988">
        <v>2</v>
      </c>
    </row>
    <row r="1989" spans="1:22" x14ac:dyDescent="0.25">
      <c r="A1989" t="s">
        <v>655</v>
      </c>
      <c r="B1989" s="1" t="s">
        <v>682</v>
      </c>
      <c r="C1989" t="s">
        <v>1</v>
      </c>
      <c r="D1989" t="s">
        <v>82</v>
      </c>
      <c r="E1989" t="s">
        <v>657</v>
      </c>
      <c r="F1989" t="s">
        <v>656</v>
      </c>
      <c r="G1989">
        <v>280</v>
      </c>
      <c r="H1989">
        <v>280</v>
      </c>
      <c r="I1989">
        <v>280</v>
      </c>
      <c r="J1989">
        <v>280</v>
      </c>
      <c r="L1989" s="3">
        <v>0</v>
      </c>
      <c r="M1989" s="3">
        <v>0</v>
      </c>
      <c r="N1989" s="3">
        <v>0</v>
      </c>
      <c r="O1989" s="62">
        <v>46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68">
        <f>+Tabla3[[#This Row],[V GRAVADAS]]</f>
        <v>46</v>
      </c>
      <c r="V1989">
        <v>2</v>
      </c>
    </row>
    <row r="1990" spans="1:22" x14ac:dyDescent="0.25">
      <c r="A1990" t="s">
        <v>655</v>
      </c>
      <c r="B1990" s="1" t="s">
        <v>682</v>
      </c>
      <c r="C1990" t="s">
        <v>1</v>
      </c>
      <c r="D1990" t="s">
        <v>82</v>
      </c>
      <c r="E1990" t="s">
        <v>657</v>
      </c>
      <c r="F1990" t="s">
        <v>656</v>
      </c>
      <c r="G1990">
        <v>281</v>
      </c>
      <c r="H1990">
        <v>281</v>
      </c>
      <c r="I1990">
        <v>281</v>
      </c>
      <c r="J1990">
        <v>281</v>
      </c>
      <c r="L1990" s="3">
        <v>0</v>
      </c>
      <c r="M1990" s="3">
        <v>0</v>
      </c>
      <c r="N1990" s="3">
        <v>0</v>
      </c>
      <c r="O1990" s="62">
        <v>45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68">
        <f>+Tabla3[[#This Row],[V GRAVADAS]]</f>
        <v>45</v>
      </c>
      <c r="V1990">
        <v>2</v>
      </c>
    </row>
    <row r="1991" spans="1:22" x14ac:dyDescent="0.25">
      <c r="A1991" t="s">
        <v>655</v>
      </c>
      <c r="B1991" s="1" t="s">
        <v>682</v>
      </c>
      <c r="C1991" t="s">
        <v>1</v>
      </c>
      <c r="D1991" t="s">
        <v>82</v>
      </c>
      <c r="E1991" t="s">
        <v>657</v>
      </c>
      <c r="F1991" t="s">
        <v>656</v>
      </c>
      <c r="G1991">
        <v>282</v>
      </c>
      <c r="H1991">
        <v>282</v>
      </c>
      <c r="I1991">
        <v>282</v>
      </c>
      <c r="J1991">
        <v>282</v>
      </c>
      <c r="L1991" s="3">
        <v>0</v>
      </c>
      <c r="M1991" s="3">
        <v>0</v>
      </c>
      <c r="N1991" s="3">
        <v>0</v>
      </c>
      <c r="O1991" s="62">
        <v>105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68">
        <f>+Tabla3[[#This Row],[V GRAVADAS]]</f>
        <v>105</v>
      </c>
      <c r="V1991">
        <v>2</v>
      </c>
    </row>
    <row r="1992" spans="1:22" x14ac:dyDescent="0.25">
      <c r="A1992" t="s">
        <v>655</v>
      </c>
      <c r="B1992" s="1" t="s">
        <v>682</v>
      </c>
      <c r="C1992" t="s">
        <v>1</v>
      </c>
      <c r="D1992" t="s">
        <v>82</v>
      </c>
      <c r="E1992" t="s">
        <v>657</v>
      </c>
      <c r="F1992" t="s">
        <v>656</v>
      </c>
      <c r="G1992">
        <v>283</v>
      </c>
      <c r="H1992">
        <v>283</v>
      </c>
      <c r="I1992">
        <v>283</v>
      </c>
      <c r="J1992">
        <v>283</v>
      </c>
      <c r="L1992" s="3">
        <v>0</v>
      </c>
      <c r="M1992" s="3">
        <v>0</v>
      </c>
      <c r="N1992" s="3">
        <v>0</v>
      </c>
      <c r="O1992" s="62">
        <v>271.39999999999998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68">
        <f>+Tabla3[[#This Row],[V GRAVADAS]]</f>
        <v>271.39999999999998</v>
      </c>
      <c r="V1992">
        <v>2</v>
      </c>
    </row>
    <row r="1993" spans="1:22" x14ac:dyDescent="0.25">
      <c r="A1993" t="s">
        <v>655</v>
      </c>
      <c r="B1993" s="1" t="s">
        <v>682</v>
      </c>
      <c r="C1993" t="s">
        <v>1</v>
      </c>
      <c r="D1993" t="s">
        <v>82</v>
      </c>
      <c r="E1993" t="s">
        <v>657</v>
      </c>
      <c r="F1993" t="s">
        <v>656</v>
      </c>
      <c r="G1993">
        <v>284</v>
      </c>
      <c r="H1993">
        <v>284</v>
      </c>
      <c r="I1993">
        <v>284</v>
      </c>
      <c r="J1993">
        <v>284</v>
      </c>
      <c r="L1993" s="3">
        <v>0</v>
      </c>
      <c r="M1993" s="3">
        <v>0</v>
      </c>
      <c r="N1993" s="3">
        <v>0</v>
      </c>
      <c r="O1993" s="62">
        <v>3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68">
        <f>+Tabla3[[#This Row],[V GRAVADAS]]</f>
        <v>3</v>
      </c>
      <c r="V1993">
        <v>2</v>
      </c>
    </row>
    <row r="1994" spans="1:22" x14ac:dyDescent="0.25">
      <c r="A1994" t="s">
        <v>655</v>
      </c>
      <c r="B1994" s="1" t="s">
        <v>682</v>
      </c>
      <c r="C1994" t="s">
        <v>1</v>
      </c>
      <c r="D1994" t="s">
        <v>82</v>
      </c>
      <c r="E1994" t="s">
        <v>657</v>
      </c>
      <c r="F1994" t="s">
        <v>656</v>
      </c>
      <c r="G1994">
        <v>285</v>
      </c>
      <c r="H1994">
        <v>285</v>
      </c>
      <c r="I1994">
        <v>285</v>
      </c>
      <c r="J1994">
        <v>285</v>
      </c>
      <c r="L1994" s="3">
        <v>0</v>
      </c>
      <c r="M1994" s="3">
        <v>0</v>
      </c>
      <c r="N1994" s="3">
        <v>0</v>
      </c>
      <c r="O1994" s="62">
        <v>316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68">
        <f>+Tabla3[[#This Row],[V GRAVADAS]]</f>
        <v>316</v>
      </c>
      <c r="V1994">
        <v>2</v>
      </c>
    </row>
    <row r="1995" spans="1:22" x14ac:dyDescent="0.25">
      <c r="A1995" t="s">
        <v>655</v>
      </c>
      <c r="B1995" s="1" t="s">
        <v>682</v>
      </c>
      <c r="C1995" t="s">
        <v>1</v>
      </c>
      <c r="D1995" t="s">
        <v>82</v>
      </c>
      <c r="E1995" t="s">
        <v>657</v>
      </c>
      <c r="F1995" t="s">
        <v>656</v>
      </c>
      <c r="G1995">
        <v>286</v>
      </c>
      <c r="H1995">
        <v>286</v>
      </c>
      <c r="I1995">
        <v>286</v>
      </c>
      <c r="J1995">
        <v>286</v>
      </c>
      <c r="L1995" s="3">
        <v>0</v>
      </c>
      <c r="M1995" s="3">
        <v>0</v>
      </c>
      <c r="N1995" s="3">
        <v>0</v>
      </c>
      <c r="O1995" s="62">
        <v>111.73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68">
        <f>+Tabla3[[#This Row],[V GRAVADAS]]</f>
        <v>111.73</v>
      </c>
      <c r="V1995">
        <v>2</v>
      </c>
    </row>
    <row r="1996" spans="1:22" x14ac:dyDescent="0.25">
      <c r="A1996" t="s">
        <v>655</v>
      </c>
      <c r="B1996" s="1" t="s">
        <v>682</v>
      </c>
      <c r="C1996" t="s">
        <v>1</v>
      </c>
      <c r="D1996" t="s">
        <v>82</v>
      </c>
      <c r="E1996" t="s">
        <v>657</v>
      </c>
      <c r="F1996" t="s">
        <v>656</v>
      </c>
      <c r="G1996">
        <v>287</v>
      </c>
      <c r="H1996">
        <v>287</v>
      </c>
      <c r="I1996">
        <v>287</v>
      </c>
      <c r="J1996">
        <v>287</v>
      </c>
      <c r="L1996" s="3">
        <v>0</v>
      </c>
      <c r="M1996" s="3">
        <v>0</v>
      </c>
      <c r="N1996" s="3">
        <v>0</v>
      </c>
      <c r="O1996" s="62">
        <v>58.6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68">
        <f>+Tabla3[[#This Row],[V GRAVADAS]]</f>
        <v>58.6</v>
      </c>
      <c r="V1996">
        <v>2</v>
      </c>
    </row>
    <row r="1997" spans="1:22" x14ac:dyDescent="0.25">
      <c r="A1997" t="s">
        <v>655</v>
      </c>
      <c r="B1997" s="1" t="s">
        <v>682</v>
      </c>
      <c r="C1997" t="s">
        <v>1</v>
      </c>
      <c r="D1997" t="s">
        <v>82</v>
      </c>
      <c r="E1997" t="s">
        <v>657</v>
      </c>
      <c r="F1997" t="s">
        <v>656</v>
      </c>
      <c r="G1997">
        <v>288</v>
      </c>
      <c r="H1997">
        <v>288</v>
      </c>
      <c r="I1997">
        <v>288</v>
      </c>
      <c r="J1997">
        <v>288</v>
      </c>
      <c r="L1997" s="3">
        <v>0</v>
      </c>
      <c r="M1997" s="3">
        <v>0</v>
      </c>
      <c r="N1997" s="3">
        <v>0</v>
      </c>
      <c r="O1997" s="62">
        <v>15.62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68">
        <f>+Tabla3[[#This Row],[V GRAVADAS]]</f>
        <v>15.62</v>
      </c>
      <c r="V1997">
        <v>2</v>
      </c>
    </row>
    <row r="1998" spans="1:22" x14ac:dyDescent="0.25">
      <c r="A1998" t="s">
        <v>655</v>
      </c>
      <c r="B1998" s="1" t="s">
        <v>682</v>
      </c>
      <c r="C1998" t="s">
        <v>1</v>
      </c>
      <c r="D1998" t="s">
        <v>82</v>
      </c>
      <c r="E1998" t="s">
        <v>657</v>
      </c>
      <c r="F1998" t="s">
        <v>656</v>
      </c>
      <c r="G1998">
        <v>289</v>
      </c>
      <c r="H1998">
        <v>289</v>
      </c>
      <c r="I1998">
        <v>289</v>
      </c>
      <c r="J1998">
        <v>289</v>
      </c>
      <c r="L1998" s="3">
        <v>0</v>
      </c>
      <c r="M1998" s="3">
        <v>0</v>
      </c>
      <c r="N1998" s="3">
        <v>0</v>
      </c>
      <c r="O1998" s="62">
        <v>150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68">
        <f>+Tabla3[[#This Row],[V GRAVADAS]]</f>
        <v>150</v>
      </c>
      <c r="V1998">
        <v>2</v>
      </c>
    </row>
    <row r="1999" spans="1:22" x14ac:dyDescent="0.25">
      <c r="A1999" t="s">
        <v>655</v>
      </c>
      <c r="B1999" s="1" t="s">
        <v>682</v>
      </c>
      <c r="C1999" t="s">
        <v>1</v>
      </c>
      <c r="D1999" t="s">
        <v>82</v>
      </c>
      <c r="E1999" t="s">
        <v>657</v>
      </c>
      <c r="F1999" t="s">
        <v>656</v>
      </c>
      <c r="G1999">
        <v>290</v>
      </c>
      <c r="H1999">
        <v>290</v>
      </c>
      <c r="I1999">
        <v>290</v>
      </c>
      <c r="J1999">
        <v>290</v>
      </c>
      <c r="L1999" s="3">
        <v>0</v>
      </c>
      <c r="M1999" s="3">
        <v>0</v>
      </c>
      <c r="N1999" s="3">
        <v>0</v>
      </c>
      <c r="O1999" s="62">
        <v>33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68">
        <f>+Tabla3[[#This Row],[V GRAVADAS]]</f>
        <v>33</v>
      </c>
      <c r="V1999">
        <v>2</v>
      </c>
    </row>
    <row r="2000" spans="1:22" x14ac:dyDescent="0.25">
      <c r="A2000" t="s">
        <v>655</v>
      </c>
      <c r="B2000" s="1" t="s">
        <v>683</v>
      </c>
      <c r="C2000" t="s">
        <v>1</v>
      </c>
      <c r="D2000" t="s">
        <v>82</v>
      </c>
      <c r="E2000" t="s">
        <v>657</v>
      </c>
      <c r="F2000" t="s">
        <v>656</v>
      </c>
      <c r="G2000">
        <v>291</v>
      </c>
      <c r="H2000">
        <v>291</v>
      </c>
      <c r="I2000">
        <v>291</v>
      </c>
      <c r="J2000">
        <v>291</v>
      </c>
      <c r="L2000" s="3">
        <v>0</v>
      </c>
      <c r="M2000" s="3">
        <v>0</v>
      </c>
      <c r="N2000" s="3">
        <v>0</v>
      </c>
      <c r="O2000" s="62">
        <v>123.45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68">
        <f>+Tabla3[[#This Row],[V GRAVADAS]]</f>
        <v>123.45</v>
      </c>
      <c r="V2000">
        <v>2</v>
      </c>
    </row>
    <row r="2001" spans="1:22" x14ac:dyDescent="0.25">
      <c r="A2001" t="s">
        <v>655</v>
      </c>
      <c r="B2001" s="1" t="s">
        <v>683</v>
      </c>
      <c r="C2001" t="s">
        <v>1</v>
      </c>
      <c r="D2001" t="s">
        <v>82</v>
      </c>
      <c r="E2001" t="s">
        <v>657</v>
      </c>
      <c r="F2001" t="s">
        <v>656</v>
      </c>
      <c r="G2001">
        <v>292</v>
      </c>
      <c r="H2001">
        <v>292</v>
      </c>
      <c r="I2001">
        <v>292</v>
      </c>
      <c r="J2001">
        <v>292</v>
      </c>
      <c r="L2001" s="3">
        <v>0</v>
      </c>
      <c r="M2001" s="3">
        <v>0</v>
      </c>
      <c r="N2001" s="3">
        <v>0</v>
      </c>
      <c r="O2001" s="62">
        <v>485.5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68">
        <f>+Tabla3[[#This Row],[V GRAVADAS]]</f>
        <v>485.5</v>
      </c>
      <c r="V2001">
        <v>2</v>
      </c>
    </row>
    <row r="2002" spans="1:22" x14ac:dyDescent="0.25">
      <c r="A2002" t="s">
        <v>655</v>
      </c>
      <c r="B2002" s="1" t="s">
        <v>683</v>
      </c>
      <c r="C2002" t="s">
        <v>1</v>
      </c>
      <c r="D2002" t="s">
        <v>82</v>
      </c>
      <c r="E2002" t="s">
        <v>657</v>
      </c>
      <c r="F2002" t="s">
        <v>656</v>
      </c>
      <c r="G2002">
        <v>293</v>
      </c>
      <c r="H2002">
        <v>293</v>
      </c>
      <c r="I2002">
        <v>293</v>
      </c>
      <c r="J2002">
        <v>293</v>
      </c>
      <c r="L2002" s="3">
        <v>0</v>
      </c>
      <c r="M2002" s="3">
        <v>0</v>
      </c>
      <c r="N2002" s="3">
        <v>0</v>
      </c>
      <c r="O2002" s="62">
        <v>451.1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68">
        <f>+Tabla3[[#This Row],[V GRAVADAS]]</f>
        <v>451.1</v>
      </c>
      <c r="V2002">
        <v>2</v>
      </c>
    </row>
    <row r="2003" spans="1:22" x14ac:dyDescent="0.25">
      <c r="A2003" t="s">
        <v>655</v>
      </c>
      <c r="B2003" s="1" t="s">
        <v>683</v>
      </c>
      <c r="C2003" t="s">
        <v>1</v>
      </c>
      <c r="D2003" t="s">
        <v>82</v>
      </c>
      <c r="E2003" t="s">
        <v>657</v>
      </c>
      <c r="F2003" t="s">
        <v>656</v>
      </c>
      <c r="G2003">
        <v>294</v>
      </c>
      <c r="H2003">
        <v>294</v>
      </c>
      <c r="I2003">
        <v>294</v>
      </c>
      <c r="J2003">
        <v>294</v>
      </c>
      <c r="L2003" s="3">
        <v>0</v>
      </c>
      <c r="M2003" s="3">
        <v>0</v>
      </c>
      <c r="N2003" s="3">
        <v>0</v>
      </c>
      <c r="O2003" s="62">
        <v>513.5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68">
        <f>+Tabla3[[#This Row],[V GRAVADAS]]</f>
        <v>513.5</v>
      </c>
      <c r="V2003">
        <v>2</v>
      </c>
    </row>
    <row r="2004" spans="1:22" x14ac:dyDescent="0.25">
      <c r="A2004" t="s">
        <v>655</v>
      </c>
      <c r="B2004" s="1" t="s">
        <v>683</v>
      </c>
      <c r="C2004" t="s">
        <v>1</v>
      </c>
      <c r="D2004" t="s">
        <v>82</v>
      </c>
      <c r="E2004" t="s">
        <v>657</v>
      </c>
      <c r="F2004" t="s">
        <v>656</v>
      </c>
      <c r="G2004">
        <v>295</v>
      </c>
      <c r="H2004">
        <v>295</v>
      </c>
      <c r="I2004">
        <v>295</v>
      </c>
      <c r="J2004">
        <v>295</v>
      </c>
      <c r="L2004" s="3">
        <v>0</v>
      </c>
      <c r="M2004" s="3">
        <v>0</v>
      </c>
      <c r="N2004" s="3">
        <v>0</v>
      </c>
      <c r="O2004" s="62">
        <v>526.20000000000005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68">
        <f>+Tabla3[[#This Row],[V GRAVADAS]]</f>
        <v>526.20000000000005</v>
      </c>
      <c r="V2004">
        <v>2</v>
      </c>
    </row>
    <row r="2005" spans="1:22" x14ac:dyDescent="0.25">
      <c r="A2005" t="s">
        <v>655</v>
      </c>
      <c r="B2005" s="1" t="s">
        <v>683</v>
      </c>
      <c r="C2005" t="s">
        <v>1</v>
      </c>
      <c r="D2005" t="s">
        <v>82</v>
      </c>
      <c r="E2005" t="s">
        <v>657</v>
      </c>
      <c r="F2005" t="s">
        <v>656</v>
      </c>
      <c r="G2005">
        <v>296</v>
      </c>
      <c r="H2005">
        <v>296</v>
      </c>
      <c r="I2005">
        <v>296</v>
      </c>
      <c r="J2005">
        <v>296</v>
      </c>
      <c r="L2005" s="3">
        <v>0</v>
      </c>
      <c r="M2005" s="3">
        <v>0</v>
      </c>
      <c r="N2005" s="3">
        <v>0</v>
      </c>
      <c r="O2005" s="62">
        <v>893.64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68">
        <f>+Tabla3[[#This Row],[V GRAVADAS]]</f>
        <v>893.64</v>
      </c>
      <c r="V2005">
        <v>2</v>
      </c>
    </row>
    <row r="2006" spans="1:22" x14ac:dyDescent="0.25">
      <c r="A2006" t="s">
        <v>655</v>
      </c>
      <c r="B2006" s="1" t="s">
        <v>683</v>
      </c>
      <c r="C2006" t="s">
        <v>1</v>
      </c>
      <c r="D2006" t="s">
        <v>82</v>
      </c>
      <c r="E2006" t="s">
        <v>657</v>
      </c>
      <c r="F2006" t="s">
        <v>656</v>
      </c>
      <c r="G2006">
        <v>297</v>
      </c>
      <c r="H2006">
        <v>297</v>
      </c>
      <c r="I2006">
        <v>297</v>
      </c>
      <c r="J2006">
        <v>297</v>
      </c>
      <c r="L2006" s="3">
        <v>0</v>
      </c>
      <c r="M2006" s="3">
        <v>0</v>
      </c>
      <c r="N2006" s="3">
        <v>0</v>
      </c>
      <c r="O2006" s="62">
        <v>165.2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68">
        <f>+Tabla3[[#This Row],[V GRAVADAS]]</f>
        <v>165.2</v>
      </c>
      <c r="V2006">
        <v>2</v>
      </c>
    </row>
    <row r="2007" spans="1:22" x14ac:dyDescent="0.25">
      <c r="A2007" t="s">
        <v>655</v>
      </c>
      <c r="B2007" s="1" t="s">
        <v>683</v>
      </c>
      <c r="C2007" t="s">
        <v>1</v>
      </c>
      <c r="D2007" t="s">
        <v>82</v>
      </c>
      <c r="E2007" t="s">
        <v>657</v>
      </c>
      <c r="F2007" t="s">
        <v>656</v>
      </c>
      <c r="G2007">
        <v>298</v>
      </c>
      <c r="H2007">
        <v>298</v>
      </c>
      <c r="I2007">
        <v>298</v>
      </c>
      <c r="J2007">
        <v>298</v>
      </c>
      <c r="L2007" s="3">
        <v>0</v>
      </c>
      <c r="M2007" s="3">
        <v>0</v>
      </c>
      <c r="N2007" s="3">
        <v>0</v>
      </c>
      <c r="O2007" s="62">
        <v>31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68">
        <f>+Tabla3[[#This Row],[V GRAVADAS]]</f>
        <v>31</v>
      </c>
      <c r="V2007">
        <v>2</v>
      </c>
    </row>
    <row r="2008" spans="1:22" x14ac:dyDescent="0.25">
      <c r="A2008" t="s">
        <v>655</v>
      </c>
      <c r="B2008" s="1" t="s">
        <v>683</v>
      </c>
      <c r="C2008" t="s">
        <v>1</v>
      </c>
      <c r="D2008" t="s">
        <v>82</v>
      </c>
      <c r="E2008" t="s">
        <v>657</v>
      </c>
      <c r="F2008" t="s">
        <v>656</v>
      </c>
      <c r="G2008">
        <v>299</v>
      </c>
      <c r="H2008">
        <v>299</v>
      </c>
      <c r="I2008">
        <v>299</v>
      </c>
      <c r="J2008">
        <v>299</v>
      </c>
      <c r="L2008" s="3">
        <v>0</v>
      </c>
      <c r="M2008" s="3">
        <v>0</v>
      </c>
      <c r="N2008" s="3">
        <v>0</v>
      </c>
      <c r="O2008" s="62">
        <v>452.7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68">
        <f>+Tabla3[[#This Row],[V GRAVADAS]]</f>
        <v>452.7</v>
      </c>
      <c r="V2008">
        <v>2</v>
      </c>
    </row>
    <row r="2009" spans="1:22" x14ac:dyDescent="0.25">
      <c r="A2009" t="s">
        <v>655</v>
      </c>
      <c r="B2009" s="1" t="s">
        <v>683</v>
      </c>
      <c r="C2009" t="s">
        <v>1</v>
      </c>
      <c r="D2009" t="s">
        <v>82</v>
      </c>
      <c r="E2009" t="s">
        <v>657</v>
      </c>
      <c r="F2009" t="s">
        <v>656</v>
      </c>
      <c r="G2009">
        <v>300</v>
      </c>
      <c r="H2009">
        <v>300</v>
      </c>
      <c r="I2009">
        <v>300</v>
      </c>
      <c r="J2009">
        <v>300</v>
      </c>
      <c r="L2009" s="3">
        <v>0</v>
      </c>
      <c r="M2009" s="3">
        <v>0</v>
      </c>
      <c r="N2009" s="3">
        <v>0</v>
      </c>
      <c r="O2009" s="62">
        <v>56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68">
        <f>+Tabla3[[#This Row],[V GRAVADAS]]</f>
        <v>56</v>
      </c>
      <c r="V2009">
        <v>2</v>
      </c>
    </row>
    <row r="2010" spans="1:22" x14ac:dyDescent="0.25">
      <c r="A2010" t="s">
        <v>655</v>
      </c>
      <c r="B2010" s="1" t="s">
        <v>683</v>
      </c>
      <c r="C2010" t="s">
        <v>1</v>
      </c>
      <c r="D2010" t="s">
        <v>82</v>
      </c>
      <c r="E2010" t="s">
        <v>657</v>
      </c>
      <c r="F2010" t="s">
        <v>656</v>
      </c>
      <c r="G2010">
        <v>301</v>
      </c>
      <c r="H2010">
        <v>301</v>
      </c>
      <c r="I2010">
        <v>301</v>
      </c>
      <c r="J2010">
        <v>301</v>
      </c>
      <c r="L2010" s="3">
        <v>0</v>
      </c>
      <c r="M2010" s="3">
        <v>0</v>
      </c>
      <c r="N2010" s="3">
        <v>0</v>
      </c>
      <c r="O2010" s="62">
        <v>582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68">
        <f>+Tabla3[[#This Row],[V GRAVADAS]]</f>
        <v>582</v>
      </c>
      <c r="V2010">
        <v>2</v>
      </c>
    </row>
    <row r="2011" spans="1:22" x14ac:dyDescent="0.25">
      <c r="A2011" t="s">
        <v>655</v>
      </c>
      <c r="B2011" s="1" t="s">
        <v>683</v>
      </c>
      <c r="C2011" t="s">
        <v>1</v>
      </c>
      <c r="D2011" t="s">
        <v>82</v>
      </c>
      <c r="E2011" t="s">
        <v>657</v>
      </c>
      <c r="F2011" t="s">
        <v>656</v>
      </c>
      <c r="G2011">
        <v>302</v>
      </c>
      <c r="H2011">
        <v>302</v>
      </c>
      <c r="I2011">
        <v>302</v>
      </c>
      <c r="J2011">
        <v>302</v>
      </c>
      <c r="L2011" s="3">
        <v>0</v>
      </c>
      <c r="M2011" s="3">
        <v>0</v>
      </c>
      <c r="N2011" s="3">
        <v>0</v>
      </c>
      <c r="O2011" s="62">
        <v>80.650000000000006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68">
        <f>+Tabla3[[#This Row],[V GRAVADAS]]</f>
        <v>80.650000000000006</v>
      </c>
      <c r="V2011">
        <v>2</v>
      </c>
    </row>
    <row r="2012" spans="1:22" x14ac:dyDescent="0.25">
      <c r="A2012" t="s">
        <v>655</v>
      </c>
      <c r="B2012" s="1" t="s">
        <v>683</v>
      </c>
      <c r="C2012" t="s">
        <v>1</v>
      </c>
      <c r="D2012" t="s">
        <v>82</v>
      </c>
      <c r="E2012" t="s">
        <v>657</v>
      </c>
      <c r="F2012" t="s">
        <v>656</v>
      </c>
      <c r="G2012">
        <v>303</v>
      </c>
      <c r="H2012">
        <v>303</v>
      </c>
      <c r="I2012">
        <v>303</v>
      </c>
      <c r="J2012">
        <v>303</v>
      </c>
      <c r="L2012" s="3">
        <v>0</v>
      </c>
      <c r="M2012" s="3">
        <v>0</v>
      </c>
      <c r="N2012" s="3">
        <v>0</v>
      </c>
      <c r="O2012" s="62">
        <v>44.2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68">
        <f>+Tabla3[[#This Row],[V GRAVADAS]]</f>
        <v>44.2</v>
      </c>
      <c r="V2012">
        <v>2</v>
      </c>
    </row>
    <row r="2013" spans="1:22" x14ac:dyDescent="0.25">
      <c r="A2013" t="s">
        <v>655</v>
      </c>
      <c r="B2013" s="1" t="s">
        <v>683</v>
      </c>
      <c r="C2013" t="s">
        <v>1</v>
      </c>
      <c r="D2013" t="s">
        <v>82</v>
      </c>
      <c r="E2013" t="s">
        <v>657</v>
      </c>
      <c r="F2013" t="s">
        <v>656</v>
      </c>
      <c r="G2013">
        <v>304</v>
      </c>
      <c r="H2013">
        <v>304</v>
      </c>
      <c r="I2013">
        <v>304</v>
      </c>
      <c r="J2013">
        <v>304</v>
      </c>
      <c r="L2013" s="3">
        <v>0</v>
      </c>
      <c r="M2013" s="3">
        <v>0</v>
      </c>
      <c r="N2013" s="3">
        <v>0</v>
      </c>
      <c r="O2013" s="62">
        <v>232.5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68">
        <f>+Tabla3[[#This Row],[V GRAVADAS]]</f>
        <v>232.5</v>
      </c>
      <c r="V2013">
        <v>2</v>
      </c>
    </row>
    <row r="2014" spans="1:22" x14ac:dyDescent="0.25">
      <c r="A2014" t="s">
        <v>655</v>
      </c>
      <c r="B2014" s="1" t="s">
        <v>683</v>
      </c>
      <c r="C2014" t="s">
        <v>1</v>
      </c>
      <c r="D2014" t="s">
        <v>82</v>
      </c>
      <c r="E2014" t="s">
        <v>657</v>
      </c>
      <c r="F2014" t="s">
        <v>656</v>
      </c>
      <c r="G2014">
        <v>305</v>
      </c>
      <c r="H2014">
        <v>305</v>
      </c>
      <c r="I2014">
        <v>305</v>
      </c>
      <c r="J2014">
        <v>305</v>
      </c>
      <c r="L2014" s="3">
        <v>0</v>
      </c>
      <c r="M2014" s="3">
        <v>0</v>
      </c>
      <c r="N2014" s="3">
        <v>0</v>
      </c>
      <c r="O2014" s="62">
        <v>147.5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68">
        <f>+Tabla3[[#This Row],[V GRAVADAS]]</f>
        <v>147.5</v>
      </c>
      <c r="V2014">
        <v>2</v>
      </c>
    </row>
    <row r="2015" spans="1:22" x14ac:dyDescent="0.25">
      <c r="A2015" t="s">
        <v>655</v>
      </c>
      <c r="B2015" s="1" t="s">
        <v>683</v>
      </c>
      <c r="C2015" t="s">
        <v>1</v>
      </c>
      <c r="D2015" t="s">
        <v>82</v>
      </c>
      <c r="E2015" t="s">
        <v>657</v>
      </c>
      <c r="F2015" t="s">
        <v>656</v>
      </c>
      <c r="G2015">
        <v>306</v>
      </c>
      <c r="H2015">
        <v>306</v>
      </c>
      <c r="I2015">
        <v>306</v>
      </c>
      <c r="J2015">
        <v>306</v>
      </c>
      <c r="L2015" s="3">
        <v>0</v>
      </c>
      <c r="M2015" s="3">
        <v>0</v>
      </c>
      <c r="N2015" s="3">
        <v>0</v>
      </c>
      <c r="O2015" s="62">
        <v>90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68">
        <f>+Tabla3[[#This Row],[V GRAVADAS]]</f>
        <v>90</v>
      </c>
      <c r="V2015">
        <v>2</v>
      </c>
    </row>
    <row r="2016" spans="1:22" x14ac:dyDescent="0.25">
      <c r="A2016" t="s">
        <v>655</v>
      </c>
      <c r="B2016" s="1" t="s">
        <v>683</v>
      </c>
      <c r="C2016" t="s">
        <v>1</v>
      </c>
      <c r="D2016" t="s">
        <v>82</v>
      </c>
      <c r="E2016" t="s">
        <v>657</v>
      </c>
      <c r="F2016" t="s">
        <v>656</v>
      </c>
      <c r="G2016">
        <v>307</v>
      </c>
      <c r="H2016">
        <v>307</v>
      </c>
      <c r="I2016">
        <v>307</v>
      </c>
      <c r="J2016">
        <v>307</v>
      </c>
      <c r="L2016" s="3">
        <v>0</v>
      </c>
      <c r="M2016" s="3">
        <v>0</v>
      </c>
      <c r="N2016" s="3">
        <v>0</v>
      </c>
      <c r="O2016" s="62">
        <v>561.85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68">
        <f>+Tabla3[[#This Row],[V GRAVADAS]]</f>
        <v>561.85</v>
      </c>
      <c r="V2016">
        <v>2</v>
      </c>
    </row>
    <row r="2017" spans="1:22" x14ac:dyDescent="0.25">
      <c r="A2017" t="s">
        <v>655</v>
      </c>
      <c r="B2017" s="1" t="s">
        <v>683</v>
      </c>
      <c r="C2017" t="s">
        <v>1</v>
      </c>
      <c r="D2017" t="s">
        <v>82</v>
      </c>
      <c r="E2017" t="s">
        <v>657</v>
      </c>
      <c r="F2017" t="s">
        <v>656</v>
      </c>
      <c r="G2017">
        <v>308</v>
      </c>
      <c r="H2017">
        <v>308</v>
      </c>
      <c r="I2017">
        <v>308</v>
      </c>
      <c r="J2017">
        <v>308</v>
      </c>
      <c r="L2017" s="3">
        <v>0</v>
      </c>
      <c r="M2017" s="3">
        <v>0</v>
      </c>
      <c r="N2017" s="3">
        <v>0</v>
      </c>
      <c r="O2017" s="62">
        <v>75.2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68">
        <f>+Tabla3[[#This Row],[V GRAVADAS]]</f>
        <v>75.2</v>
      </c>
      <c r="V2017">
        <v>2</v>
      </c>
    </row>
    <row r="2018" spans="1:22" x14ac:dyDescent="0.25">
      <c r="A2018" t="s">
        <v>655</v>
      </c>
      <c r="B2018" s="1" t="s">
        <v>683</v>
      </c>
      <c r="C2018" t="s">
        <v>1</v>
      </c>
      <c r="D2018" t="s">
        <v>82</v>
      </c>
      <c r="E2018" t="s">
        <v>657</v>
      </c>
      <c r="F2018" t="s">
        <v>656</v>
      </c>
      <c r="G2018">
        <v>309</v>
      </c>
      <c r="H2018">
        <v>309</v>
      </c>
      <c r="I2018">
        <v>309</v>
      </c>
      <c r="J2018">
        <v>309</v>
      </c>
      <c r="L2018" s="3">
        <v>0</v>
      </c>
      <c r="M2018" s="3">
        <v>0</v>
      </c>
      <c r="N2018" s="3">
        <v>0</v>
      </c>
      <c r="O2018" s="62">
        <v>22.5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68">
        <f>+Tabla3[[#This Row],[V GRAVADAS]]</f>
        <v>22.5</v>
      </c>
      <c r="V2018">
        <v>2</v>
      </c>
    </row>
    <row r="2019" spans="1:22" x14ac:dyDescent="0.25">
      <c r="A2019" t="s">
        <v>655</v>
      </c>
      <c r="B2019" s="1" t="s">
        <v>683</v>
      </c>
      <c r="C2019" t="s">
        <v>1</v>
      </c>
      <c r="D2019" t="s">
        <v>82</v>
      </c>
      <c r="E2019" t="s">
        <v>657</v>
      </c>
      <c r="F2019" t="s">
        <v>656</v>
      </c>
      <c r="G2019">
        <v>310</v>
      </c>
      <c r="H2019">
        <v>310</v>
      </c>
      <c r="I2019">
        <v>310</v>
      </c>
      <c r="J2019">
        <v>310</v>
      </c>
      <c r="L2019" s="3">
        <v>0</v>
      </c>
      <c r="M2019" s="3">
        <v>0</v>
      </c>
      <c r="N2019" s="3">
        <v>0</v>
      </c>
      <c r="O2019" s="62">
        <v>52.5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68">
        <f>+Tabla3[[#This Row],[V GRAVADAS]]</f>
        <v>52.5</v>
      </c>
      <c r="V2019">
        <v>2</v>
      </c>
    </row>
    <row r="2020" spans="1:22" x14ac:dyDescent="0.25">
      <c r="A2020" t="s">
        <v>655</v>
      </c>
      <c r="B2020" s="1" t="s">
        <v>683</v>
      </c>
      <c r="C2020" t="s">
        <v>1</v>
      </c>
      <c r="D2020" t="s">
        <v>82</v>
      </c>
      <c r="E2020" t="s">
        <v>657</v>
      </c>
      <c r="F2020" t="s">
        <v>656</v>
      </c>
      <c r="G2020">
        <v>311</v>
      </c>
      <c r="H2020">
        <v>311</v>
      </c>
      <c r="I2020">
        <v>311</v>
      </c>
      <c r="J2020">
        <v>311</v>
      </c>
      <c r="L2020" s="3">
        <v>0</v>
      </c>
      <c r="M2020" s="3">
        <v>0</v>
      </c>
      <c r="N2020" s="3">
        <v>0</v>
      </c>
      <c r="O2020" s="62">
        <v>145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68">
        <f>+Tabla3[[#This Row],[V GRAVADAS]]</f>
        <v>145</v>
      </c>
      <c r="V2020">
        <v>2</v>
      </c>
    </row>
    <row r="2021" spans="1:22" x14ac:dyDescent="0.25">
      <c r="A2021" t="s">
        <v>655</v>
      </c>
      <c r="B2021" s="1" t="s">
        <v>683</v>
      </c>
      <c r="C2021" t="s">
        <v>1</v>
      </c>
      <c r="D2021" t="s">
        <v>82</v>
      </c>
      <c r="E2021" t="s">
        <v>657</v>
      </c>
      <c r="F2021" t="s">
        <v>656</v>
      </c>
      <c r="G2021">
        <v>312</v>
      </c>
      <c r="H2021">
        <v>312</v>
      </c>
      <c r="I2021">
        <v>312</v>
      </c>
      <c r="J2021">
        <v>312</v>
      </c>
      <c r="L2021" s="3">
        <v>0</v>
      </c>
      <c r="M2021" s="3">
        <v>0</v>
      </c>
      <c r="N2021" s="3">
        <v>0</v>
      </c>
      <c r="O2021" s="62">
        <v>537.84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68">
        <f>+Tabla3[[#This Row],[V GRAVADAS]]</f>
        <v>537.84</v>
      </c>
      <c r="V2021">
        <v>2</v>
      </c>
    </row>
    <row r="2022" spans="1:22" x14ac:dyDescent="0.25">
      <c r="A2022" t="s">
        <v>655</v>
      </c>
      <c r="B2022" s="1" t="s">
        <v>683</v>
      </c>
      <c r="C2022" t="s">
        <v>1</v>
      </c>
      <c r="D2022" t="s">
        <v>82</v>
      </c>
      <c r="E2022" t="s">
        <v>657</v>
      </c>
      <c r="F2022" t="s">
        <v>656</v>
      </c>
      <c r="G2022">
        <v>313</v>
      </c>
      <c r="H2022">
        <v>313</v>
      </c>
      <c r="I2022">
        <v>313</v>
      </c>
      <c r="J2022">
        <v>313</v>
      </c>
      <c r="L2022" s="3">
        <v>0</v>
      </c>
      <c r="M2022" s="3">
        <v>0</v>
      </c>
      <c r="N2022" s="3">
        <v>0</v>
      </c>
      <c r="O2022" s="62">
        <v>435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68">
        <f>+Tabla3[[#This Row],[V GRAVADAS]]</f>
        <v>435</v>
      </c>
      <c r="V2022">
        <v>2</v>
      </c>
    </row>
    <row r="2023" spans="1:22" x14ac:dyDescent="0.25">
      <c r="A2023" t="s">
        <v>655</v>
      </c>
      <c r="B2023" s="1" t="s">
        <v>684</v>
      </c>
      <c r="C2023" t="s">
        <v>1</v>
      </c>
      <c r="D2023" t="s">
        <v>82</v>
      </c>
      <c r="E2023" t="s">
        <v>657</v>
      </c>
      <c r="F2023" t="s">
        <v>656</v>
      </c>
      <c r="G2023">
        <v>314</v>
      </c>
      <c r="H2023">
        <v>314</v>
      </c>
      <c r="I2023">
        <v>314</v>
      </c>
      <c r="J2023">
        <v>314</v>
      </c>
      <c r="L2023" s="3">
        <v>0</v>
      </c>
      <c r="M2023" s="3">
        <v>0</v>
      </c>
      <c r="N2023" s="3">
        <v>0</v>
      </c>
      <c r="O2023" s="62">
        <v>150.5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68">
        <f>+Tabla3[[#This Row],[V GRAVADAS]]</f>
        <v>150.5</v>
      </c>
      <c r="V2023">
        <v>2</v>
      </c>
    </row>
    <row r="2024" spans="1:22" x14ac:dyDescent="0.25">
      <c r="A2024" t="s">
        <v>655</v>
      </c>
      <c r="B2024" s="1" t="s">
        <v>684</v>
      </c>
      <c r="C2024" t="s">
        <v>1</v>
      </c>
      <c r="D2024" t="s">
        <v>82</v>
      </c>
      <c r="E2024" t="s">
        <v>657</v>
      </c>
      <c r="F2024" t="s">
        <v>656</v>
      </c>
      <c r="G2024">
        <v>315</v>
      </c>
      <c r="H2024">
        <v>315</v>
      </c>
      <c r="I2024">
        <v>315</v>
      </c>
      <c r="J2024">
        <v>315</v>
      </c>
      <c r="L2024" s="3">
        <v>0</v>
      </c>
      <c r="M2024" s="3">
        <v>0</v>
      </c>
      <c r="N2024" s="3">
        <v>0</v>
      </c>
      <c r="O2024" s="62">
        <v>140.55000000000001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68">
        <f>+Tabla3[[#This Row],[V GRAVADAS]]</f>
        <v>140.55000000000001</v>
      </c>
      <c r="V2024">
        <v>2</v>
      </c>
    </row>
    <row r="2025" spans="1:22" x14ac:dyDescent="0.25">
      <c r="A2025" t="s">
        <v>655</v>
      </c>
      <c r="B2025" s="1" t="s">
        <v>684</v>
      </c>
      <c r="C2025" t="s">
        <v>1</v>
      </c>
      <c r="D2025" t="s">
        <v>82</v>
      </c>
      <c r="E2025" t="s">
        <v>657</v>
      </c>
      <c r="F2025" t="s">
        <v>656</v>
      </c>
      <c r="G2025">
        <v>316</v>
      </c>
      <c r="H2025">
        <v>316</v>
      </c>
      <c r="I2025">
        <v>316</v>
      </c>
      <c r="J2025">
        <v>316</v>
      </c>
      <c r="L2025" s="3">
        <v>0</v>
      </c>
      <c r="M2025" s="3">
        <v>0</v>
      </c>
      <c r="N2025" s="3">
        <v>0</v>
      </c>
      <c r="O2025" s="62">
        <v>79.7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68">
        <f>+Tabla3[[#This Row],[V GRAVADAS]]</f>
        <v>79.7</v>
      </c>
      <c r="V2025">
        <v>2</v>
      </c>
    </row>
    <row r="2026" spans="1:22" x14ac:dyDescent="0.25">
      <c r="A2026" t="s">
        <v>655</v>
      </c>
      <c r="B2026" s="1" t="s">
        <v>684</v>
      </c>
      <c r="C2026" t="s">
        <v>1</v>
      </c>
      <c r="D2026" t="s">
        <v>82</v>
      </c>
      <c r="E2026" t="s">
        <v>657</v>
      </c>
      <c r="F2026" t="s">
        <v>656</v>
      </c>
      <c r="G2026">
        <v>317</v>
      </c>
      <c r="H2026">
        <v>317</v>
      </c>
      <c r="I2026">
        <v>317</v>
      </c>
      <c r="J2026">
        <v>317</v>
      </c>
      <c r="L2026" s="3">
        <v>0</v>
      </c>
      <c r="M2026" s="3">
        <v>0</v>
      </c>
      <c r="N2026" s="3">
        <v>0</v>
      </c>
      <c r="O2026" s="62">
        <v>533.35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68">
        <f>+Tabla3[[#This Row],[V GRAVADAS]]</f>
        <v>533.35</v>
      </c>
      <c r="V2026">
        <v>2</v>
      </c>
    </row>
    <row r="2027" spans="1:22" x14ac:dyDescent="0.25">
      <c r="A2027" t="s">
        <v>655</v>
      </c>
      <c r="B2027" s="1" t="s">
        <v>684</v>
      </c>
      <c r="C2027" t="s">
        <v>1</v>
      </c>
      <c r="D2027" t="s">
        <v>82</v>
      </c>
      <c r="E2027" t="s">
        <v>657</v>
      </c>
      <c r="F2027" t="s">
        <v>656</v>
      </c>
      <c r="G2027">
        <v>318</v>
      </c>
      <c r="H2027">
        <v>318</v>
      </c>
      <c r="I2027">
        <v>318</v>
      </c>
      <c r="J2027">
        <v>318</v>
      </c>
      <c r="L2027" s="3">
        <v>0</v>
      </c>
      <c r="M2027" s="3">
        <v>0</v>
      </c>
      <c r="N2027" s="3">
        <v>0</v>
      </c>
      <c r="O2027" s="62">
        <v>485.95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68">
        <f>+Tabla3[[#This Row],[V GRAVADAS]]</f>
        <v>485.95</v>
      </c>
      <c r="V2027">
        <v>2</v>
      </c>
    </row>
    <row r="2028" spans="1:22" x14ac:dyDescent="0.25">
      <c r="A2028" t="s">
        <v>655</v>
      </c>
      <c r="B2028" s="1" t="s">
        <v>684</v>
      </c>
      <c r="C2028" t="s">
        <v>1</v>
      </c>
      <c r="D2028" t="s">
        <v>82</v>
      </c>
      <c r="E2028" t="s">
        <v>657</v>
      </c>
      <c r="F2028" t="s">
        <v>656</v>
      </c>
      <c r="G2028">
        <v>319</v>
      </c>
      <c r="H2028">
        <v>319</v>
      </c>
      <c r="I2028">
        <v>319</v>
      </c>
      <c r="J2028">
        <v>319</v>
      </c>
      <c r="L2028" s="3">
        <v>0</v>
      </c>
      <c r="M2028" s="3">
        <v>0</v>
      </c>
      <c r="N2028" s="3">
        <v>0</v>
      </c>
      <c r="O2028" s="62">
        <v>162.43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68">
        <f>+Tabla3[[#This Row],[V GRAVADAS]]</f>
        <v>162.43</v>
      </c>
      <c r="V2028">
        <v>2</v>
      </c>
    </row>
    <row r="2029" spans="1:22" x14ac:dyDescent="0.25">
      <c r="A2029" t="s">
        <v>655</v>
      </c>
      <c r="B2029" s="1" t="s">
        <v>684</v>
      </c>
      <c r="C2029" t="s">
        <v>1</v>
      </c>
      <c r="D2029" t="s">
        <v>82</v>
      </c>
      <c r="E2029" t="s">
        <v>657</v>
      </c>
      <c r="F2029" t="s">
        <v>656</v>
      </c>
      <c r="G2029">
        <v>320</v>
      </c>
      <c r="H2029">
        <v>320</v>
      </c>
      <c r="I2029">
        <v>320</v>
      </c>
      <c r="J2029">
        <v>320</v>
      </c>
      <c r="L2029" s="3">
        <v>0</v>
      </c>
      <c r="M2029" s="3">
        <v>0</v>
      </c>
      <c r="N2029" s="3">
        <v>0</v>
      </c>
      <c r="O2029" s="62">
        <v>84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68">
        <f>+Tabla3[[#This Row],[V GRAVADAS]]</f>
        <v>84</v>
      </c>
      <c r="V2029">
        <v>2</v>
      </c>
    </row>
    <row r="2030" spans="1:22" x14ac:dyDescent="0.25">
      <c r="A2030" t="s">
        <v>655</v>
      </c>
      <c r="B2030" s="1" t="s">
        <v>684</v>
      </c>
      <c r="C2030" t="s">
        <v>1</v>
      </c>
      <c r="D2030" t="s">
        <v>82</v>
      </c>
      <c r="E2030" t="s">
        <v>657</v>
      </c>
      <c r="F2030" t="s">
        <v>656</v>
      </c>
      <c r="G2030">
        <v>321</v>
      </c>
      <c r="H2030">
        <v>321</v>
      </c>
      <c r="I2030">
        <v>321</v>
      </c>
      <c r="J2030">
        <v>321</v>
      </c>
      <c r="L2030" s="3">
        <v>0</v>
      </c>
      <c r="M2030" s="3">
        <v>0</v>
      </c>
      <c r="N2030" s="3">
        <v>0</v>
      </c>
      <c r="O2030" s="62">
        <v>4.6500000000000004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68">
        <f>+Tabla3[[#This Row],[V GRAVADAS]]</f>
        <v>4.6500000000000004</v>
      </c>
      <c r="V2030">
        <v>2</v>
      </c>
    </row>
    <row r="2031" spans="1:22" x14ac:dyDescent="0.25">
      <c r="A2031" t="s">
        <v>655</v>
      </c>
      <c r="B2031" s="1" t="s">
        <v>684</v>
      </c>
      <c r="C2031" t="s">
        <v>1</v>
      </c>
      <c r="D2031" t="s">
        <v>82</v>
      </c>
      <c r="E2031" t="s">
        <v>657</v>
      </c>
      <c r="F2031" t="s">
        <v>656</v>
      </c>
      <c r="G2031">
        <v>322</v>
      </c>
      <c r="H2031">
        <v>322</v>
      </c>
      <c r="I2031">
        <v>322</v>
      </c>
      <c r="J2031">
        <v>322</v>
      </c>
      <c r="L2031" s="3">
        <v>0</v>
      </c>
      <c r="M2031" s="3">
        <v>0</v>
      </c>
      <c r="N2031" s="3">
        <v>0</v>
      </c>
      <c r="O2031" s="62">
        <v>33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68">
        <f>+Tabla3[[#This Row],[V GRAVADAS]]</f>
        <v>33</v>
      </c>
      <c r="V2031">
        <v>2</v>
      </c>
    </row>
    <row r="2032" spans="1:22" x14ac:dyDescent="0.25">
      <c r="A2032" t="s">
        <v>655</v>
      </c>
      <c r="B2032" s="1" t="s">
        <v>684</v>
      </c>
      <c r="C2032" t="s">
        <v>1</v>
      </c>
      <c r="D2032" t="s">
        <v>82</v>
      </c>
      <c r="E2032" t="s">
        <v>657</v>
      </c>
      <c r="F2032" t="s">
        <v>656</v>
      </c>
      <c r="G2032">
        <v>323</v>
      </c>
      <c r="H2032">
        <v>323</v>
      </c>
      <c r="I2032">
        <v>323</v>
      </c>
      <c r="J2032">
        <v>323</v>
      </c>
      <c r="L2032" s="3">
        <v>0</v>
      </c>
      <c r="M2032" s="3">
        <v>0</v>
      </c>
      <c r="N2032" s="3">
        <v>0</v>
      </c>
      <c r="O2032" s="62">
        <v>127.54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68">
        <f>+Tabla3[[#This Row],[V GRAVADAS]]</f>
        <v>127.54</v>
      </c>
      <c r="V2032">
        <v>2</v>
      </c>
    </row>
    <row r="2033" spans="1:22" x14ac:dyDescent="0.25">
      <c r="A2033" t="s">
        <v>655</v>
      </c>
      <c r="B2033" s="1" t="s">
        <v>684</v>
      </c>
      <c r="C2033" t="s">
        <v>1</v>
      </c>
      <c r="D2033" t="s">
        <v>82</v>
      </c>
      <c r="E2033" t="s">
        <v>657</v>
      </c>
      <c r="F2033" t="s">
        <v>656</v>
      </c>
      <c r="G2033">
        <v>324</v>
      </c>
      <c r="H2033">
        <v>324</v>
      </c>
      <c r="I2033">
        <v>324</v>
      </c>
      <c r="J2033">
        <v>324</v>
      </c>
      <c r="L2033" s="3">
        <v>0</v>
      </c>
      <c r="M2033" s="3">
        <v>0</v>
      </c>
      <c r="N2033" s="3">
        <v>0</v>
      </c>
      <c r="O2033" s="62">
        <v>88.45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68">
        <f>+Tabla3[[#This Row],[V GRAVADAS]]</f>
        <v>88.45</v>
      </c>
      <c r="V2033">
        <v>2</v>
      </c>
    </row>
    <row r="2034" spans="1:22" x14ac:dyDescent="0.25">
      <c r="A2034" t="s">
        <v>655</v>
      </c>
      <c r="B2034" s="1" t="s">
        <v>684</v>
      </c>
      <c r="C2034" t="s">
        <v>1</v>
      </c>
      <c r="D2034" t="s">
        <v>82</v>
      </c>
      <c r="E2034" t="s">
        <v>657</v>
      </c>
      <c r="F2034" t="s">
        <v>656</v>
      </c>
      <c r="G2034">
        <v>325</v>
      </c>
      <c r="H2034">
        <v>325</v>
      </c>
      <c r="I2034">
        <v>325</v>
      </c>
      <c r="J2034">
        <v>325</v>
      </c>
      <c r="L2034" s="3">
        <v>0</v>
      </c>
      <c r="M2034" s="3">
        <v>0</v>
      </c>
      <c r="N2034" s="3">
        <v>0</v>
      </c>
      <c r="O2034" s="62">
        <v>4.62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68">
        <f>+Tabla3[[#This Row],[V GRAVADAS]]</f>
        <v>4.62</v>
      </c>
      <c r="V2034">
        <v>2</v>
      </c>
    </row>
    <row r="2035" spans="1:22" x14ac:dyDescent="0.25">
      <c r="A2035" t="s">
        <v>655</v>
      </c>
      <c r="B2035" s="1" t="s">
        <v>684</v>
      </c>
      <c r="C2035" t="s">
        <v>1</v>
      </c>
      <c r="D2035" t="s">
        <v>82</v>
      </c>
      <c r="E2035" t="s">
        <v>657</v>
      </c>
      <c r="F2035" t="s">
        <v>656</v>
      </c>
      <c r="G2035">
        <v>326</v>
      </c>
      <c r="H2035">
        <v>326</v>
      </c>
      <c r="I2035">
        <v>326</v>
      </c>
      <c r="J2035">
        <v>326</v>
      </c>
      <c r="L2035" s="3">
        <v>0</v>
      </c>
      <c r="M2035" s="3">
        <v>0</v>
      </c>
      <c r="N2035" s="3">
        <v>0</v>
      </c>
      <c r="O2035" s="62">
        <v>82.5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68">
        <f>+Tabla3[[#This Row],[V GRAVADAS]]</f>
        <v>82.5</v>
      </c>
      <c r="V2035">
        <v>2</v>
      </c>
    </row>
    <row r="2036" spans="1:22" x14ac:dyDescent="0.25">
      <c r="A2036" t="s">
        <v>655</v>
      </c>
      <c r="B2036" s="1" t="s">
        <v>684</v>
      </c>
      <c r="C2036" t="s">
        <v>1</v>
      </c>
      <c r="D2036" t="s">
        <v>82</v>
      </c>
      <c r="E2036" t="s">
        <v>657</v>
      </c>
      <c r="F2036" t="s">
        <v>656</v>
      </c>
      <c r="G2036">
        <v>327</v>
      </c>
      <c r="H2036">
        <v>327</v>
      </c>
      <c r="I2036">
        <v>327</v>
      </c>
      <c r="J2036">
        <v>327</v>
      </c>
      <c r="L2036" s="3">
        <v>0</v>
      </c>
      <c r="M2036" s="3">
        <v>0</v>
      </c>
      <c r="N2036" s="3">
        <v>0</v>
      </c>
      <c r="O2036" s="62">
        <v>176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68">
        <f>+Tabla3[[#This Row],[V GRAVADAS]]</f>
        <v>176</v>
      </c>
      <c r="V2036">
        <v>2</v>
      </c>
    </row>
    <row r="2037" spans="1:22" x14ac:dyDescent="0.25">
      <c r="A2037" t="s">
        <v>655</v>
      </c>
      <c r="B2037" s="1" t="s">
        <v>684</v>
      </c>
      <c r="C2037" t="s">
        <v>1</v>
      </c>
      <c r="D2037" t="s">
        <v>82</v>
      </c>
      <c r="E2037" t="s">
        <v>657</v>
      </c>
      <c r="F2037" t="s">
        <v>656</v>
      </c>
      <c r="G2037">
        <v>328</v>
      </c>
      <c r="H2037">
        <v>328</v>
      </c>
      <c r="I2037">
        <v>328</v>
      </c>
      <c r="J2037">
        <v>328</v>
      </c>
      <c r="L2037" s="3">
        <v>0</v>
      </c>
      <c r="M2037" s="3">
        <v>0</v>
      </c>
      <c r="N2037" s="3">
        <v>0</v>
      </c>
      <c r="O2037" s="62">
        <v>956.5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68">
        <f>+Tabla3[[#This Row],[V GRAVADAS]]</f>
        <v>956.5</v>
      </c>
      <c r="V2037">
        <v>2</v>
      </c>
    </row>
    <row r="2038" spans="1:22" x14ac:dyDescent="0.25">
      <c r="A2038" t="s">
        <v>655</v>
      </c>
      <c r="B2038" s="1" t="s">
        <v>684</v>
      </c>
      <c r="C2038" t="s">
        <v>1</v>
      </c>
      <c r="D2038" t="s">
        <v>82</v>
      </c>
      <c r="E2038" t="s">
        <v>657</v>
      </c>
      <c r="F2038" t="s">
        <v>656</v>
      </c>
      <c r="G2038">
        <v>329</v>
      </c>
      <c r="H2038">
        <v>329</v>
      </c>
      <c r="I2038">
        <v>329</v>
      </c>
      <c r="J2038">
        <v>329</v>
      </c>
      <c r="L2038" s="3">
        <v>0</v>
      </c>
      <c r="M2038" s="3">
        <v>0</v>
      </c>
      <c r="N2038" s="3">
        <v>0</v>
      </c>
      <c r="O2038" s="62">
        <v>460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68">
        <f>+Tabla3[[#This Row],[V GRAVADAS]]</f>
        <v>460</v>
      </c>
      <c r="V2038">
        <v>2</v>
      </c>
    </row>
    <row r="2039" spans="1:22" x14ac:dyDescent="0.25">
      <c r="A2039" t="s">
        <v>655</v>
      </c>
      <c r="B2039" s="1" t="s">
        <v>684</v>
      </c>
      <c r="C2039" t="s">
        <v>1</v>
      </c>
      <c r="D2039" t="s">
        <v>82</v>
      </c>
      <c r="E2039" t="s">
        <v>657</v>
      </c>
      <c r="F2039" t="s">
        <v>656</v>
      </c>
      <c r="G2039">
        <v>330</v>
      </c>
      <c r="H2039">
        <v>330</v>
      </c>
      <c r="I2039">
        <v>330</v>
      </c>
      <c r="J2039">
        <v>330</v>
      </c>
      <c r="L2039" s="3">
        <v>0</v>
      </c>
      <c r="M2039" s="3">
        <v>0</v>
      </c>
      <c r="N2039" s="3">
        <v>0</v>
      </c>
      <c r="O2039" s="62">
        <v>459.4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68">
        <f>+Tabla3[[#This Row],[V GRAVADAS]]</f>
        <v>459.4</v>
      </c>
      <c r="V2039">
        <v>2</v>
      </c>
    </row>
    <row r="2040" spans="1:22" x14ac:dyDescent="0.25">
      <c r="A2040" t="s">
        <v>655</v>
      </c>
      <c r="B2040" s="1" t="s">
        <v>684</v>
      </c>
      <c r="C2040" t="s">
        <v>1</v>
      </c>
      <c r="D2040" t="s">
        <v>82</v>
      </c>
      <c r="E2040" t="s">
        <v>657</v>
      </c>
      <c r="F2040" t="s">
        <v>656</v>
      </c>
      <c r="G2040">
        <v>331</v>
      </c>
      <c r="H2040">
        <v>331</v>
      </c>
      <c r="I2040">
        <v>331</v>
      </c>
      <c r="J2040">
        <v>331</v>
      </c>
      <c r="L2040" s="3">
        <v>0</v>
      </c>
      <c r="M2040" s="3">
        <v>0</v>
      </c>
      <c r="N2040" s="3">
        <v>0</v>
      </c>
      <c r="O2040" s="62">
        <v>55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68">
        <f>+Tabla3[[#This Row],[V GRAVADAS]]</f>
        <v>55</v>
      </c>
      <c r="V2040">
        <v>2</v>
      </c>
    </row>
    <row r="2041" spans="1:22" x14ac:dyDescent="0.25">
      <c r="A2041" t="s">
        <v>655</v>
      </c>
      <c r="B2041" s="1" t="s">
        <v>684</v>
      </c>
      <c r="C2041" t="s">
        <v>1</v>
      </c>
      <c r="D2041" t="s">
        <v>82</v>
      </c>
      <c r="E2041" t="s">
        <v>657</v>
      </c>
      <c r="F2041" t="s">
        <v>656</v>
      </c>
      <c r="G2041">
        <v>332</v>
      </c>
      <c r="H2041">
        <v>332</v>
      </c>
      <c r="I2041">
        <v>332</v>
      </c>
      <c r="J2041">
        <v>332</v>
      </c>
      <c r="L2041" s="3">
        <v>0</v>
      </c>
      <c r="M2041" s="3">
        <v>0</v>
      </c>
      <c r="N2041" s="3">
        <v>0</v>
      </c>
      <c r="O2041" s="62">
        <v>20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68">
        <f>+Tabla3[[#This Row],[V GRAVADAS]]</f>
        <v>20</v>
      </c>
      <c r="V2041">
        <v>2</v>
      </c>
    </row>
    <row r="2042" spans="1:22" x14ac:dyDescent="0.25">
      <c r="A2042" t="s">
        <v>655</v>
      </c>
      <c r="B2042" s="1" t="s">
        <v>684</v>
      </c>
      <c r="C2042" t="s">
        <v>1</v>
      </c>
      <c r="D2042" t="s">
        <v>82</v>
      </c>
      <c r="E2042" t="s">
        <v>657</v>
      </c>
      <c r="F2042" t="s">
        <v>656</v>
      </c>
      <c r="G2042">
        <v>333</v>
      </c>
      <c r="H2042">
        <v>333</v>
      </c>
      <c r="I2042">
        <v>333</v>
      </c>
      <c r="J2042">
        <v>333</v>
      </c>
      <c r="L2042" s="3">
        <v>0</v>
      </c>
      <c r="M2042" s="3">
        <v>0</v>
      </c>
      <c r="N2042" s="3">
        <v>0</v>
      </c>
      <c r="O2042" s="62">
        <v>163.75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68">
        <f>+Tabla3[[#This Row],[V GRAVADAS]]</f>
        <v>163.75</v>
      </c>
      <c r="V2042">
        <v>2</v>
      </c>
    </row>
    <row r="2043" spans="1:22" x14ac:dyDescent="0.25">
      <c r="A2043" t="s">
        <v>655</v>
      </c>
      <c r="B2043" s="1" t="s">
        <v>684</v>
      </c>
      <c r="C2043" t="s">
        <v>1</v>
      </c>
      <c r="D2043" t="s">
        <v>82</v>
      </c>
      <c r="E2043" t="s">
        <v>657</v>
      </c>
      <c r="F2043" t="s">
        <v>656</v>
      </c>
      <c r="G2043">
        <v>334</v>
      </c>
      <c r="H2043">
        <v>334</v>
      </c>
      <c r="I2043">
        <v>334</v>
      </c>
      <c r="J2043">
        <v>334</v>
      </c>
      <c r="L2043" s="3">
        <v>0</v>
      </c>
      <c r="M2043" s="3">
        <v>0</v>
      </c>
      <c r="N2043" s="3">
        <v>0</v>
      </c>
      <c r="O2043" s="62">
        <v>449.9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68">
        <f>+Tabla3[[#This Row],[V GRAVADAS]]</f>
        <v>449.9</v>
      </c>
      <c r="V2043">
        <v>2</v>
      </c>
    </row>
    <row r="2044" spans="1:22" x14ac:dyDescent="0.25">
      <c r="A2044" t="s">
        <v>655</v>
      </c>
      <c r="B2044" s="1" t="s">
        <v>684</v>
      </c>
      <c r="C2044" t="s">
        <v>1</v>
      </c>
      <c r="D2044" t="s">
        <v>82</v>
      </c>
      <c r="E2044" t="s">
        <v>657</v>
      </c>
      <c r="F2044" t="s">
        <v>656</v>
      </c>
      <c r="G2044">
        <v>335</v>
      </c>
      <c r="H2044">
        <v>335</v>
      </c>
      <c r="I2044">
        <v>335</v>
      </c>
      <c r="J2044">
        <v>335</v>
      </c>
      <c r="L2044" s="3">
        <v>0</v>
      </c>
      <c r="M2044" s="3">
        <v>0</v>
      </c>
      <c r="N2044" s="3">
        <v>0</v>
      </c>
      <c r="O2044" s="62">
        <v>216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68">
        <f>+Tabla3[[#This Row],[V GRAVADAS]]</f>
        <v>216</v>
      </c>
      <c r="V2044">
        <v>2</v>
      </c>
    </row>
    <row r="2045" spans="1:22" x14ac:dyDescent="0.25">
      <c r="A2045" t="s">
        <v>655</v>
      </c>
      <c r="B2045" s="1" t="s">
        <v>684</v>
      </c>
      <c r="C2045" t="s">
        <v>1</v>
      </c>
      <c r="D2045" t="s">
        <v>82</v>
      </c>
      <c r="E2045" t="s">
        <v>657</v>
      </c>
      <c r="F2045" t="s">
        <v>656</v>
      </c>
      <c r="G2045">
        <v>336</v>
      </c>
      <c r="H2045">
        <v>336</v>
      </c>
      <c r="I2045">
        <v>336</v>
      </c>
      <c r="J2045">
        <v>336</v>
      </c>
      <c r="L2045" s="3">
        <v>0</v>
      </c>
      <c r="M2045" s="3">
        <v>0</v>
      </c>
      <c r="N2045" s="3">
        <v>0</v>
      </c>
      <c r="O2045" s="62">
        <v>18.75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68">
        <f>+Tabla3[[#This Row],[V GRAVADAS]]</f>
        <v>18.75</v>
      </c>
      <c r="V2045">
        <v>2</v>
      </c>
    </row>
    <row r="2046" spans="1:22" x14ac:dyDescent="0.25">
      <c r="A2046" t="s">
        <v>655</v>
      </c>
      <c r="B2046" s="1" t="s">
        <v>684</v>
      </c>
      <c r="C2046" t="s">
        <v>1</v>
      </c>
      <c r="D2046" t="s">
        <v>82</v>
      </c>
      <c r="E2046" t="s">
        <v>657</v>
      </c>
      <c r="F2046" t="s">
        <v>656</v>
      </c>
      <c r="G2046">
        <v>337</v>
      </c>
      <c r="H2046">
        <v>337</v>
      </c>
      <c r="I2046">
        <v>337</v>
      </c>
      <c r="J2046">
        <v>337</v>
      </c>
      <c r="L2046" s="3">
        <v>0</v>
      </c>
      <c r="M2046" s="3">
        <v>0</v>
      </c>
      <c r="N2046" s="3">
        <v>0</v>
      </c>
      <c r="O2046" s="62">
        <v>235.49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68">
        <f>+Tabla3[[#This Row],[V GRAVADAS]]</f>
        <v>235.49</v>
      </c>
      <c r="V2046">
        <v>2</v>
      </c>
    </row>
    <row r="2047" spans="1:22" x14ac:dyDescent="0.25">
      <c r="A2047" t="s">
        <v>655</v>
      </c>
      <c r="B2047" s="1" t="s">
        <v>684</v>
      </c>
      <c r="C2047" t="s">
        <v>1</v>
      </c>
      <c r="D2047" t="s">
        <v>82</v>
      </c>
      <c r="E2047" t="s">
        <v>657</v>
      </c>
      <c r="F2047" t="s">
        <v>656</v>
      </c>
      <c r="G2047">
        <v>338</v>
      </c>
      <c r="H2047">
        <v>338</v>
      </c>
      <c r="I2047">
        <v>338</v>
      </c>
      <c r="J2047">
        <v>338</v>
      </c>
      <c r="L2047" s="3">
        <v>0</v>
      </c>
      <c r="M2047" s="3">
        <v>0</v>
      </c>
      <c r="N2047" s="3">
        <v>0</v>
      </c>
      <c r="O2047" s="62">
        <v>25.5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68">
        <f>+Tabla3[[#This Row],[V GRAVADAS]]</f>
        <v>25.5</v>
      </c>
      <c r="V2047">
        <v>2</v>
      </c>
    </row>
    <row r="2048" spans="1:22" x14ac:dyDescent="0.25">
      <c r="A2048" t="s">
        <v>655</v>
      </c>
      <c r="B2048" s="1" t="s">
        <v>684</v>
      </c>
      <c r="C2048" t="s">
        <v>1</v>
      </c>
      <c r="D2048" t="s">
        <v>82</v>
      </c>
      <c r="E2048" t="s">
        <v>657</v>
      </c>
      <c r="F2048" t="s">
        <v>656</v>
      </c>
      <c r="G2048">
        <v>339</v>
      </c>
      <c r="H2048">
        <v>339</v>
      </c>
      <c r="I2048">
        <v>339</v>
      </c>
      <c r="J2048">
        <v>339</v>
      </c>
      <c r="L2048" s="3">
        <v>0</v>
      </c>
      <c r="M2048" s="3">
        <v>0</v>
      </c>
      <c r="N2048" s="3">
        <v>0</v>
      </c>
      <c r="O2048" s="62">
        <v>30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68">
        <f>+Tabla3[[#This Row],[V GRAVADAS]]</f>
        <v>30</v>
      </c>
      <c r="V2048">
        <v>2</v>
      </c>
    </row>
    <row r="2049" spans="1:22" x14ac:dyDescent="0.25">
      <c r="A2049" t="s">
        <v>655</v>
      </c>
      <c r="B2049" s="1" t="s">
        <v>684</v>
      </c>
      <c r="C2049" t="s">
        <v>1</v>
      </c>
      <c r="D2049" t="s">
        <v>82</v>
      </c>
      <c r="E2049" t="s">
        <v>657</v>
      </c>
      <c r="F2049" t="s">
        <v>656</v>
      </c>
      <c r="G2049">
        <v>340</v>
      </c>
      <c r="H2049">
        <v>340</v>
      </c>
      <c r="I2049">
        <v>340</v>
      </c>
      <c r="J2049">
        <v>340</v>
      </c>
      <c r="L2049" s="3">
        <v>0</v>
      </c>
      <c r="M2049" s="3">
        <v>0</v>
      </c>
      <c r="N2049" s="3">
        <v>0</v>
      </c>
      <c r="O2049" s="62">
        <v>36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68">
        <f>+Tabla3[[#This Row],[V GRAVADAS]]</f>
        <v>36</v>
      </c>
      <c r="V2049">
        <v>2</v>
      </c>
    </row>
    <row r="2050" spans="1:22" x14ac:dyDescent="0.25">
      <c r="A2050" t="s">
        <v>655</v>
      </c>
      <c r="B2050" s="1" t="s">
        <v>684</v>
      </c>
      <c r="C2050" t="s">
        <v>1</v>
      </c>
      <c r="D2050" t="s">
        <v>82</v>
      </c>
      <c r="E2050" t="s">
        <v>657</v>
      </c>
      <c r="F2050" t="s">
        <v>656</v>
      </c>
      <c r="G2050">
        <v>341</v>
      </c>
      <c r="H2050">
        <v>341</v>
      </c>
      <c r="I2050">
        <v>341</v>
      </c>
      <c r="J2050">
        <v>341</v>
      </c>
      <c r="L2050" s="3">
        <v>0</v>
      </c>
      <c r="M2050" s="3">
        <v>0</v>
      </c>
      <c r="N2050" s="3">
        <v>0</v>
      </c>
      <c r="O2050" s="62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68">
        <f>+Tabla3[[#This Row],[V GRAVADAS]]</f>
        <v>0</v>
      </c>
      <c r="V2050">
        <v>2</v>
      </c>
    </row>
    <row r="2051" spans="1:22" x14ac:dyDescent="0.25">
      <c r="A2051" t="s">
        <v>655</v>
      </c>
      <c r="B2051" s="1" t="s">
        <v>684</v>
      </c>
      <c r="C2051" t="s">
        <v>1</v>
      </c>
      <c r="D2051" t="s">
        <v>82</v>
      </c>
      <c r="E2051" t="s">
        <v>657</v>
      </c>
      <c r="F2051" t="s">
        <v>656</v>
      </c>
      <c r="G2051">
        <v>342</v>
      </c>
      <c r="H2051">
        <v>342</v>
      </c>
      <c r="I2051">
        <v>342</v>
      </c>
      <c r="J2051">
        <v>342</v>
      </c>
      <c r="L2051" s="3">
        <v>0</v>
      </c>
      <c r="M2051" s="3">
        <v>0</v>
      </c>
      <c r="N2051" s="3">
        <v>0</v>
      </c>
      <c r="O2051" s="62">
        <v>2076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68">
        <f>+Tabla3[[#This Row],[V GRAVADAS]]</f>
        <v>2076</v>
      </c>
      <c r="V2051">
        <v>2</v>
      </c>
    </row>
    <row r="2052" spans="1:22" x14ac:dyDescent="0.25">
      <c r="A2052" t="s">
        <v>743</v>
      </c>
      <c r="B2052" s="1" t="s">
        <v>744</v>
      </c>
      <c r="C2052" t="s">
        <v>1</v>
      </c>
      <c r="D2052" t="s">
        <v>82</v>
      </c>
      <c r="E2052" t="s">
        <v>657</v>
      </c>
      <c r="F2052" t="s">
        <v>656</v>
      </c>
      <c r="G2052">
        <v>343</v>
      </c>
      <c r="H2052">
        <v>343</v>
      </c>
      <c r="I2052">
        <v>343</v>
      </c>
      <c r="J2052">
        <v>343</v>
      </c>
      <c r="L2052" s="3">
        <v>0</v>
      </c>
      <c r="M2052" s="3">
        <v>0</v>
      </c>
      <c r="N2052" s="3">
        <v>0</v>
      </c>
      <c r="O2052" s="62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68">
        <f>+Tabla3[[#This Row],[V GRAVADAS]]</f>
        <v>0</v>
      </c>
      <c r="V2052">
        <v>2</v>
      </c>
    </row>
    <row r="2053" spans="1:22" x14ac:dyDescent="0.25">
      <c r="A2053" t="s">
        <v>743</v>
      </c>
      <c r="B2053" s="1" t="s">
        <v>744</v>
      </c>
      <c r="C2053" t="s">
        <v>1</v>
      </c>
      <c r="D2053" t="s">
        <v>82</v>
      </c>
      <c r="E2053" t="s">
        <v>657</v>
      </c>
      <c r="F2053" t="s">
        <v>656</v>
      </c>
      <c r="G2053">
        <v>344</v>
      </c>
      <c r="H2053">
        <v>344</v>
      </c>
      <c r="I2053">
        <v>344</v>
      </c>
      <c r="J2053">
        <v>344</v>
      </c>
      <c r="L2053" s="3">
        <v>0</v>
      </c>
      <c r="M2053" s="3">
        <v>0</v>
      </c>
      <c r="N2053" s="3">
        <v>0</v>
      </c>
      <c r="O2053" s="62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68">
        <f>+Tabla3[[#This Row],[V GRAVADAS]]</f>
        <v>0</v>
      </c>
      <c r="V2053">
        <v>2</v>
      </c>
    </row>
    <row r="2054" spans="1:22" x14ac:dyDescent="0.25">
      <c r="A2054" t="s">
        <v>743</v>
      </c>
      <c r="B2054" s="1" t="s">
        <v>744</v>
      </c>
      <c r="C2054" t="s">
        <v>1</v>
      </c>
      <c r="D2054" t="s">
        <v>82</v>
      </c>
      <c r="E2054" t="s">
        <v>657</v>
      </c>
      <c r="F2054" t="s">
        <v>656</v>
      </c>
      <c r="G2054">
        <v>345</v>
      </c>
      <c r="H2054">
        <v>345</v>
      </c>
      <c r="I2054">
        <v>345</v>
      </c>
      <c r="J2054">
        <v>345</v>
      </c>
      <c r="L2054" s="3">
        <v>0</v>
      </c>
      <c r="M2054" s="3">
        <v>0</v>
      </c>
      <c r="N2054" s="3">
        <v>0</v>
      </c>
      <c r="O2054" s="62">
        <v>549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68">
        <f>+Tabla3[[#This Row],[V GRAVADAS]]</f>
        <v>549</v>
      </c>
      <c r="V2054">
        <v>2</v>
      </c>
    </row>
    <row r="2055" spans="1:22" x14ac:dyDescent="0.25">
      <c r="A2055" t="s">
        <v>743</v>
      </c>
      <c r="B2055" s="1" t="s">
        <v>744</v>
      </c>
      <c r="C2055" t="s">
        <v>1</v>
      </c>
      <c r="D2055" t="s">
        <v>82</v>
      </c>
      <c r="E2055" t="s">
        <v>657</v>
      </c>
      <c r="F2055" t="s">
        <v>656</v>
      </c>
      <c r="G2055">
        <v>346</v>
      </c>
      <c r="H2055">
        <v>346</v>
      </c>
      <c r="I2055">
        <v>346</v>
      </c>
      <c r="J2055">
        <v>346</v>
      </c>
      <c r="L2055" s="3">
        <v>0</v>
      </c>
      <c r="M2055" s="3">
        <v>0</v>
      </c>
      <c r="N2055" s="3">
        <v>0</v>
      </c>
      <c r="O2055" s="62">
        <v>544.5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68">
        <f>+Tabla3[[#This Row],[V GRAVADAS]]</f>
        <v>544.5</v>
      </c>
      <c r="V2055">
        <v>2</v>
      </c>
    </row>
    <row r="2056" spans="1:22" x14ac:dyDescent="0.25">
      <c r="A2056" t="s">
        <v>743</v>
      </c>
      <c r="B2056" s="1" t="s">
        <v>744</v>
      </c>
      <c r="C2056" t="s">
        <v>1</v>
      </c>
      <c r="D2056" t="s">
        <v>82</v>
      </c>
      <c r="E2056" t="s">
        <v>657</v>
      </c>
      <c r="F2056" t="s">
        <v>656</v>
      </c>
      <c r="G2056">
        <v>347</v>
      </c>
      <c r="H2056">
        <v>347</v>
      </c>
      <c r="I2056">
        <v>347</v>
      </c>
      <c r="J2056">
        <v>347</v>
      </c>
      <c r="L2056" s="3">
        <v>0</v>
      </c>
      <c r="M2056" s="3">
        <v>0</v>
      </c>
      <c r="N2056" s="3">
        <v>0</v>
      </c>
      <c r="O2056" s="81">
        <v>41.4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68">
        <f>+Tabla3[[#This Row],[V GRAVADAS]]</f>
        <v>41.4</v>
      </c>
      <c r="V2056">
        <v>2</v>
      </c>
    </row>
    <row r="2057" spans="1:22" x14ac:dyDescent="0.25">
      <c r="A2057" t="s">
        <v>743</v>
      </c>
      <c r="B2057" s="1" t="s">
        <v>744</v>
      </c>
      <c r="C2057" t="s">
        <v>1</v>
      </c>
      <c r="D2057" t="s">
        <v>82</v>
      </c>
      <c r="E2057" t="s">
        <v>657</v>
      </c>
      <c r="F2057" t="s">
        <v>656</v>
      </c>
      <c r="G2057">
        <v>348</v>
      </c>
      <c r="H2057">
        <v>348</v>
      </c>
      <c r="I2057">
        <v>348</v>
      </c>
      <c r="J2057">
        <v>348</v>
      </c>
      <c r="L2057" s="3">
        <v>0</v>
      </c>
      <c r="M2057" s="3">
        <v>0</v>
      </c>
      <c r="N2057" s="3">
        <v>0</v>
      </c>
      <c r="O2057" s="81">
        <v>220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68">
        <f>+Tabla3[[#This Row],[V GRAVADAS]]</f>
        <v>220</v>
      </c>
      <c r="V2057">
        <v>2</v>
      </c>
    </row>
    <row r="2058" spans="1:22" x14ac:dyDescent="0.25">
      <c r="A2058" t="s">
        <v>743</v>
      </c>
      <c r="B2058" s="1" t="s">
        <v>744</v>
      </c>
      <c r="C2058" t="s">
        <v>1</v>
      </c>
      <c r="D2058" t="s">
        <v>82</v>
      </c>
      <c r="E2058" t="s">
        <v>657</v>
      </c>
      <c r="F2058" t="s">
        <v>656</v>
      </c>
      <c r="G2058">
        <v>349</v>
      </c>
      <c r="H2058">
        <v>349</v>
      </c>
      <c r="I2058">
        <v>349</v>
      </c>
      <c r="J2058">
        <v>349</v>
      </c>
      <c r="L2058" s="3">
        <v>0</v>
      </c>
      <c r="M2058" s="3">
        <v>0</v>
      </c>
      <c r="N2058" s="3">
        <v>0</v>
      </c>
      <c r="O2058" s="81">
        <v>222.25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68">
        <f>+Tabla3[[#This Row],[V GRAVADAS]]</f>
        <v>222.25</v>
      </c>
      <c r="V2058">
        <v>2</v>
      </c>
    </row>
    <row r="2059" spans="1:22" x14ac:dyDescent="0.25">
      <c r="A2059" t="s">
        <v>743</v>
      </c>
      <c r="B2059" s="1" t="s">
        <v>744</v>
      </c>
      <c r="C2059" t="s">
        <v>1</v>
      </c>
      <c r="D2059" t="s">
        <v>82</v>
      </c>
      <c r="E2059" t="s">
        <v>657</v>
      </c>
      <c r="F2059" t="s">
        <v>656</v>
      </c>
      <c r="G2059">
        <v>350</v>
      </c>
      <c r="H2059">
        <v>350</v>
      </c>
      <c r="I2059">
        <v>350</v>
      </c>
      <c r="J2059">
        <v>350</v>
      </c>
      <c r="L2059" s="3">
        <v>0</v>
      </c>
      <c r="M2059" s="3">
        <v>0</v>
      </c>
      <c r="N2059" s="3">
        <v>0</v>
      </c>
      <c r="O2059" s="81">
        <v>13.75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68">
        <f>+Tabla3[[#This Row],[V GRAVADAS]]</f>
        <v>13.75</v>
      </c>
      <c r="V2059">
        <v>2</v>
      </c>
    </row>
    <row r="2060" spans="1:22" x14ac:dyDescent="0.25">
      <c r="A2060" t="s">
        <v>743</v>
      </c>
      <c r="B2060" s="1" t="s">
        <v>744</v>
      </c>
      <c r="C2060" t="s">
        <v>1</v>
      </c>
      <c r="D2060" t="s">
        <v>82</v>
      </c>
      <c r="E2060" t="s">
        <v>657</v>
      </c>
      <c r="F2060" t="s">
        <v>656</v>
      </c>
      <c r="G2060">
        <v>351</v>
      </c>
      <c r="H2060">
        <v>351</v>
      </c>
      <c r="I2060">
        <v>351</v>
      </c>
      <c r="J2060">
        <v>351</v>
      </c>
      <c r="L2060" s="3">
        <v>0</v>
      </c>
      <c r="M2060" s="3">
        <v>0</v>
      </c>
      <c r="N2060" s="3">
        <v>0</v>
      </c>
      <c r="O2060" s="81">
        <v>5.85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68">
        <f>+Tabla3[[#This Row],[V GRAVADAS]]</f>
        <v>5.85</v>
      </c>
      <c r="V2060">
        <v>2</v>
      </c>
    </row>
    <row r="2061" spans="1:22" x14ac:dyDescent="0.25">
      <c r="A2061" t="s">
        <v>743</v>
      </c>
      <c r="B2061" s="1" t="s">
        <v>744</v>
      </c>
      <c r="C2061" t="s">
        <v>1</v>
      </c>
      <c r="D2061" t="s">
        <v>82</v>
      </c>
      <c r="E2061" t="s">
        <v>657</v>
      </c>
      <c r="F2061" t="s">
        <v>656</v>
      </c>
      <c r="G2061">
        <v>352</v>
      </c>
      <c r="H2061">
        <v>352</v>
      </c>
      <c r="I2061">
        <v>352</v>
      </c>
      <c r="J2061">
        <v>352</v>
      </c>
      <c r="L2061" s="3">
        <v>0</v>
      </c>
      <c r="M2061" s="3">
        <v>0</v>
      </c>
      <c r="N2061" s="3">
        <v>0</v>
      </c>
      <c r="O2061" s="81">
        <v>293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68">
        <f>+Tabla3[[#This Row],[V GRAVADAS]]</f>
        <v>293</v>
      </c>
      <c r="V2061">
        <v>2</v>
      </c>
    </row>
    <row r="2062" spans="1:22" x14ac:dyDescent="0.25">
      <c r="A2062" t="s">
        <v>743</v>
      </c>
      <c r="B2062" s="1" t="s">
        <v>744</v>
      </c>
      <c r="C2062" t="s">
        <v>1</v>
      </c>
      <c r="D2062" t="s">
        <v>82</v>
      </c>
      <c r="E2062" t="s">
        <v>657</v>
      </c>
      <c r="F2062" t="s">
        <v>656</v>
      </c>
      <c r="G2062">
        <v>353</v>
      </c>
      <c r="H2062">
        <v>353</v>
      </c>
      <c r="I2062">
        <v>353</v>
      </c>
      <c r="J2062">
        <v>353</v>
      </c>
      <c r="L2062" s="3">
        <v>0</v>
      </c>
      <c r="M2062" s="3">
        <v>0</v>
      </c>
      <c r="N2062" s="3">
        <v>0</v>
      </c>
      <c r="O2062" s="81">
        <v>63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68">
        <f>+Tabla3[[#This Row],[V GRAVADAS]]</f>
        <v>63</v>
      </c>
      <c r="V2062">
        <v>2</v>
      </c>
    </row>
    <row r="2063" spans="1:22" x14ac:dyDescent="0.25">
      <c r="A2063" t="s">
        <v>743</v>
      </c>
      <c r="B2063" s="1" t="s">
        <v>744</v>
      </c>
      <c r="C2063" t="s">
        <v>1</v>
      </c>
      <c r="D2063" t="s">
        <v>82</v>
      </c>
      <c r="E2063" t="s">
        <v>657</v>
      </c>
      <c r="F2063" t="s">
        <v>656</v>
      </c>
      <c r="G2063">
        <v>354</v>
      </c>
      <c r="H2063">
        <v>354</v>
      </c>
      <c r="I2063">
        <v>354</v>
      </c>
      <c r="J2063">
        <v>354</v>
      </c>
      <c r="L2063" s="3">
        <v>0</v>
      </c>
      <c r="M2063" s="3">
        <v>0</v>
      </c>
      <c r="N2063" s="3">
        <v>0</v>
      </c>
      <c r="O2063" s="81">
        <v>44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68">
        <f>+Tabla3[[#This Row],[V GRAVADAS]]</f>
        <v>44</v>
      </c>
      <c r="V2063">
        <v>2</v>
      </c>
    </row>
    <row r="2064" spans="1:22" x14ac:dyDescent="0.25">
      <c r="A2064" t="s">
        <v>743</v>
      </c>
      <c r="B2064" s="1" t="s">
        <v>744</v>
      </c>
      <c r="C2064" t="s">
        <v>1</v>
      </c>
      <c r="D2064" t="s">
        <v>82</v>
      </c>
      <c r="E2064" t="s">
        <v>657</v>
      </c>
      <c r="F2064" t="s">
        <v>656</v>
      </c>
      <c r="G2064">
        <v>355</v>
      </c>
      <c r="H2064">
        <v>355</v>
      </c>
      <c r="I2064">
        <v>355</v>
      </c>
      <c r="J2064">
        <v>355</v>
      </c>
      <c r="L2064" s="3">
        <v>0</v>
      </c>
      <c r="M2064" s="3">
        <v>0</v>
      </c>
      <c r="N2064" s="3">
        <v>0</v>
      </c>
      <c r="O2064" s="81">
        <v>372.8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68">
        <f>+Tabla3[[#This Row],[V GRAVADAS]]</f>
        <v>372.8</v>
      </c>
      <c r="V2064">
        <v>2</v>
      </c>
    </row>
    <row r="2065" spans="1:22" x14ac:dyDescent="0.25">
      <c r="A2065" t="s">
        <v>743</v>
      </c>
      <c r="B2065" s="1" t="s">
        <v>744</v>
      </c>
      <c r="C2065" t="s">
        <v>1</v>
      </c>
      <c r="D2065" t="s">
        <v>82</v>
      </c>
      <c r="E2065" t="s">
        <v>657</v>
      </c>
      <c r="F2065" t="s">
        <v>656</v>
      </c>
      <c r="G2065">
        <v>356</v>
      </c>
      <c r="H2065">
        <v>356</v>
      </c>
      <c r="I2065">
        <v>356</v>
      </c>
      <c r="J2065">
        <v>356</v>
      </c>
      <c r="L2065" s="3">
        <v>0</v>
      </c>
      <c r="M2065" s="3">
        <v>0</v>
      </c>
      <c r="N2065" s="3">
        <v>0</v>
      </c>
      <c r="O2065" s="81">
        <v>14.25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68">
        <f>+Tabla3[[#This Row],[V GRAVADAS]]</f>
        <v>14.25</v>
      </c>
      <c r="V2065">
        <v>2</v>
      </c>
    </row>
    <row r="2066" spans="1:22" x14ac:dyDescent="0.25">
      <c r="A2066" t="s">
        <v>743</v>
      </c>
      <c r="B2066" s="1" t="s">
        <v>744</v>
      </c>
      <c r="C2066" t="s">
        <v>1</v>
      </c>
      <c r="D2066" t="s">
        <v>82</v>
      </c>
      <c r="E2066" t="s">
        <v>657</v>
      </c>
      <c r="F2066" t="s">
        <v>656</v>
      </c>
      <c r="G2066">
        <v>357</v>
      </c>
      <c r="H2066">
        <v>357</v>
      </c>
      <c r="I2066">
        <v>357</v>
      </c>
      <c r="J2066">
        <v>357</v>
      </c>
      <c r="L2066" s="3">
        <v>0</v>
      </c>
      <c r="M2066" s="3">
        <v>0</v>
      </c>
      <c r="N2066" s="3">
        <v>0</v>
      </c>
      <c r="O2066" s="81">
        <v>464.2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68">
        <f>+Tabla3[[#This Row],[V GRAVADAS]]</f>
        <v>464.2</v>
      </c>
      <c r="V2066">
        <v>2</v>
      </c>
    </row>
    <row r="2067" spans="1:22" x14ac:dyDescent="0.25">
      <c r="A2067" t="s">
        <v>743</v>
      </c>
      <c r="B2067" s="1" t="s">
        <v>744</v>
      </c>
      <c r="C2067" t="s">
        <v>1</v>
      </c>
      <c r="D2067" t="s">
        <v>82</v>
      </c>
      <c r="E2067" t="s">
        <v>657</v>
      </c>
      <c r="F2067" t="s">
        <v>656</v>
      </c>
      <c r="G2067">
        <v>358</v>
      </c>
      <c r="H2067">
        <v>358</v>
      </c>
      <c r="I2067">
        <v>358</v>
      </c>
      <c r="J2067">
        <v>358</v>
      </c>
      <c r="L2067" s="3">
        <v>0</v>
      </c>
      <c r="M2067" s="3">
        <v>0</v>
      </c>
      <c r="N2067" s="3">
        <v>0</v>
      </c>
      <c r="O2067" s="81">
        <v>159.5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68">
        <f>+Tabla3[[#This Row],[V GRAVADAS]]</f>
        <v>159.5</v>
      </c>
      <c r="V2067">
        <v>2</v>
      </c>
    </row>
    <row r="2068" spans="1:22" x14ac:dyDescent="0.25">
      <c r="A2068" t="s">
        <v>743</v>
      </c>
      <c r="B2068" s="1" t="s">
        <v>744</v>
      </c>
      <c r="C2068" t="s">
        <v>1</v>
      </c>
      <c r="D2068" t="s">
        <v>82</v>
      </c>
      <c r="E2068" t="s">
        <v>657</v>
      </c>
      <c r="F2068" t="s">
        <v>656</v>
      </c>
      <c r="G2068">
        <v>359</v>
      </c>
      <c r="H2068">
        <v>359</v>
      </c>
      <c r="I2068">
        <v>359</v>
      </c>
      <c r="J2068">
        <v>359</v>
      </c>
      <c r="L2068" s="3">
        <v>0</v>
      </c>
      <c r="M2068" s="3">
        <v>0</v>
      </c>
      <c r="N2068" s="3">
        <v>0</v>
      </c>
      <c r="O2068" s="81">
        <v>5.84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68">
        <f>+Tabla3[[#This Row],[V GRAVADAS]]</f>
        <v>5.84</v>
      </c>
      <c r="V2068">
        <v>2</v>
      </c>
    </row>
    <row r="2069" spans="1:22" x14ac:dyDescent="0.25">
      <c r="A2069" t="s">
        <v>743</v>
      </c>
      <c r="B2069" s="1" t="s">
        <v>744</v>
      </c>
      <c r="C2069" t="s">
        <v>1</v>
      </c>
      <c r="D2069" t="s">
        <v>82</v>
      </c>
      <c r="E2069" t="s">
        <v>657</v>
      </c>
      <c r="F2069" t="s">
        <v>656</v>
      </c>
      <c r="G2069">
        <v>360</v>
      </c>
      <c r="H2069">
        <v>360</v>
      </c>
      <c r="I2069">
        <v>360</v>
      </c>
      <c r="J2069">
        <v>360</v>
      </c>
      <c r="L2069" s="3">
        <v>0</v>
      </c>
      <c r="M2069" s="3">
        <v>0</v>
      </c>
      <c r="N2069" s="3">
        <v>0</v>
      </c>
      <c r="O2069" s="81">
        <v>18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68">
        <f>+Tabla3[[#This Row],[V GRAVADAS]]</f>
        <v>18</v>
      </c>
      <c r="V2069">
        <v>2</v>
      </c>
    </row>
    <row r="2070" spans="1:22" x14ac:dyDescent="0.25">
      <c r="A2070" t="s">
        <v>743</v>
      </c>
      <c r="B2070" s="1" t="s">
        <v>744</v>
      </c>
      <c r="C2070" t="s">
        <v>1</v>
      </c>
      <c r="D2070" t="s">
        <v>82</v>
      </c>
      <c r="E2070" t="s">
        <v>657</v>
      </c>
      <c r="F2070" t="s">
        <v>656</v>
      </c>
      <c r="G2070">
        <v>361</v>
      </c>
      <c r="H2070">
        <v>361</v>
      </c>
      <c r="I2070">
        <v>361</v>
      </c>
      <c r="J2070">
        <v>361</v>
      </c>
      <c r="L2070" s="3">
        <v>0</v>
      </c>
      <c r="M2070" s="3">
        <v>0</v>
      </c>
      <c r="N2070" s="3">
        <v>0</v>
      </c>
      <c r="O2070" s="81">
        <v>7.3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68">
        <f>+Tabla3[[#This Row],[V GRAVADAS]]</f>
        <v>7.3</v>
      </c>
      <c r="V2070">
        <v>2</v>
      </c>
    </row>
    <row r="2071" spans="1:22" x14ac:dyDescent="0.25">
      <c r="A2071" t="s">
        <v>743</v>
      </c>
      <c r="B2071" s="1" t="s">
        <v>744</v>
      </c>
      <c r="C2071" t="s">
        <v>1</v>
      </c>
      <c r="D2071" t="s">
        <v>82</v>
      </c>
      <c r="E2071" t="s">
        <v>657</v>
      </c>
      <c r="F2071" t="s">
        <v>656</v>
      </c>
      <c r="G2071">
        <v>362</v>
      </c>
      <c r="H2071">
        <v>362</v>
      </c>
      <c r="I2071">
        <v>362</v>
      </c>
      <c r="J2071">
        <v>362</v>
      </c>
      <c r="L2071" s="3">
        <v>0</v>
      </c>
      <c r="M2071" s="3">
        <v>0</v>
      </c>
      <c r="N2071" s="3">
        <v>0</v>
      </c>
      <c r="O2071" s="81">
        <v>10.95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68">
        <f>+Tabla3[[#This Row],[V GRAVADAS]]</f>
        <v>10.95</v>
      </c>
      <c r="V2071">
        <v>2</v>
      </c>
    </row>
    <row r="2072" spans="1:22" x14ac:dyDescent="0.25">
      <c r="A2072" t="s">
        <v>743</v>
      </c>
      <c r="B2072" s="1" t="s">
        <v>745</v>
      </c>
      <c r="C2072" t="s">
        <v>1</v>
      </c>
      <c r="D2072" t="s">
        <v>82</v>
      </c>
      <c r="E2072" t="s">
        <v>657</v>
      </c>
      <c r="F2072" t="s">
        <v>656</v>
      </c>
      <c r="G2072">
        <v>363</v>
      </c>
      <c r="H2072">
        <v>363</v>
      </c>
      <c r="I2072">
        <v>363</v>
      </c>
      <c r="J2072">
        <v>363</v>
      </c>
      <c r="L2072" s="3">
        <v>0</v>
      </c>
      <c r="M2072" s="3">
        <v>0</v>
      </c>
      <c r="N2072" s="3">
        <v>0</v>
      </c>
      <c r="O2072" s="81">
        <v>1579.9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68">
        <f>+Tabla3[[#This Row],[V GRAVADAS]]</f>
        <v>1579.9</v>
      </c>
      <c r="V2072">
        <v>2</v>
      </c>
    </row>
    <row r="2073" spans="1:22" x14ac:dyDescent="0.25">
      <c r="A2073" t="s">
        <v>743</v>
      </c>
      <c r="B2073" s="1" t="s">
        <v>745</v>
      </c>
      <c r="C2073" t="s">
        <v>1</v>
      </c>
      <c r="D2073" t="s">
        <v>82</v>
      </c>
      <c r="E2073" t="s">
        <v>657</v>
      </c>
      <c r="F2073" t="s">
        <v>656</v>
      </c>
      <c r="G2073">
        <v>364</v>
      </c>
      <c r="H2073">
        <v>364</v>
      </c>
      <c r="I2073">
        <v>364</v>
      </c>
      <c r="J2073">
        <v>364</v>
      </c>
      <c r="L2073" s="3">
        <v>0</v>
      </c>
      <c r="M2073" s="3">
        <v>0</v>
      </c>
      <c r="N2073" s="3">
        <v>0</v>
      </c>
      <c r="O2073" s="81">
        <v>73.849999999999994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68">
        <f>+Tabla3[[#This Row],[V GRAVADAS]]</f>
        <v>73.849999999999994</v>
      </c>
      <c r="V2073">
        <v>2</v>
      </c>
    </row>
    <row r="2074" spans="1:22" x14ac:dyDescent="0.25">
      <c r="A2074" t="s">
        <v>743</v>
      </c>
      <c r="B2074" s="1" t="s">
        <v>745</v>
      </c>
      <c r="C2074" t="s">
        <v>1</v>
      </c>
      <c r="D2074" t="s">
        <v>82</v>
      </c>
      <c r="E2074" t="s">
        <v>657</v>
      </c>
      <c r="F2074" t="s">
        <v>656</v>
      </c>
      <c r="G2074">
        <v>365</v>
      </c>
      <c r="H2074">
        <v>365</v>
      </c>
      <c r="I2074">
        <v>365</v>
      </c>
      <c r="J2074">
        <v>365</v>
      </c>
      <c r="L2074" s="3">
        <v>0</v>
      </c>
      <c r="M2074" s="3">
        <v>0</v>
      </c>
      <c r="N2074" s="3">
        <v>0</v>
      </c>
      <c r="O2074" s="81">
        <v>226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68">
        <f>+Tabla3[[#This Row],[V GRAVADAS]]</f>
        <v>226</v>
      </c>
      <c r="V2074">
        <v>2</v>
      </c>
    </row>
    <row r="2075" spans="1:22" x14ac:dyDescent="0.25">
      <c r="A2075" t="s">
        <v>743</v>
      </c>
      <c r="B2075" s="1" t="s">
        <v>745</v>
      </c>
      <c r="C2075" t="s">
        <v>1</v>
      </c>
      <c r="D2075" t="s">
        <v>82</v>
      </c>
      <c r="E2075" t="s">
        <v>657</v>
      </c>
      <c r="F2075" t="s">
        <v>656</v>
      </c>
      <c r="G2075">
        <v>366</v>
      </c>
      <c r="H2075">
        <v>366</v>
      </c>
      <c r="I2075">
        <v>366</v>
      </c>
      <c r="J2075">
        <v>366</v>
      </c>
      <c r="L2075" s="3">
        <v>0</v>
      </c>
      <c r="M2075" s="3">
        <v>0</v>
      </c>
      <c r="N2075" s="3">
        <v>0</v>
      </c>
      <c r="O2075" s="81">
        <v>22.55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68">
        <f>+Tabla3[[#This Row],[V GRAVADAS]]</f>
        <v>22.55</v>
      </c>
      <c r="V2075">
        <v>2</v>
      </c>
    </row>
    <row r="2076" spans="1:22" x14ac:dyDescent="0.25">
      <c r="A2076" t="s">
        <v>743</v>
      </c>
      <c r="B2076" s="1" t="s">
        <v>745</v>
      </c>
      <c r="C2076" t="s">
        <v>1</v>
      </c>
      <c r="D2076" t="s">
        <v>82</v>
      </c>
      <c r="E2076" t="s">
        <v>657</v>
      </c>
      <c r="F2076" t="s">
        <v>656</v>
      </c>
      <c r="G2076">
        <v>367</v>
      </c>
      <c r="H2076">
        <v>367</v>
      </c>
      <c r="I2076">
        <v>367</v>
      </c>
      <c r="J2076">
        <v>367</v>
      </c>
      <c r="L2076" s="3">
        <v>0</v>
      </c>
      <c r="M2076" s="3">
        <v>0</v>
      </c>
      <c r="N2076" s="3">
        <v>0</v>
      </c>
      <c r="O2076" s="81">
        <v>25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68">
        <f>+Tabla3[[#This Row],[V GRAVADAS]]</f>
        <v>25</v>
      </c>
      <c r="V2076">
        <v>2</v>
      </c>
    </row>
    <row r="2077" spans="1:22" x14ac:dyDescent="0.25">
      <c r="A2077" t="s">
        <v>743</v>
      </c>
      <c r="B2077" s="1" t="s">
        <v>745</v>
      </c>
      <c r="C2077" t="s">
        <v>1</v>
      </c>
      <c r="D2077" t="s">
        <v>82</v>
      </c>
      <c r="E2077" t="s">
        <v>657</v>
      </c>
      <c r="F2077" t="s">
        <v>656</v>
      </c>
      <c r="G2077">
        <v>368</v>
      </c>
      <c r="H2077">
        <v>368</v>
      </c>
      <c r="I2077">
        <v>368</v>
      </c>
      <c r="J2077">
        <v>368</v>
      </c>
      <c r="L2077" s="3">
        <v>0</v>
      </c>
      <c r="M2077" s="3">
        <v>0</v>
      </c>
      <c r="N2077" s="3">
        <v>0</v>
      </c>
      <c r="O2077" s="81">
        <v>21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68">
        <f>+Tabla3[[#This Row],[V GRAVADAS]]</f>
        <v>21</v>
      </c>
      <c r="V2077">
        <v>2</v>
      </c>
    </row>
    <row r="2078" spans="1:22" x14ac:dyDescent="0.25">
      <c r="A2078" t="s">
        <v>743</v>
      </c>
      <c r="B2078" s="1" t="s">
        <v>745</v>
      </c>
      <c r="C2078" t="s">
        <v>1</v>
      </c>
      <c r="D2078" t="s">
        <v>82</v>
      </c>
      <c r="E2078" t="s">
        <v>657</v>
      </c>
      <c r="F2078" t="s">
        <v>656</v>
      </c>
      <c r="G2078">
        <v>369</v>
      </c>
      <c r="H2078">
        <v>369</v>
      </c>
      <c r="I2078">
        <v>369</v>
      </c>
      <c r="J2078">
        <v>369</v>
      </c>
      <c r="L2078" s="3">
        <v>0</v>
      </c>
      <c r="M2078" s="3">
        <v>0</v>
      </c>
      <c r="N2078" s="3">
        <v>0</v>
      </c>
      <c r="O2078" s="81">
        <v>295.5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68">
        <f>+Tabla3[[#This Row],[V GRAVADAS]]</f>
        <v>295.5</v>
      </c>
      <c r="V2078">
        <v>2</v>
      </c>
    </row>
    <row r="2079" spans="1:22" x14ac:dyDescent="0.25">
      <c r="A2079" t="s">
        <v>743</v>
      </c>
      <c r="B2079" s="1" t="s">
        <v>745</v>
      </c>
      <c r="C2079" t="s">
        <v>1</v>
      </c>
      <c r="D2079" t="s">
        <v>82</v>
      </c>
      <c r="E2079" t="s">
        <v>657</v>
      </c>
      <c r="F2079" t="s">
        <v>656</v>
      </c>
      <c r="G2079">
        <v>370</v>
      </c>
      <c r="H2079">
        <v>370</v>
      </c>
      <c r="I2079">
        <v>370</v>
      </c>
      <c r="J2079">
        <v>370</v>
      </c>
      <c r="L2079" s="3">
        <v>0</v>
      </c>
      <c r="M2079" s="3">
        <v>0</v>
      </c>
      <c r="N2079" s="3">
        <v>0</v>
      </c>
      <c r="O2079" s="81">
        <v>24.03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68">
        <f>+Tabla3[[#This Row],[V GRAVADAS]]</f>
        <v>24.03</v>
      </c>
      <c r="V2079">
        <v>2</v>
      </c>
    </row>
    <row r="2080" spans="1:22" x14ac:dyDescent="0.25">
      <c r="A2080" t="s">
        <v>743</v>
      </c>
      <c r="B2080" s="1" t="s">
        <v>745</v>
      </c>
      <c r="C2080" t="s">
        <v>1</v>
      </c>
      <c r="D2080" t="s">
        <v>82</v>
      </c>
      <c r="E2080" t="s">
        <v>657</v>
      </c>
      <c r="F2080" t="s">
        <v>656</v>
      </c>
      <c r="G2080">
        <v>371</v>
      </c>
      <c r="H2080">
        <v>371</v>
      </c>
      <c r="I2080">
        <v>371</v>
      </c>
      <c r="J2080">
        <v>371</v>
      </c>
      <c r="L2080" s="3">
        <v>0</v>
      </c>
      <c r="M2080" s="3">
        <v>0</v>
      </c>
      <c r="N2080" s="3">
        <v>0</v>
      </c>
      <c r="O2080" s="81">
        <v>473.9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68">
        <f>+Tabla3[[#This Row],[V GRAVADAS]]</f>
        <v>473.9</v>
      </c>
      <c r="V2080">
        <v>2</v>
      </c>
    </row>
    <row r="2081" spans="1:22" x14ac:dyDescent="0.25">
      <c r="A2081" t="s">
        <v>743</v>
      </c>
      <c r="B2081" s="1" t="s">
        <v>745</v>
      </c>
      <c r="C2081" t="s">
        <v>1</v>
      </c>
      <c r="D2081" t="s">
        <v>82</v>
      </c>
      <c r="E2081" t="s">
        <v>657</v>
      </c>
      <c r="F2081" t="s">
        <v>656</v>
      </c>
      <c r="G2081">
        <v>372</v>
      </c>
      <c r="H2081">
        <v>372</v>
      </c>
      <c r="I2081">
        <v>372</v>
      </c>
      <c r="J2081">
        <v>372</v>
      </c>
      <c r="L2081" s="3">
        <v>0</v>
      </c>
      <c r="M2081" s="3">
        <v>0</v>
      </c>
      <c r="N2081" s="3">
        <v>0</v>
      </c>
      <c r="O2081" s="81">
        <v>1337.65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68">
        <f>+Tabla3[[#This Row],[V GRAVADAS]]</f>
        <v>1337.65</v>
      </c>
      <c r="V2081">
        <v>2</v>
      </c>
    </row>
    <row r="2082" spans="1:22" x14ac:dyDescent="0.25">
      <c r="A2082" t="s">
        <v>743</v>
      </c>
      <c r="B2082" s="1" t="s">
        <v>745</v>
      </c>
      <c r="C2082" t="s">
        <v>1</v>
      </c>
      <c r="D2082" t="s">
        <v>82</v>
      </c>
      <c r="E2082" t="s">
        <v>657</v>
      </c>
      <c r="F2082" t="s">
        <v>656</v>
      </c>
      <c r="G2082">
        <v>373</v>
      </c>
      <c r="H2082">
        <v>373</v>
      </c>
      <c r="I2082">
        <v>373</v>
      </c>
      <c r="J2082">
        <v>373</v>
      </c>
      <c r="L2082" s="3">
        <v>0</v>
      </c>
      <c r="M2082" s="3">
        <v>0</v>
      </c>
      <c r="N2082" s="3">
        <v>0</v>
      </c>
      <c r="O2082" s="81">
        <v>81.5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68">
        <f>+Tabla3[[#This Row],[V GRAVADAS]]</f>
        <v>81.5</v>
      </c>
      <c r="V2082">
        <v>2</v>
      </c>
    </row>
    <row r="2083" spans="1:22" x14ac:dyDescent="0.25">
      <c r="A2083" t="s">
        <v>743</v>
      </c>
      <c r="B2083" s="1" t="s">
        <v>745</v>
      </c>
      <c r="C2083" t="s">
        <v>1</v>
      </c>
      <c r="D2083" t="s">
        <v>82</v>
      </c>
      <c r="E2083" t="s">
        <v>657</v>
      </c>
      <c r="F2083" t="s">
        <v>656</v>
      </c>
      <c r="G2083">
        <v>374</v>
      </c>
      <c r="H2083">
        <v>374</v>
      </c>
      <c r="I2083">
        <v>374</v>
      </c>
      <c r="J2083">
        <v>374</v>
      </c>
      <c r="L2083" s="3">
        <v>0</v>
      </c>
      <c r="M2083" s="3">
        <v>0</v>
      </c>
      <c r="N2083" s="3">
        <v>0</v>
      </c>
      <c r="O2083" s="81">
        <v>156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68">
        <f>+Tabla3[[#This Row],[V GRAVADAS]]</f>
        <v>156</v>
      </c>
      <c r="V2083">
        <v>2</v>
      </c>
    </row>
    <row r="2084" spans="1:22" x14ac:dyDescent="0.25">
      <c r="A2084" t="s">
        <v>743</v>
      </c>
      <c r="B2084" s="1" t="s">
        <v>745</v>
      </c>
      <c r="C2084" t="s">
        <v>1</v>
      </c>
      <c r="D2084" t="s">
        <v>82</v>
      </c>
      <c r="E2084" t="s">
        <v>657</v>
      </c>
      <c r="F2084" t="s">
        <v>656</v>
      </c>
      <c r="G2084">
        <v>375</v>
      </c>
      <c r="H2084">
        <v>375</v>
      </c>
      <c r="I2084">
        <v>375</v>
      </c>
      <c r="J2084">
        <v>375</v>
      </c>
      <c r="L2084" s="3">
        <v>0</v>
      </c>
      <c r="M2084" s="3">
        <v>0</v>
      </c>
      <c r="N2084" s="3">
        <v>0</v>
      </c>
      <c r="O2084" s="81">
        <v>270.85000000000002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68">
        <f>+Tabla3[[#This Row],[V GRAVADAS]]</f>
        <v>270.85000000000002</v>
      </c>
      <c r="V2084">
        <v>2</v>
      </c>
    </row>
    <row r="2085" spans="1:22" x14ac:dyDescent="0.25">
      <c r="A2085" t="s">
        <v>743</v>
      </c>
      <c r="B2085" s="1" t="s">
        <v>745</v>
      </c>
      <c r="C2085" t="s">
        <v>1</v>
      </c>
      <c r="D2085" t="s">
        <v>82</v>
      </c>
      <c r="E2085" t="s">
        <v>657</v>
      </c>
      <c r="F2085" t="s">
        <v>656</v>
      </c>
      <c r="G2085">
        <v>376</v>
      </c>
      <c r="H2085">
        <v>376</v>
      </c>
      <c r="I2085">
        <v>376</v>
      </c>
      <c r="J2085">
        <v>376</v>
      </c>
      <c r="L2085" s="3">
        <v>0</v>
      </c>
      <c r="M2085" s="3">
        <v>0</v>
      </c>
      <c r="N2085" s="3">
        <v>0</v>
      </c>
      <c r="O2085" s="81">
        <v>85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68">
        <f>+Tabla3[[#This Row],[V GRAVADAS]]</f>
        <v>85</v>
      </c>
      <c r="V2085">
        <v>2</v>
      </c>
    </row>
    <row r="2086" spans="1:22" x14ac:dyDescent="0.25">
      <c r="A2086" t="s">
        <v>743</v>
      </c>
      <c r="B2086" s="1" t="s">
        <v>745</v>
      </c>
      <c r="C2086" t="s">
        <v>1</v>
      </c>
      <c r="D2086" t="s">
        <v>82</v>
      </c>
      <c r="E2086" t="s">
        <v>657</v>
      </c>
      <c r="F2086" t="s">
        <v>656</v>
      </c>
      <c r="G2086">
        <v>377</v>
      </c>
      <c r="H2086">
        <v>377</v>
      </c>
      <c r="I2086">
        <v>377</v>
      </c>
      <c r="J2086">
        <v>377</v>
      </c>
      <c r="L2086" s="3">
        <v>0</v>
      </c>
      <c r="M2086" s="3">
        <v>0</v>
      </c>
      <c r="N2086" s="3">
        <v>0</v>
      </c>
      <c r="O2086" s="81">
        <v>29.7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68">
        <f>+Tabla3[[#This Row],[V GRAVADAS]]</f>
        <v>29.7</v>
      </c>
      <c r="V2086">
        <v>2</v>
      </c>
    </row>
    <row r="2087" spans="1:22" x14ac:dyDescent="0.25">
      <c r="A2087" t="s">
        <v>743</v>
      </c>
      <c r="B2087" s="1" t="s">
        <v>745</v>
      </c>
      <c r="C2087" t="s">
        <v>1</v>
      </c>
      <c r="D2087" t="s">
        <v>82</v>
      </c>
      <c r="E2087" t="s">
        <v>657</v>
      </c>
      <c r="F2087" t="s">
        <v>656</v>
      </c>
      <c r="G2087">
        <v>378</v>
      </c>
      <c r="H2087">
        <v>378</v>
      </c>
      <c r="I2087">
        <v>378</v>
      </c>
      <c r="J2087">
        <v>378</v>
      </c>
      <c r="L2087" s="3">
        <v>0</v>
      </c>
      <c r="M2087" s="3">
        <v>0</v>
      </c>
      <c r="N2087" s="3">
        <v>0</v>
      </c>
      <c r="O2087" s="81">
        <v>615.6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68">
        <f>+Tabla3[[#This Row],[V GRAVADAS]]</f>
        <v>615.6</v>
      </c>
      <c r="V2087">
        <v>2</v>
      </c>
    </row>
    <row r="2088" spans="1:22" x14ac:dyDescent="0.25">
      <c r="A2088" t="s">
        <v>743</v>
      </c>
      <c r="B2088" s="1" t="s">
        <v>745</v>
      </c>
      <c r="C2088" t="s">
        <v>1</v>
      </c>
      <c r="D2088" t="s">
        <v>82</v>
      </c>
      <c r="E2088" t="s">
        <v>657</v>
      </c>
      <c r="F2088" t="s">
        <v>656</v>
      </c>
      <c r="G2088">
        <v>379</v>
      </c>
      <c r="H2088">
        <v>379</v>
      </c>
      <c r="I2088">
        <v>379</v>
      </c>
      <c r="J2088">
        <v>379</v>
      </c>
      <c r="L2088" s="3">
        <v>0</v>
      </c>
      <c r="M2088" s="3">
        <v>0</v>
      </c>
      <c r="N2088" s="3">
        <v>0</v>
      </c>
      <c r="O2088" s="81">
        <v>70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68">
        <f>+Tabla3[[#This Row],[V GRAVADAS]]</f>
        <v>70</v>
      </c>
      <c r="V2088">
        <v>2</v>
      </c>
    </row>
    <row r="2089" spans="1:22" x14ac:dyDescent="0.25">
      <c r="A2089" t="s">
        <v>743</v>
      </c>
      <c r="B2089" s="1" t="s">
        <v>745</v>
      </c>
      <c r="C2089" t="s">
        <v>1</v>
      </c>
      <c r="D2089" t="s">
        <v>82</v>
      </c>
      <c r="E2089" t="s">
        <v>657</v>
      </c>
      <c r="F2089" t="s">
        <v>656</v>
      </c>
      <c r="G2089">
        <v>380</v>
      </c>
      <c r="H2089">
        <v>380</v>
      </c>
      <c r="I2089">
        <v>380</v>
      </c>
      <c r="J2089">
        <v>380</v>
      </c>
      <c r="L2089" s="3">
        <v>0</v>
      </c>
      <c r="M2089" s="3">
        <v>0</v>
      </c>
      <c r="N2089" s="3">
        <v>0</v>
      </c>
      <c r="O2089" s="81">
        <v>33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68">
        <f>+Tabla3[[#This Row],[V GRAVADAS]]</f>
        <v>33</v>
      </c>
      <c r="V2089">
        <v>2</v>
      </c>
    </row>
    <row r="2090" spans="1:22" x14ac:dyDescent="0.25">
      <c r="A2090" t="s">
        <v>743</v>
      </c>
      <c r="B2090" s="1" t="s">
        <v>745</v>
      </c>
      <c r="C2090" t="s">
        <v>1</v>
      </c>
      <c r="D2090" t="s">
        <v>82</v>
      </c>
      <c r="E2090" t="s">
        <v>657</v>
      </c>
      <c r="F2090" t="s">
        <v>656</v>
      </c>
      <c r="G2090">
        <v>381</v>
      </c>
      <c r="H2090">
        <v>381</v>
      </c>
      <c r="I2090">
        <v>381</v>
      </c>
      <c r="J2090">
        <v>381</v>
      </c>
      <c r="L2090" s="3">
        <v>0</v>
      </c>
      <c r="M2090" s="3">
        <v>0</v>
      </c>
      <c r="N2090" s="3">
        <v>0</v>
      </c>
      <c r="O2090" s="81">
        <v>30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68">
        <f>+Tabla3[[#This Row],[V GRAVADAS]]</f>
        <v>30</v>
      </c>
      <c r="V2090">
        <v>2</v>
      </c>
    </row>
    <row r="2091" spans="1:22" x14ac:dyDescent="0.25">
      <c r="A2091" t="s">
        <v>743</v>
      </c>
      <c r="B2091" s="1" t="s">
        <v>745</v>
      </c>
      <c r="C2091" t="s">
        <v>1</v>
      </c>
      <c r="D2091" t="s">
        <v>82</v>
      </c>
      <c r="E2091" t="s">
        <v>657</v>
      </c>
      <c r="F2091" t="s">
        <v>656</v>
      </c>
      <c r="G2091">
        <v>382</v>
      </c>
      <c r="H2091">
        <v>382</v>
      </c>
      <c r="I2091">
        <v>382</v>
      </c>
      <c r="J2091">
        <v>382</v>
      </c>
      <c r="L2091" s="3">
        <v>0</v>
      </c>
      <c r="M2091" s="3">
        <v>0</v>
      </c>
      <c r="N2091" s="3">
        <v>0</v>
      </c>
      <c r="O2091" s="81">
        <v>565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68">
        <f>+Tabla3[[#This Row],[V GRAVADAS]]</f>
        <v>565</v>
      </c>
      <c r="V2091">
        <v>2</v>
      </c>
    </row>
    <row r="2092" spans="1:22" x14ac:dyDescent="0.25">
      <c r="A2092" t="s">
        <v>743</v>
      </c>
      <c r="B2092" s="1" t="s">
        <v>745</v>
      </c>
      <c r="C2092" t="s">
        <v>1</v>
      </c>
      <c r="D2092" t="s">
        <v>82</v>
      </c>
      <c r="E2092" t="s">
        <v>657</v>
      </c>
      <c r="F2092" t="s">
        <v>656</v>
      </c>
      <c r="G2092">
        <v>383</v>
      </c>
      <c r="H2092">
        <v>383</v>
      </c>
      <c r="I2092">
        <v>383</v>
      </c>
      <c r="J2092">
        <v>383</v>
      </c>
      <c r="L2092" s="3">
        <v>0</v>
      </c>
      <c r="M2092" s="3">
        <v>0</v>
      </c>
      <c r="N2092" s="3">
        <v>0</v>
      </c>
      <c r="O2092" s="81">
        <v>13.5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68">
        <f>+Tabla3[[#This Row],[V GRAVADAS]]</f>
        <v>13.5</v>
      </c>
      <c r="V2092">
        <v>2</v>
      </c>
    </row>
    <row r="2093" spans="1:22" x14ac:dyDescent="0.25">
      <c r="A2093" t="s">
        <v>743</v>
      </c>
      <c r="B2093" s="1" t="s">
        <v>745</v>
      </c>
      <c r="C2093" t="s">
        <v>1</v>
      </c>
      <c r="D2093" t="s">
        <v>82</v>
      </c>
      <c r="E2093" t="s">
        <v>657</v>
      </c>
      <c r="F2093" t="s">
        <v>656</v>
      </c>
      <c r="G2093">
        <v>384</v>
      </c>
      <c r="H2093">
        <v>384</v>
      </c>
      <c r="I2093">
        <v>384</v>
      </c>
      <c r="J2093">
        <v>384</v>
      </c>
      <c r="L2093" s="3">
        <v>0</v>
      </c>
      <c r="M2093" s="3">
        <v>0</v>
      </c>
      <c r="N2093" s="3">
        <v>0</v>
      </c>
      <c r="O2093" s="81">
        <v>587.5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68">
        <f>+Tabla3[[#This Row],[V GRAVADAS]]</f>
        <v>587.5</v>
      </c>
      <c r="V2093">
        <v>2</v>
      </c>
    </row>
    <row r="2094" spans="1:22" x14ac:dyDescent="0.25">
      <c r="A2094" t="s">
        <v>743</v>
      </c>
      <c r="B2094" s="1" t="s">
        <v>745</v>
      </c>
      <c r="C2094" t="s">
        <v>1</v>
      </c>
      <c r="D2094" t="s">
        <v>82</v>
      </c>
      <c r="E2094" t="s">
        <v>657</v>
      </c>
      <c r="F2094" t="s">
        <v>656</v>
      </c>
      <c r="G2094">
        <v>385</v>
      </c>
      <c r="H2094">
        <v>385</v>
      </c>
      <c r="I2094">
        <v>385</v>
      </c>
      <c r="J2094">
        <v>385</v>
      </c>
      <c r="L2094" s="3">
        <v>0</v>
      </c>
      <c r="M2094" s="3">
        <v>0</v>
      </c>
      <c r="N2094" s="3">
        <v>0</v>
      </c>
      <c r="O2094" s="81">
        <v>36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68">
        <f>+Tabla3[[#This Row],[V GRAVADAS]]</f>
        <v>36</v>
      </c>
      <c r="V2094">
        <v>2</v>
      </c>
    </row>
    <row r="2095" spans="1:22" x14ac:dyDescent="0.25">
      <c r="A2095" t="s">
        <v>743</v>
      </c>
      <c r="B2095" s="1" t="s">
        <v>745</v>
      </c>
      <c r="C2095" t="s">
        <v>1</v>
      </c>
      <c r="D2095" t="s">
        <v>82</v>
      </c>
      <c r="E2095" t="s">
        <v>657</v>
      </c>
      <c r="F2095" t="s">
        <v>656</v>
      </c>
      <c r="G2095">
        <v>386</v>
      </c>
      <c r="H2095">
        <v>386</v>
      </c>
      <c r="I2095">
        <v>386</v>
      </c>
      <c r="J2095">
        <v>386</v>
      </c>
      <c r="L2095" s="3">
        <v>0</v>
      </c>
      <c r="M2095" s="3">
        <v>0</v>
      </c>
      <c r="N2095" s="3">
        <v>0</v>
      </c>
      <c r="O2095" s="81">
        <v>100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68">
        <f>+Tabla3[[#This Row],[V GRAVADAS]]</f>
        <v>100</v>
      </c>
      <c r="V2095">
        <v>2</v>
      </c>
    </row>
    <row r="2096" spans="1:22" x14ac:dyDescent="0.25">
      <c r="A2096" t="s">
        <v>743</v>
      </c>
      <c r="B2096" s="1" t="s">
        <v>745</v>
      </c>
      <c r="C2096" t="s">
        <v>1</v>
      </c>
      <c r="D2096" t="s">
        <v>82</v>
      </c>
      <c r="E2096" t="s">
        <v>657</v>
      </c>
      <c r="F2096" t="s">
        <v>656</v>
      </c>
      <c r="G2096">
        <v>387</v>
      </c>
      <c r="H2096">
        <v>387</v>
      </c>
      <c r="I2096">
        <v>387</v>
      </c>
      <c r="J2096">
        <v>387</v>
      </c>
      <c r="L2096" s="3">
        <v>0</v>
      </c>
      <c r="M2096" s="3">
        <v>0</v>
      </c>
      <c r="N2096" s="3">
        <v>0</v>
      </c>
      <c r="O2096" s="81">
        <v>22.5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68">
        <f>+Tabla3[[#This Row],[V GRAVADAS]]</f>
        <v>22.5</v>
      </c>
      <c r="V2096">
        <v>2</v>
      </c>
    </row>
    <row r="2097" spans="1:22" x14ac:dyDescent="0.25">
      <c r="A2097" t="s">
        <v>743</v>
      </c>
      <c r="B2097" s="1" t="s">
        <v>745</v>
      </c>
      <c r="C2097" t="s">
        <v>1</v>
      </c>
      <c r="D2097" t="s">
        <v>82</v>
      </c>
      <c r="E2097" t="s">
        <v>657</v>
      </c>
      <c r="F2097" t="s">
        <v>656</v>
      </c>
      <c r="G2097">
        <v>388</v>
      </c>
      <c r="H2097">
        <v>388</v>
      </c>
      <c r="I2097">
        <v>388</v>
      </c>
      <c r="J2097">
        <v>388</v>
      </c>
      <c r="L2097" s="3">
        <v>0</v>
      </c>
      <c r="M2097" s="3">
        <v>0</v>
      </c>
      <c r="N2097" s="3">
        <v>0</v>
      </c>
      <c r="O2097" s="81">
        <v>228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68">
        <f>+Tabla3[[#This Row],[V GRAVADAS]]</f>
        <v>228</v>
      </c>
      <c r="V2097">
        <v>2</v>
      </c>
    </row>
    <row r="2098" spans="1:22" x14ac:dyDescent="0.25">
      <c r="A2098" t="s">
        <v>743</v>
      </c>
      <c r="B2098" s="1" t="s">
        <v>745</v>
      </c>
      <c r="C2098" t="s">
        <v>1</v>
      </c>
      <c r="D2098" t="s">
        <v>82</v>
      </c>
      <c r="E2098" t="s">
        <v>657</v>
      </c>
      <c r="F2098" t="s">
        <v>656</v>
      </c>
      <c r="G2098">
        <v>389</v>
      </c>
      <c r="H2098">
        <v>389</v>
      </c>
      <c r="I2098">
        <v>389</v>
      </c>
      <c r="J2098">
        <v>389</v>
      </c>
      <c r="L2098" s="3">
        <v>0</v>
      </c>
      <c r="M2098" s="3">
        <v>0</v>
      </c>
      <c r="N2098" s="3">
        <v>0</v>
      </c>
      <c r="O2098" s="81">
        <v>78.5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68">
        <f>+Tabla3[[#This Row],[V GRAVADAS]]</f>
        <v>78.5</v>
      </c>
      <c r="V2098">
        <v>2</v>
      </c>
    </row>
    <row r="2099" spans="1:22" x14ac:dyDescent="0.25">
      <c r="A2099" t="s">
        <v>743</v>
      </c>
      <c r="B2099" s="1" t="s">
        <v>745</v>
      </c>
      <c r="C2099" t="s">
        <v>1</v>
      </c>
      <c r="D2099" t="s">
        <v>82</v>
      </c>
      <c r="E2099" t="s">
        <v>657</v>
      </c>
      <c r="F2099" t="s">
        <v>656</v>
      </c>
      <c r="G2099">
        <v>390</v>
      </c>
      <c r="H2099">
        <v>390</v>
      </c>
      <c r="I2099">
        <v>390</v>
      </c>
      <c r="J2099">
        <v>390</v>
      </c>
      <c r="L2099" s="3">
        <v>0</v>
      </c>
      <c r="M2099" s="3">
        <v>0</v>
      </c>
      <c r="N2099" s="3">
        <v>0</v>
      </c>
      <c r="O2099" s="81">
        <v>5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68">
        <f>+Tabla3[[#This Row],[V GRAVADAS]]</f>
        <v>5</v>
      </c>
      <c r="V2099">
        <v>2</v>
      </c>
    </row>
    <row r="2100" spans="1:22" x14ac:dyDescent="0.25">
      <c r="A2100" t="s">
        <v>743</v>
      </c>
      <c r="B2100" s="1" t="s">
        <v>745</v>
      </c>
      <c r="C2100" t="s">
        <v>1</v>
      </c>
      <c r="D2100" t="s">
        <v>82</v>
      </c>
      <c r="E2100" t="s">
        <v>657</v>
      </c>
      <c r="F2100" t="s">
        <v>656</v>
      </c>
      <c r="G2100">
        <v>391</v>
      </c>
      <c r="H2100">
        <v>391</v>
      </c>
      <c r="I2100">
        <v>391</v>
      </c>
      <c r="J2100">
        <v>391</v>
      </c>
      <c r="L2100" s="3">
        <v>0</v>
      </c>
      <c r="M2100" s="3">
        <v>0</v>
      </c>
      <c r="N2100" s="3">
        <v>0</v>
      </c>
      <c r="O2100" s="81">
        <v>462.2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68">
        <f>+Tabla3[[#This Row],[V GRAVADAS]]</f>
        <v>462.2</v>
      </c>
      <c r="V2100">
        <v>2</v>
      </c>
    </row>
    <row r="2101" spans="1:22" x14ac:dyDescent="0.25">
      <c r="A2101" t="s">
        <v>743</v>
      </c>
      <c r="B2101" s="1" t="s">
        <v>745</v>
      </c>
      <c r="C2101" t="s">
        <v>1</v>
      </c>
      <c r="D2101" t="s">
        <v>82</v>
      </c>
      <c r="E2101" t="s">
        <v>657</v>
      </c>
      <c r="F2101" t="s">
        <v>656</v>
      </c>
      <c r="G2101">
        <v>392</v>
      </c>
      <c r="H2101">
        <v>392</v>
      </c>
      <c r="I2101">
        <v>392</v>
      </c>
      <c r="J2101">
        <v>392</v>
      </c>
      <c r="L2101" s="3">
        <v>0</v>
      </c>
      <c r="M2101" s="3">
        <v>0</v>
      </c>
      <c r="N2101" s="3">
        <v>0</v>
      </c>
      <c r="O2101" s="81">
        <v>520.5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68">
        <f>+Tabla3[[#This Row],[V GRAVADAS]]</f>
        <v>520.5</v>
      </c>
      <c r="V2101">
        <v>2</v>
      </c>
    </row>
    <row r="2102" spans="1:22" x14ac:dyDescent="0.25">
      <c r="A2102" t="s">
        <v>743</v>
      </c>
      <c r="B2102" s="1" t="s">
        <v>745</v>
      </c>
      <c r="C2102" t="s">
        <v>1</v>
      </c>
      <c r="D2102" t="s">
        <v>82</v>
      </c>
      <c r="E2102" t="s">
        <v>657</v>
      </c>
      <c r="F2102" t="s">
        <v>656</v>
      </c>
      <c r="G2102">
        <v>393</v>
      </c>
      <c r="H2102">
        <v>393</v>
      </c>
      <c r="I2102">
        <v>393</v>
      </c>
      <c r="J2102">
        <v>393</v>
      </c>
      <c r="L2102" s="3">
        <v>0</v>
      </c>
      <c r="M2102" s="3">
        <v>0</v>
      </c>
      <c r="N2102" s="3">
        <v>0</v>
      </c>
      <c r="O2102" s="81">
        <v>550.75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68">
        <f>+Tabla3[[#This Row],[V GRAVADAS]]</f>
        <v>550.75</v>
      </c>
      <c r="V2102">
        <v>2</v>
      </c>
    </row>
    <row r="2103" spans="1:22" x14ac:dyDescent="0.25">
      <c r="A2103" t="s">
        <v>743</v>
      </c>
      <c r="B2103" s="1" t="s">
        <v>745</v>
      </c>
      <c r="C2103" t="s">
        <v>1</v>
      </c>
      <c r="D2103" t="s">
        <v>82</v>
      </c>
      <c r="E2103" t="s">
        <v>657</v>
      </c>
      <c r="F2103" t="s">
        <v>656</v>
      </c>
      <c r="G2103">
        <v>394</v>
      </c>
      <c r="H2103">
        <v>394</v>
      </c>
      <c r="I2103">
        <v>394</v>
      </c>
      <c r="J2103">
        <v>394</v>
      </c>
      <c r="L2103" s="3">
        <v>0</v>
      </c>
      <c r="M2103" s="3">
        <v>0</v>
      </c>
      <c r="N2103" s="3">
        <v>0</v>
      </c>
      <c r="O2103" s="81">
        <v>817.5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68">
        <f>+Tabla3[[#This Row],[V GRAVADAS]]</f>
        <v>817.5</v>
      </c>
      <c r="V2103">
        <v>2</v>
      </c>
    </row>
    <row r="2104" spans="1:22" x14ac:dyDescent="0.25">
      <c r="A2104" t="s">
        <v>743</v>
      </c>
      <c r="B2104" s="1" t="s">
        <v>745</v>
      </c>
      <c r="C2104" t="s">
        <v>1</v>
      </c>
      <c r="D2104" t="s">
        <v>82</v>
      </c>
      <c r="E2104" t="s">
        <v>657</v>
      </c>
      <c r="F2104" t="s">
        <v>656</v>
      </c>
      <c r="G2104">
        <v>395</v>
      </c>
      <c r="H2104">
        <v>395</v>
      </c>
      <c r="I2104">
        <v>395</v>
      </c>
      <c r="J2104">
        <v>395</v>
      </c>
      <c r="L2104" s="3">
        <v>0</v>
      </c>
      <c r="M2104" s="3">
        <v>0</v>
      </c>
      <c r="N2104" s="3">
        <v>0</v>
      </c>
      <c r="O2104" s="81">
        <v>54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68">
        <f>+Tabla3[[#This Row],[V GRAVADAS]]</f>
        <v>54</v>
      </c>
      <c r="V2104">
        <v>2</v>
      </c>
    </row>
    <row r="2105" spans="1:22" x14ac:dyDescent="0.25">
      <c r="A2105" t="s">
        <v>743</v>
      </c>
      <c r="B2105" s="1" t="s">
        <v>745</v>
      </c>
      <c r="C2105" t="s">
        <v>1</v>
      </c>
      <c r="D2105" t="s">
        <v>82</v>
      </c>
      <c r="E2105" t="s">
        <v>657</v>
      </c>
      <c r="F2105" t="s">
        <v>656</v>
      </c>
      <c r="G2105">
        <v>396</v>
      </c>
      <c r="H2105">
        <v>396</v>
      </c>
      <c r="I2105">
        <v>396</v>
      </c>
      <c r="J2105">
        <v>396</v>
      </c>
      <c r="L2105" s="3">
        <v>0</v>
      </c>
      <c r="M2105" s="3">
        <v>0</v>
      </c>
      <c r="N2105" s="3">
        <v>0</v>
      </c>
      <c r="O2105" s="81">
        <v>100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68">
        <f>+Tabla3[[#This Row],[V GRAVADAS]]</f>
        <v>100</v>
      </c>
      <c r="V2105">
        <v>2</v>
      </c>
    </row>
    <row r="2106" spans="1:22" x14ac:dyDescent="0.25">
      <c r="A2106" t="s">
        <v>743</v>
      </c>
      <c r="B2106" s="1" t="s">
        <v>745</v>
      </c>
      <c r="C2106" t="s">
        <v>1</v>
      </c>
      <c r="D2106" t="s">
        <v>82</v>
      </c>
      <c r="E2106" t="s">
        <v>657</v>
      </c>
      <c r="F2106" t="s">
        <v>656</v>
      </c>
      <c r="G2106">
        <v>397</v>
      </c>
      <c r="H2106">
        <v>397</v>
      </c>
      <c r="I2106">
        <v>397</v>
      </c>
      <c r="J2106">
        <v>397</v>
      </c>
      <c r="L2106" s="3">
        <v>0</v>
      </c>
      <c r="M2106" s="3">
        <v>0</v>
      </c>
      <c r="N2106" s="3">
        <v>0</v>
      </c>
      <c r="O2106" s="81">
        <v>165.6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68">
        <f>+Tabla3[[#This Row],[V GRAVADAS]]</f>
        <v>165.6</v>
      </c>
      <c r="V2106">
        <v>2</v>
      </c>
    </row>
    <row r="2107" spans="1:22" x14ac:dyDescent="0.25">
      <c r="A2107" t="s">
        <v>743</v>
      </c>
      <c r="B2107" s="1" t="s">
        <v>745</v>
      </c>
      <c r="C2107" t="s">
        <v>1</v>
      </c>
      <c r="D2107" t="s">
        <v>82</v>
      </c>
      <c r="E2107" t="s">
        <v>657</v>
      </c>
      <c r="F2107" t="s">
        <v>656</v>
      </c>
      <c r="G2107">
        <v>398</v>
      </c>
      <c r="H2107">
        <v>398</v>
      </c>
      <c r="I2107">
        <v>398</v>
      </c>
      <c r="J2107">
        <v>398</v>
      </c>
      <c r="L2107" s="3">
        <v>0</v>
      </c>
      <c r="M2107" s="3">
        <v>0</v>
      </c>
      <c r="N2107" s="3">
        <v>0</v>
      </c>
      <c r="O2107" s="81">
        <v>375.6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68">
        <f>+Tabla3[[#This Row],[V GRAVADAS]]</f>
        <v>375.6</v>
      </c>
      <c r="V2107">
        <v>2</v>
      </c>
    </row>
    <row r="2108" spans="1:22" x14ac:dyDescent="0.25">
      <c r="A2108" t="s">
        <v>743</v>
      </c>
      <c r="B2108" s="1" t="s">
        <v>745</v>
      </c>
      <c r="C2108" t="s">
        <v>1</v>
      </c>
      <c r="D2108" t="s">
        <v>82</v>
      </c>
      <c r="E2108" t="s">
        <v>657</v>
      </c>
      <c r="F2108" t="s">
        <v>656</v>
      </c>
      <c r="G2108">
        <v>399</v>
      </c>
      <c r="H2108">
        <v>399</v>
      </c>
      <c r="I2108">
        <v>399</v>
      </c>
      <c r="J2108">
        <v>399</v>
      </c>
      <c r="L2108" s="3">
        <v>0</v>
      </c>
      <c r="M2108" s="3">
        <v>0</v>
      </c>
      <c r="N2108" s="3">
        <v>0</v>
      </c>
      <c r="O2108" s="81">
        <v>115.5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68">
        <f>+Tabla3[[#This Row],[V GRAVADAS]]</f>
        <v>115.5</v>
      </c>
      <c r="V2108">
        <v>2</v>
      </c>
    </row>
    <row r="2109" spans="1:22" x14ac:dyDescent="0.25">
      <c r="A2109" t="s">
        <v>743</v>
      </c>
      <c r="B2109" s="1" t="s">
        <v>745</v>
      </c>
      <c r="C2109" t="s">
        <v>1</v>
      </c>
      <c r="D2109" t="s">
        <v>82</v>
      </c>
      <c r="E2109" t="s">
        <v>657</v>
      </c>
      <c r="F2109" t="s">
        <v>656</v>
      </c>
      <c r="G2109">
        <v>400</v>
      </c>
      <c r="H2109">
        <v>400</v>
      </c>
      <c r="I2109">
        <v>400</v>
      </c>
      <c r="J2109">
        <v>400</v>
      </c>
      <c r="L2109" s="3">
        <v>0</v>
      </c>
      <c r="M2109" s="3">
        <v>0</v>
      </c>
      <c r="N2109" s="3">
        <v>0</v>
      </c>
      <c r="O2109" s="81">
        <v>57.95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68">
        <f>+Tabla3[[#This Row],[V GRAVADAS]]</f>
        <v>57.95</v>
      </c>
      <c r="V2109">
        <v>2</v>
      </c>
    </row>
    <row r="2110" spans="1:22" x14ac:dyDescent="0.25">
      <c r="A2110" t="s">
        <v>743</v>
      </c>
      <c r="B2110" s="1" t="s">
        <v>745</v>
      </c>
      <c r="C2110" t="s">
        <v>1</v>
      </c>
      <c r="D2110" t="s">
        <v>82</v>
      </c>
      <c r="E2110" t="s">
        <v>657</v>
      </c>
      <c r="F2110" t="s">
        <v>656</v>
      </c>
      <c r="G2110">
        <v>401</v>
      </c>
      <c r="H2110">
        <v>401</v>
      </c>
      <c r="I2110">
        <v>401</v>
      </c>
      <c r="J2110">
        <v>401</v>
      </c>
      <c r="L2110" s="3">
        <v>0</v>
      </c>
      <c r="M2110" s="3">
        <v>0</v>
      </c>
      <c r="N2110" s="3">
        <v>0</v>
      </c>
      <c r="O2110" s="81">
        <v>60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68">
        <f>+Tabla3[[#This Row],[V GRAVADAS]]</f>
        <v>60</v>
      </c>
      <c r="V2110">
        <v>2</v>
      </c>
    </row>
    <row r="2111" spans="1:22" x14ac:dyDescent="0.25">
      <c r="A2111" t="s">
        <v>743</v>
      </c>
      <c r="B2111" s="1" t="s">
        <v>745</v>
      </c>
      <c r="C2111" t="s">
        <v>1</v>
      </c>
      <c r="D2111" t="s">
        <v>82</v>
      </c>
      <c r="E2111" t="s">
        <v>657</v>
      </c>
      <c r="F2111" t="s">
        <v>656</v>
      </c>
      <c r="G2111">
        <v>402</v>
      </c>
      <c r="H2111">
        <v>402</v>
      </c>
      <c r="I2111">
        <v>402</v>
      </c>
      <c r="J2111">
        <v>402</v>
      </c>
      <c r="L2111" s="3">
        <v>0</v>
      </c>
      <c r="M2111" s="3">
        <v>0</v>
      </c>
      <c r="N2111" s="3">
        <v>0</v>
      </c>
      <c r="O2111" s="81">
        <v>71.98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68">
        <f>+Tabla3[[#This Row],[V GRAVADAS]]</f>
        <v>71.98</v>
      </c>
      <c r="V2111">
        <v>2</v>
      </c>
    </row>
    <row r="2112" spans="1:22" x14ac:dyDescent="0.25">
      <c r="A2112" t="s">
        <v>743</v>
      </c>
      <c r="B2112" s="1" t="s">
        <v>745</v>
      </c>
      <c r="C2112" t="s">
        <v>1</v>
      </c>
      <c r="D2112" t="s">
        <v>82</v>
      </c>
      <c r="E2112" t="s">
        <v>657</v>
      </c>
      <c r="F2112" t="s">
        <v>656</v>
      </c>
      <c r="G2112">
        <v>403</v>
      </c>
      <c r="H2112">
        <v>403</v>
      </c>
      <c r="I2112">
        <v>403</v>
      </c>
      <c r="J2112">
        <v>403</v>
      </c>
      <c r="L2112" s="3">
        <v>0</v>
      </c>
      <c r="M2112" s="3">
        <v>0</v>
      </c>
      <c r="N2112" s="3">
        <v>0</v>
      </c>
      <c r="O2112" s="81">
        <v>225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68">
        <f>+Tabla3[[#This Row],[V GRAVADAS]]</f>
        <v>225</v>
      </c>
      <c r="V2112">
        <v>2</v>
      </c>
    </row>
    <row r="2113" spans="1:22" x14ac:dyDescent="0.25">
      <c r="A2113" t="s">
        <v>743</v>
      </c>
      <c r="B2113" s="1" t="s">
        <v>772</v>
      </c>
      <c r="C2113" t="s">
        <v>1</v>
      </c>
      <c r="D2113" t="s">
        <v>82</v>
      </c>
      <c r="E2113" t="s">
        <v>657</v>
      </c>
      <c r="F2113" t="s">
        <v>656</v>
      </c>
      <c r="G2113">
        <v>404</v>
      </c>
      <c r="H2113">
        <v>404</v>
      </c>
      <c r="I2113">
        <v>404</v>
      </c>
      <c r="J2113">
        <v>404</v>
      </c>
      <c r="L2113" s="3">
        <v>0</v>
      </c>
      <c r="M2113" s="3">
        <v>0</v>
      </c>
      <c r="N2113" s="3">
        <v>0</v>
      </c>
      <c r="O2113" s="81">
        <v>219.82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68">
        <f>+Tabla3[[#This Row],[V GRAVADAS]]</f>
        <v>219.82</v>
      </c>
      <c r="V2113">
        <v>2</v>
      </c>
    </row>
    <row r="2114" spans="1:22" x14ac:dyDescent="0.25">
      <c r="A2114" t="s">
        <v>743</v>
      </c>
      <c r="B2114" s="1" t="s">
        <v>772</v>
      </c>
      <c r="C2114" t="s">
        <v>1</v>
      </c>
      <c r="D2114" t="s">
        <v>82</v>
      </c>
      <c r="E2114" t="s">
        <v>657</v>
      </c>
      <c r="F2114" t="s">
        <v>656</v>
      </c>
      <c r="G2114">
        <v>405</v>
      </c>
      <c r="H2114">
        <v>405</v>
      </c>
      <c r="I2114">
        <v>405</v>
      </c>
      <c r="J2114">
        <v>405</v>
      </c>
      <c r="L2114" s="3">
        <v>0</v>
      </c>
      <c r="M2114" s="3">
        <v>0</v>
      </c>
      <c r="N2114" s="3">
        <v>0</v>
      </c>
      <c r="O2114" s="81">
        <v>679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68">
        <f>+Tabla3[[#This Row],[V GRAVADAS]]</f>
        <v>679</v>
      </c>
      <c r="V2114">
        <v>2</v>
      </c>
    </row>
    <row r="2115" spans="1:22" x14ac:dyDescent="0.25">
      <c r="A2115" t="s">
        <v>743</v>
      </c>
      <c r="B2115" s="1" t="s">
        <v>772</v>
      </c>
      <c r="C2115" t="s">
        <v>1</v>
      </c>
      <c r="D2115" t="s">
        <v>82</v>
      </c>
      <c r="E2115" t="s">
        <v>657</v>
      </c>
      <c r="F2115" t="s">
        <v>656</v>
      </c>
      <c r="G2115">
        <v>406</v>
      </c>
      <c r="H2115">
        <v>406</v>
      </c>
      <c r="I2115">
        <v>406</v>
      </c>
      <c r="J2115">
        <v>406</v>
      </c>
      <c r="L2115" s="3">
        <v>0</v>
      </c>
      <c r="M2115" s="3">
        <v>0</v>
      </c>
      <c r="N2115" s="3">
        <v>0</v>
      </c>
      <c r="O2115" s="81">
        <v>22.31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68">
        <f>+Tabla3[[#This Row],[V GRAVADAS]]</f>
        <v>22.31</v>
      </c>
      <c r="V2115">
        <v>2</v>
      </c>
    </row>
    <row r="2116" spans="1:22" x14ac:dyDescent="0.25">
      <c r="A2116" t="s">
        <v>743</v>
      </c>
      <c r="B2116" s="1" t="s">
        <v>772</v>
      </c>
      <c r="C2116" t="s">
        <v>1</v>
      </c>
      <c r="D2116" t="s">
        <v>82</v>
      </c>
      <c r="E2116" t="s">
        <v>657</v>
      </c>
      <c r="F2116" t="s">
        <v>656</v>
      </c>
      <c r="G2116">
        <v>407</v>
      </c>
      <c r="H2116">
        <v>407</v>
      </c>
      <c r="I2116">
        <v>407</v>
      </c>
      <c r="J2116">
        <v>407</v>
      </c>
      <c r="L2116" s="3">
        <v>0</v>
      </c>
      <c r="M2116" s="3">
        <v>0</v>
      </c>
      <c r="N2116" s="3">
        <v>0</v>
      </c>
      <c r="O2116" s="81">
        <v>130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68">
        <f>+Tabla3[[#This Row],[V GRAVADAS]]</f>
        <v>130</v>
      </c>
      <c r="V2116">
        <v>2</v>
      </c>
    </row>
    <row r="2117" spans="1:22" x14ac:dyDescent="0.25">
      <c r="A2117" t="s">
        <v>743</v>
      </c>
      <c r="B2117" s="1" t="s">
        <v>772</v>
      </c>
      <c r="C2117" t="s">
        <v>1</v>
      </c>
      <c r="D2117" t="s">
        <v>82</v>
      </c>
      <c r="E2117" t="s">
        <v>657</v>
      </c>
      <c r="F2117" t="s">
        <v>656</v>
      </c>
      <c r="G2117">
        <v>408</v>
      </c>
      <c r="H2117">
        <v>408</v>
      </c>
      <c r="I2117">
        <v>408</v>
      </c>
      <c r="J2117">
        <v>408</v>
      </c>
      <c r="L2117" s="3">
        <v>0</v>
      </c>
      <c r="M2117" s="3">
        <v>0</v>
      </c>
      <c r="N2117" s="3">
        <v>0</v>
      </c>
      <c r="O2117" s="81">
        <v>450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68">
        <f>+Tabla3[[#This Row],[V GRAVADAS]]</f>
        <v>450</v>
      </c>
      <c r="V2117">
        <v>2</v>
      </c>
    </row>
    <row r="2118" spans="1:22" x14ac:dyDescent="0.25">
      <c r="A2118" t="s">
        <v>743</v>
      </c>
      <c r="B2118" s="1" t="s">
        <v>772</v>
      </c>
      <c r="C2118" t="s">
        <v>1</v>
      </c>
      <c r="D2118" t="s">
        <v>82</v>
      </c>
      <c r="E2118" t="s">
        <v>657</v>
      </c>
      <c r="F2118" t="s">
        <v>656</v>
      </c>
      <c r="G2118">
        <v>409</v>
      </c>
      <c r="H2118">
        <v>409</v>
      </c>
      <c r="I2118">
        <v>409</v>
      </c>
      <c r="J2118">
        <v>409</v>
      </c>
      <c r="L2118" s="3">
        <v>0</v>
      </c>
      <c r="M2118" s="3">
        <v>0</v>
      </c>
      <c r="N2118" s="3">
        <v>0</v>
      </c>
      <c r="O2118" s="81">
        <v>55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68">
        <f>+Tabla3[[#This Row],[V GRAVADAS]]</f>
        <v>55</v>
      </c>
      <c r="V2118">
        <v>2</v>
      </c>
    </row>
    <row r="2119" spans="1:22" x14ac:dyDescent="0.25">
      <c r="A2119" t="s">
        <v>743</v>
      </c>
      <c r="B2119" s="1" t="s">
        <v>772</v>
      </c>
      <c r="C2119" t="s">
        <v>1</v>
      </c>
      <c r="D2119" t="s">
        <v>82</v>
      </c>
      <c r="E2119" t="s">
        <v>657</v>
      </c>
      <c r="F2119" t="s">
        <v>656</v>
      </c>
      <c r="G2119">
        <v>410</v>
      </c>
      <c r="H2119">
        <v>410</v>
      </c>
      <c r="I2119">
        <v>410</v>
      </c>
      <c r="J2119">
        <v>410</v>
      </c>
      <c r="L2119" s="3">
        <v>0</v>
      </c>
      <c r="M2119" s="3">
        <v>0</v>
      </c>
      <c r="N2119" s="3">
        <v>0</v>
      </c>
      <c r="O2119" s="81">
        <v>193.5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68">
        <f>+Tabla3[[#This Row],[V GRAVADAS]]</f>
        <v>193.5</v>
      </c>
      <c r="V2119">
        <v>2</v>
      </c>
    </row>
    <row r="2120" spans="1:22" x14ac:dyDescent="0.25">
      <c r="A2120" t="s">
        <v>743</v>
      </c>
      <c r="B2120" s="1" t="s">
        <v>772</v>
      </c>
      <c r="C2120" t="s">
        <v>1</v>
      </c>
      <c r="D2120" t="s">
        <v>82</v>
      </c>
      <c r="E2120" t="s">
        <v>657</v>
      </c>
      <c r="F2120" t="s">
        <v>656</v>
      </c>
      <c r="G2120">
        <v>411</v>
      </c>
      <c r="H2120">
        <v>411</v>
      </c>
      <c r="I2120">
        <v>411</v>
      </c>
      <c r="J2120">
        <v>411</v>
      </c>
      <c r="L2120" s="3">
        <v>0</v>
      </c>
      <c r="M2120" s="3">
        <v>0</v>
      </c>
      <c r="N2120" s="3">
        <v>0</v>
      </c>
      <c r="O2120" s="81">
        <v>445.72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68">
        <f>+Tabla3[[#This Row],[V GRAVADAS]]</f>
        <v>445.72</v>
      </c>
      <c r="V2120">
        <v>2</v>
      </c>
    </row>
    <row r="2121" spans="1:22" x14ac:dyDescent="0.25">
      <c r="A2121" t="s">
        <v>743</v>
      </c>
      <c r="B2121" s="1" t="s">
        <v>772</v>
      </c>
      <c r="C2121" t="s">
        <v>1</v>
      </c>
      <c r="D2121" t="s">
        <v>82</v>
      </c>
      <c r="E2121" t="s">
        <v>657</v>
      </c>
      <c r="F2121" t="s">
        <v>656</v>
      </c>
      <c r="G2121">
        <v>412</v>
      </c>
      <c r="H2121">
        <v>412</v>
      </c>
      <c r="I2121">
        <v>412</v>
      </c>
      <c r="J2121">
        <v>412</v>
      </c>
      <c r="L2121" s="3">
        <v>0</v>
      </c>
      <c r="M2121" s="3">
        <v>0</v>
      </c>
      <c r="N2121" s="3">
        <v>0</v>
      </c>
      <c r="O2121" s="81">
        <v>130.9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68">
        <f>+Tabla3[[#This Row],[V GRAVADAS]]</f>
        <v>130.9</v>
      </c>
      <c r="V2121">
        <v>2</v>
      </c>
    </row>
    <row r="2122" spans="1:22" x14ac:dyDescent="0.25">
      <c r="A2122" t="s">
        <v>743</v>
      </c>
      <c r="B2122" s="1" t="s">
        <v>772</v>
      </c>
      <c r="C2122" t="s">
        <v>1</v>
      </c>
      <c r="D2122" t="s">
        <v>82</v>
      </c>
      <c r="E2122" t="s">
        <v>657</v>
      </c>
      <c r="F2122" t="s">
        <v>656</v>
      </c>
      <c r="G2122">
        <v>413</v>
      </c>
      <c r="H2122">
        <v>413</v>
      </c>
      <c r="I2122">
        <v>413</v>
      </c>
      <c r="J2122">
        <v>413</v>
      </c>
      <c r="L2122" s="3">
        <v>0</v>
      </c>
      <c r="M2122" s="3">
        <v>0</v>
      </c>
      <c r="N2122" s="3">
        <v>0</v>
      </c>
      <c r="O2122" s="81">
        <v>30.8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68">
        <f>+Tabla3[[#This Row],[V GRAVADAS]]</f>
        <v>30.8</v>
      </c>
      <c r="V2122">
        <v>2</v>
      </c>
    </row>
    <row r="2123" spans="1:22" x14ac:dyDescent="0.25">
      <c r="A2123" t="s">
        <v>743</v>
      </c>
      <c r="B2123" s="1" t="s">
        <v>772</v>
      </c>
      <c r="C2123" t="s">
        <v>1</v>
      </c>
      <c r="D2123" t="s">
        <v>82</v>
      </c>
      <c r="E2123" t="s">
        <v>657</v>
      </c>
      <c r="F2123" t="s">
        <v>656</v>
      </c>
      <c r="G2123">
        <v>414</v>
      </c>
      <c r="H2123">
        <v>414</v>
      </c>
      <c r="I2123">
        <v>414</v>
      </c>
      <c r="J2123">
        <v>414</v>
      </c>
      <c r="L2123" s="3">
        <v>0</v>
      </c>
      <c r="M2123" s="3">
        <v>0</v>
      </c>
      <c r="N2123" s="3">
        <v>0</v>
      </c>
      <c r="O2123" s="81">
        <v>147.15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68">
        <f>+Tabla3[[#This Row],[V GRAVADAS]]</f>
        <v>147.15</v>
      </c>
      <c r="V2123">
        <v>2</v>
      </c>
    </row>
    <row r="2124" spans="1:22" x14ac:dyDescent="0.25">
      <c r="A2124" t="s">
        <v>743</v>
      </c>
      <c r="B2124" s="1" t="s">
        <v>772</v>
      </c>
      <c r="C2124" t="s">
        <v>1</v>
      </c>
      <c r="D2124" t="s">
        <v>82</v>
      </c>
      <c r="E2124" t="s">
        <v>657</v>
      </c>
      <c r="F2124" t="s">
        <v>656</v>
      </c>
      <c r="G2124">
        <v>415</v>
      </c>
      <c r="H2124">
        <v>415</v>
      </c>
      <c r="I2124">
        <v>415</v>
      </c>
      <c r="J2124">
        <v>415</v>
      </c>
      <c r="L2124" s="3">
        <v>0</v>
      </c>
      <c r="M2124" s="3">
        <v>0</v>
      </c>
      <c r="N2124" s="3">
        <v>0</v>
      </c>
      <c r="O2124" s="81">
        <v>82.5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68">
        <f>+Tabla3[[#This Row],[V GRAVADAS]]</f>
        <v>82.5</v>
      </c>
      <c r="V2124">
        <v>2</v>
      </c>
    </row>
    <row r="2125" spans="1:22" x14ac:dyDescent="0.25">
      <c r="A2125" t="s">
        <v>743</v>
      </c>
      <c r="B2125" s="1" t="s">
        <v>772</v>
      </c>
      <c r="C2125" t="s">
        <v>1</v>
      </c>
      <c r="D2125" t="s">
        <v>82</v>
      </c>
      <c r="E2125" t="s">
        <v>657</v>
      </c>
      <c r="F2125" t="s">
        <v>656</v>
      </c>
      <c r="G2125">
        <v>416</v>
      </c>
      <c r="H2125">
        <v>416</v>
      </c>
      <c r="I2125">
        <v>416</v>
      </c>
      <c r="J2125">
        <v>416</v>
      </c>
      <c r="L2125" s="3">
        <v>0</v>
      </c>
      <c r="M2125" s="3">
        <v>0</v>
      </c>
      <c r="N2125" s="3">
        <v>0</v>
      </c>
      <c r="O2125" s="81">
        <v>300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68">
        <f>+Tabla3[[#This Row],[V GRAVADAS]]</f>
        <v>300</v>
      </c>
      <c r="V2125">
        <v>2</v>
      </c>
    </row>
    <row r="2126" spans="1:22" x14ac:dyDescent="0.25">
      <c r="A2126" t="s">
        <v>743</v>
      </c>
      <c r="B2126" s="1" t="s">
        <v>772</v>
      </c>
      <c r="C2126" t="s">
        <v>1</v>
      </c>
      <c r="D2126" t="s">
        <v>82</v>
      </c>
      <c r="E2126" t="s">
        <v>657</v>
      </c>
      <c r="F2126" t="s">
        <v>656</v>
      </c>
      <c r="G2126">
        <v>417</v>
      </c>
      <c r="H2126">
        <v>417</v>
      </c>
      <c r="I2126">
        <v>417</v>
      </c>
      <c r="J2126">
        <v>417</v>
      </c>
      <c r="L2126" s="3">
        <v>0</v>
      </c>
      <c r="M2126" s="3">
        <v>0</v>
      </c>
      <c r="N2126" s="3">
        <v>0</v>
      </c>
      <c r="O2126" s="81">
        <v>97.6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68">
        <f>+Tabla3[[#This Row],[V GRAVADAS]]</f>
        <v>97.6</v>
      </c>
      <c r="V2126">
        <v>2</v>
      </c>
    </row>
    <row r="2127" spans="1:22" x14ac:dyDescent="0.25">
      <c r="A2127" t="s">
        <v>743</v>
      </c>
      <c r="B2127" s="1" t="s">
        <v>772</v>
      </c>
      <c r="C2127" t="s">
        <v>1</v>
      </c>
      <c r="D2127" t="s">
        <v>82</v>
      </c>
      <c r="E2127" t="s">
        <v>657</v>
      </c>
      <c r="F2127" t="s">
        <v>656</v>
      </c>
      <c r="G2127">
        <v>418</v>
      </c>
      <c r="H2127">
        <v>418</v>
      </c>
      <c r="I2127">
        <v>418</v>
      </c>
      <c r="J2127">
        <v>418</v>
      </c>
      <c r="L2127" s="3">
        <v>0</v>
      </c>
      <c r="M2127" s="3">
        <v>0</v>
      </c>
      <c r="N2127" s="3">
        <v>0</v>
      </c>
      <c r="O2127" s="81">
        <v>228.5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68">
        <f>+Tabla3[[#This Row],[V GRAVADAS]]</f>
        <v>228.5</v>
      </c>
      <c r="V2127">
        <v>2</v>
      </c>
    </row>
    <row r="2128" spans="1:22" x14ac:dyDescent="0.25">
      <c r="A2128" t="s">
        <v>743</v>
      </c>
      <c r="B2128" s="1" t="s">
        <v>772</v>
      </c>
      <c r="C2128" t="s">
        <v>1</v>
      </c>
      <c r="D2128" t="s">
        <v>82</v>
      </c>
      <c r="E2128" t="s">
        <v>657</v>
      </c>
      <c r="F2128" t="s">
        <v>656</v>
      </c>
      <c r="G2128">
        <v>419</v>
      </c>
      <c r="H2128">
        <v>419</v>
      </c>
      <c r="I2128">
        <v>419</v>
      </c>
      <c r="J2128">
        <v>419</v>
      </c>
      <c r="L2128" s="3">
        <v>0</v>
      </c>
      <c r="M2128" s="3">
        <v>0</v>
      </c>
      <c r="N2128" s="3">
        <v>0</v>
      </c>
      <c r="O2128" s="81">
        <v>85.8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68">
        <f>+Tabla3[[#This Row],[V GRAVADAS]]</f>
        <v>85.8</v>
      </c>
      <c r="V2128">
        <v>2</v>
      </c>
    </row>
    <row r="2129" spans="1:22" x14ac:dyDescent="0.25">
      <c r="A2129" t="s">
        <v>743</v>
      </c>
      <c r="B2129" s="1" t="s">
        <v>772</v>
      </c>
      <c r="C2129" t="s">
        <v>1</v>
      </c>
      <c r="D2129" t="s">
        <v>82</v>
      </c>
      <c r="E2129" t="s">
        <v>657</v>
      </c>
      <c r="F2129" t="s">
        <v>656</v>
      </c>
      <c r="G2129">
        <v>420</v>
      </c>
      <c r="H2129">
        <v>420</v>
      </c>
      <c r="I2129">
        <v>420</v>
      </c>
      <c r="J2129">
        <v>420</v>
      </c>
      <c r="L2129" s="3">
        <v>0</v>
      </c>
      <c r="M2129" s="3">
        <v>0</v>
      </c>
      <c r="N2129" s="3">
        <v>0</v>
      </c>
      <c r="O2129" s="81">
        <v>185.9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68">
        <f>+Tabla3[[#This Row],[V GRAVADAS]]</f>
        <v>185.9</v>
      </c>
      <c r="V2129">
        <v>2</v>
      </c>
    </row>
    <row r="2130" spans="1:22" x14ac:dyDescent="0.25">
      <c r="A2130" t="s">
        <v>743</v>
      </c>
      <c r="B2130" s="1" t="s">
        <v>772</v>
      </c>
      <c r="C2130" t="s">
        <v>1</v>
      </c>
      <c r="D2130" t="s">
        <v>82</v>
      </c>
      <c r="E2130" t="s">
        <v>657</v>
      </c>
      <c r="F2130" t="s">
        <v>656</v>
      </c>
      <c r="G2130">
        <v>421</v>
      </c>
      <c r="H2130">
        <v>421</v>
      </c>
      <c r="I2130">
        <v>421</v>
      </c>
      <c r="J2130">
        <v>421</v>
      </c>
      <c r="L2130" s="3">
        <v>0</v>
      </c>
      <c r="M2130" s="3">
        <v>0</v>
      </c>
      <c r="N2130" s="3">
        <v>0</v>
      </c>
      <c r="O2130" s="81">
        <v>90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68">
        <f>+Tabla3[[#This Row],[V GRAVADAS]]</f>
        <v>90</v>
      </c>
      <c r="V2130">
        <v>2</v>
      </c>
    </row>
    <row r="2131" spans="1:22" x14ac:dyDescent="0.25">
      <c r="A2131" t="s">
        <v>743</v>
      </c>
      <c r="B2131" s="1" t="s">
        <v>772</v>
      </c>
      <c r="C2131" t="s">
        <v>1</v>
      </c>
      <c r="D2131" t="s">
        <v>82</v>
      </c>
      <c r="E2131" t="s">
        <v>657</v>
      </c>
      <c r="F2131" t="s">
        <v>656</v>
      </c>
      <c r="G2131">
        <v>422</v>
      </c>
      <c r="H2131">
        <v>422</v>
      </c>
      <c r="I2131">
        <v>422</v>
      </c>
      <c r="J2131">
        <v>422</v>
      </c>
      <c r="L2131" s="3">
        <v>0</v>
      </c>
      <c r="M2131" s="3">
        <v>0</v>
      </c>
      <c r="N2131" s="3">
        <v>0</v>
      </c>
      <c r="O2131" s="81">
        <v>162.84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68">
        <f>+Tabla3[[#This Row],[V GRAVADAS]]</f>
        <v>162.84</v>
      </c>
      <c r="V2131">
        <v>2</v>
      </c>
    </row>
    <row r="2132" spans="1:22" x14ac:dyDescent="0.25">
      <c r="A2132" t="s">
        <v>743</v>
      </c>
      <c r="B2132" s="1" t="s">
        <v>772</v>
      </c>
      <c r="C2132" t="s">
        <v>1</v>
      </c>
      <c r="D2132" t="s">
        <v>82</v>
      </c>
      <c r="E2132" t="s">
        <v>657</v>
      </c>
      <c r="F2132" t="s">
        <v>656</v>
      </c>
      <c r="G2132">
        <v>423</v>
      </c>
      <c r="H2132">
        <v>423</v>
      </c>
      <c r="I2132">
        <v>423</v>
      </c>
      <c r="J2132">
        <v>423</v>
      </c>
      <c r="L2132" s="3">
        <v>0</v>
      </c>
      <c r="M2132" s="3">
        <v>0</v>
      </c>
      <c r="N2132" s="3">
        <v>0</v>
      </c>
      <c r="O2132" s="81">
        <v>280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68">
        <f>+Tabla3[[#This Row],[V GRAVADAS]]</f>
        <v>280</v>
      </c>
      <c r="V2132">
        <v>2</v>
      </c>
    </row>
    <row r="2133" spans="1:22" x14ac:dyDescent="0.25">
      <c r="A2133" t="s">
        <v>743</v>
      </c>
      <c r="B2133" s="1" t="s">
        <v>772</v>
      </c>
      <c r="C2133" t="s">
        <v>1</v>
      </c>
      <c r="D2133" t="s">
        <v>82</v>
      </c>
      <c r="E2133" t="s">
        <v>657</v>
      </c>
      <c r="F2133" t="s">
        <v>656</v>
      </c>
      <c r="G2133">
        <v>424</v>
      </c>
      <c r="H2133">
        <v>424</v>
      </c>
      <c r="I2133">
        <v>424</v>
      </c>
      <c r="J2133">
        <v>424</v>
      </c>
      <c r="L2133" s="3">
        <v>0</v>
      </c>
      <c r="M2133" s="3">
        <v>0</v>
      </c>
      <c r="N2133" s="3">
        <v>0</v>
      </c>
      <c r="O2133" s="81">
        <v>73.900000000000006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68">
        <f>+Tabla3[[#This Row],[V GRAVADAS]]</f>
        <v>73.900000000000006</v>
      </c>
      <c r="V2133">
        <v>2</v>
      </c>
    </row>
    <row r="2134" spans="1:22" x14ac:dyDescent="0.25">
      <c r="A2134" t="s">
        <v>743</v>
      </c>
      <c r="B2134" s="1" t="s">
        <v>772</v>
      </c>
      <c r="C2134" t="s">
        <v>1</v>
      </c>
      <c r="D2134" t="s">
        <v>82</v>
      </c>
      <c r="E2134" t="s">
        <v>657</v>
      </c>
      <c r="F2134" t="s">
        <v>656</v>
      </c>
      <c r="G2134">
        <v>425</v>
      </c>
      <c r="H2134">
        <v>425</v>
      </c>
      <c r="I2134">
        <v>425</v>
      </c>
      <c r="J2134">
        <v>425</v>
      </c>
      <c r="L2134" s="3">
        <v>0</v>
      </c>
      <c r="M2134" s="3">
        <v>0</v>
      </c>
      <c r="N2134" s="3">
        <v>0</v>
      </c>
      <c r="O2134" s="81">
        <v>55.35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68">
        <f>+Tabla3[[#This Row],[V GRAVADAS]]</f>
        <v>55.35</v>
      </c>
      <c r="V2134">
        <v>2</v>
      </c>
    </row>
    <row r="2135" spans="1:22" x14ac:dyDescent="0.25">
      <c r="A2135" t="s">
        <v>743</v>
      </c>
      <c r="B2135" s="1" t="s">
        <v>772</v>
      </c>
      <c r="C2135" t="s">
        <v>1</v>
      </c>
      <c r="D2135" t="s">
        <v>82</v>
      </c>
      <c r="E2135" t="s">
        <v>657</v>
      </c>
      <c r="F2135" t="s">
        <v>656</v>
      </c>
      <c r="G2135">
        <v>426</v>
      </c>
      <c r="H2135">
        <v>426</v>
      </c>
      <c r="I2135">
        <v>426</v>
      </c>
      <c r="J2135">
        <v>426</v>
      </c>
      <c r="L2135" s="3">
        <v>0</v>
      </c>
      <c r="M2135" s="3">
        <v>0</v>
      </c>
      <c r="N2135" s="3">
        <v>0</v>
      </c>
      <c r="O2135" s="81">
        <v>193.5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68">
        <f>+Tabla3[[#This Row],[V GRAVADAS]]</f>
        <v>193.5</v>
      </c>
      <c r="V2135">
        <v>2</v>
      </c>
    </row>
    <row r="2136" spans="1:22" x14ac:dyDescent="0.25">
      <c r="A2136" t="s">
        <v>743</v>
      </c>
      <c r="B2136" s="1" t="s">
        <v>772</v>
      </c>
      <c r="C2136" t="s">
        <v>1</v>
      </c>
      <c r="D2136" t="s">
        <v>82</v>
      </c>
      <c r="E2136" t="s">
        <v>657</v>
      </c>
      <c r="F2136" t="s">
        <v>656</v>
      </c>
      <c r="G2136">
        <v>427</v>
      </c>
      <c r="H2136">
        <v>427</v>
      </c>
      <c r="I2136">
        <v>427</v>
      </c>
      <c r="J2136">
        <v>427</v>
      </c>
      <c r="L2136" s="3">
        <v>0</v>
      </c>
      <c r="M2136" s="3">
        <v>0</v>
      </c>
      <c r="N2136" s="3">
        <v>0</v>
      </c>
      <c r="O2136" s="81">
        <v>98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68">
        <f>+Tabla3[[#This Row],[V GRAVADAS]]</f>
        <v>98</v>
      </c>
      <c r="V2136">
        <v>2</v>
      </c>
    </row>
    <row r="2137" spans="1:22" x14ac:dyDescent="0.25">
      <c r="A2137" t="s">
        <v>743</v>
      </c>
      <c r="B2137" s="1" t="s">
        <v>772</v>
      </c>
      <c r="C2137" t="s">
        <v>1</v>
      </c>
      <c r="D2137" t="s">
        <v>82</v>
      </c>
      <c r="E2137" t="s">
        <v>657</v>
      </c>
      <c r="F2137" t="s">
        <v>656</v>
      </c>
      <c r="G2137">
        <v>428</v>
      </c>
      <c r="H2137">
        <v>428</v>
      </c>
      <c r="I2137">
        <v>428</v>
      </c>
      <c r="J2137">
        <v>428</v>
      </c>
      <c r="L2137" s="3">
        <v>0</v>
      </c>
      <c r="M2137" s="3">
        <v>0</v>
      </c>
      <c r="N2137" s="3">
        <v>0</v>
      </c>
      <c r="O2137" s="81">
        <v>22.5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68">
        <f>+Tabla3[[#This Row],[V GRAVADAS]]</f>
        <v>22.5</v>
      </c>
      <c r="V2137">
        <v>2</v>
      </c>
    </row>
    <row r="2138" spans="1:22" x14ac:dyDescent="0.25">
      <c r="A2138" t="s">
        <v>743</v>
      </c>
      <c r="B2138" s="1" t="s">
        <v>772</v>
      </c>
      <c r="C2138" t="s">
        <v>1</v>
      </c>
      <c r="D2138" t="s">
        <v>82</v>
      </c>
      <c r="E2138" t="s">
        <v>657</v>
      </c>
      <c r="F2138" t="s">
        <v>656</v>
      </c>
      <c r="G2138">
        <v>429</v>
      </c>
      <c r="H2138">
        <v>429</v>
      </c>
      <c r="I2138">
        <v>429</v>
      </c>
      <c r="J2138">
        <v>429</v>
      </c>
      <c r="L2138" s="3">
        <v>0</v>
      </c>
      <c r="M2138" s="3">
        <v>0</v>
      </c>
      <c r="N2138" s="3">
        <v>0</v>
      </c>
      <c r="O2138" s="81">
        <v>333.5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68">
        <f>+Tabla3[[#This Row],[V GRAVADAS]]</f>
        <v>333.5</v>
      </c>
      <c r="V2138">
        <v>2</v>
      </c>
    </row>
    <row r="2139" spans="1:22" x14ac:dyDescent="0.25">
      <c r="A2139" t="s">
        <v>743</v>
      </c>
      <c r="B2139" s="1" t="s">
        <v>772</v>
      </c>
      <c r="C2139" t="s">
        <v>1</v>
      </c>
      <c r="D2139" t="s">
        <v>82</v>
      </c>
      <c r="E2139" t="s">
        <v>657</v>
      </c>
      <c r="F2139" t="s">
        <v>656</v>
      </c>
      <c r="G2139">
        <v>430</v>
      </c>
      <c r="H2139">
        <v>430</v>
      </c>
      <c r="I2139">
        <v>430</v>
      </c>
      <c r="J2139">
        <v>430</v>
      </c>
      <c r="L2139" s="3">
        <v>0</v>
      </c>
      <c r="M2139" s="3">
        <v>0</v>
      </c>
      <c r="N2139" s="3">
        <v>0</v>
      </c>
      <c r="O2139" s="81">
        <v>85.8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68">
        <f>+Tabla3[[#This Row],[V GRAVADAS]]</f>
        <v>85.8</v>
      </c>
      <c r="V2139">
        <v>2</v>
      </c>
    </row>
    <row r="2140" spans="1:22" x14ac:dyDescent="0.25">
      <c r="A2140" t="s">
        <v>743</v>
      </c>
      <c r="B2140" s="1" t="s">
        <v>772</v>
      </c>
      <c r="C2140" t="s">
        <v>1</v>
      </c>
      <c r="D2140" t="s">
        <v>82</v>
      </c>
      <c r="E2140" t="s">
        <v>657</v>
      </c>
      <c r="F2140" t="s">
        <v>656</v>
      </c>
      <c r="G2140">
        <v>431</v>
      </c>
      <c r="H2140">
        <v>431</v>
      </c>
      <c r="I2140">
        <v>431</v>
      </c>
      <c r="J2140">
        <v>431</v>
      </c>
      <c r="L2140" s="3">
        <v>0</v>
      </c>
      <c r="M2140" s="3">
        <v>0</v>
      </c>
      <c r="N2140" s="3">
        <v>0</v>
      </c>
      <c r="O2140" s="81">
        <v>7.5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68">
        <f>+Tabla3[[#This Row],[V GRAVADAS]]</f>
        <v>7.5</v>
      </c>
      <c r="V2140">
        <v>2</v>
      </c>
    </row>
    <row r="2141" spans="1:22" x14ac:dyDescent="0.25">
      <c r="A2141" t="s">
        <v>743</v>
      </c>
      <c r="B2141" s="1" t="s">
        <v>772</v>
      </c>
      <c r="C2141" t="s">
        <v>1</v>
      </c>
      <c r="D2141" t="s">
        <v>82</v>
      </c>
      <c r="E2141" t="s">
        <v>657</v>
      </c>
      <c r="F2141" t="s">
        <v>656</v>
      </c>
      <c r="G2141">
        <v>432</v>
      </c>
      <c r="H2141">
        <v>432</v>
      </c>
      <c r="I2141">
        <v>432</v>
      </c>
      <c r="J2141">
        <v>432</v>
      </c>
      <c r="L2141" s="3">
        <v>0</v>
      </c>
      <c r="M2141" s="3">
        <v>0</v>
      </c>
      <c r="N2141" s="3">
        <v>0</v>
      </c>
      <c r="O2141" s="81">
        <v>434.08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68">
        <f>+Tabla3[[#This Row],[V GRAVADAS]]</f>
        <v>434.08</v>
      </c>
      <c r="V2141">
        <v>2</v>
      </c>
    </row>
    <row r="2142" spans="1:22" x14ac:dyDescent="0.25">
      <c r="A2142" t="s">
        <v>743</v>
      </c>
      <c r="B2142" s="1" t="s">
        <v>772</v>
      </c>
      <c r="C2142" t="s">
        <v>1</v>
      </c>
      <c r="D2142" t="s">
        <v>82</v>
      </c>
      <c r="E2142" t="s">
        <v>657</v>
      </c>
      <c r="F2142" t="s">
        <v>656</v>
      </c>
      <c r="G2142">
        <v>433</v>
      </c>
      <c r="H2142">
        <v>433</v>
      </c>
      <c r="I2142">
        <v>433</v>
      </c>
      <c r="J2142">
        <v>433</v>
      </c>
      <c r="L2142" s="3">
        <v>0</v>
      </c>
      <c r="M2142" s="3">
        <v>0</v>
      </c>
      <c r="N2142" s="3">
        <v>0</v>
      </c>
      <c r="O2142" s="81">
        <v>110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68">
        <f>+Tabla3[[#This Row],[V GRAVADAS]]</f>
        <v>110</v>
      </c>
      <c r="V2142">
        <v>2</v>
      </c>
    </row>
    <row r="2143" spans="1:22" x14ac:dyDescent="0.25">
      <c r="A2143" t="s">
        <v>743</v>
      </c>
      <c r="B2143" s="1" t="s">
        <v>772</v>
      </c>
      <c r="C2143" t="s">
        <v>1</v>
      </c>
      <c r="D2143" t="s">
        <v>82</v>
      </c>
      <c r="E2143" t="s">
        <v>657</v>
      </c>
      <c r="F2143" t="s">
        <v>656</v>
      </c>
      <c r="G2143">
        <v>434</v>
      </c>
      <c r="H2143">
        <v>434</v>
      </c>
      <c r="I2143">
        <v>434</v>
      </c>
      <c r="J2143">
        <v>434</v>
      </c>
      <c r="L2143" s="3">
        <v>0</v>
      </c>
      <c r="M2143" s="3">
        <v>0</v>
      </c>
      <c r="N2143" s="3">
        <v>0</v>
      </c>
      <c r="O2143" s="81">
        <v>137.5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68">
        <f>+Tabla3[[#This Row],[V GRAVADAS]]</f>
        <v>137.5</v>
      </c>
      <c r="V2143">
        <v>2</v>
      </c>
    </row>
    <row r="2144" spans="1:22" x14ac:dyDescent="0.25">
      <c r="A2144" t="s">
        <v>743</v>
      </c>
      <c r="B2144" s="1" t="s">
        <v>772</v>
      </c>
      <c r="C2144" t="s">
        <v>1</v>
      </c>
      <c r="D2144" t="s">
        <v>82</v>
      </c>
      <c r="E2144" t="s">
        <v>657</v>
      </c>
      <c r="F2144" t="s">
        <v>656</v>
      </c>
      <c r="G2144">
        <v>435</v>
      </c>
      <c r="H2144">
        <v>435</v>
      </c>
      <c r="I2144">
        <v>435</v>
      </c>
      <c r="J2144">
        <v>435</v>
      </c>
      <c r="L2144" s="3">
        <v>0</v>
      </c>
      <c r="M2144" s="3">
        <v>0</v>
      </c>
      <c r="N2144" s="3">
        <v>0</v>
      </c>
      <c r="O2144" s="81">
        <v>105.1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68">
        <f>+Tabla3[[#This Row],[V GRAVADAS]]</f>
        <v>105.1</v>
      </c>
      <c r="V2144">
        <v>2</v>
      </c>
    </row>
    <row r="2145" spans="1:22" x14ac:dyDescent="0.25">
      <c r="A2145" t="s">
        <v>743</v>
      </c>
      <c r="B2145" s="1" t="s">
        <v>772</v>
      </c>
      <c r="C2145" t="s">
        <v>1</v>
      </c>
      <c r="D2145" t="s">
        <v>82</v>
      </c>
      <c r="E2145" t="s">
        <v>657</v>
      </c>
      <c r="F2145" t="s">
        <v>656</v>
      </c>
      <c r="G2145">
        <v>436</v>
      </c>
      <c r="H2145">
        <v>436</v>
      </c>
      <c r="I2145">
        <v>436</v>
      </c>
      <c r="J2145">
        <v>436</v>
      </c>
      <c r="L2145" s="3">
        <v>0</v>
      </c>
      <c r="M2145" s="3">
        <v>0</v>
      </c>
      <c r="N2145" s="3">
        <v>0</v>
      </c>
      <c r="O2145" s="81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68">
        <f>+Tabla3[[#This Row],[V GRAVADAS]]</f>
        <v>0</v>
      </c>
      <c r="V2145">
        <v>2</v>
      </c>
    </row>
    <row r="2146" spans="1:22" x14ac:dyDescent="0.25">
      <c r="A2146" t="s">
        <v>743</v>
      </c>
      <c r="B2146" s="1" t="s">
        <v>772</v>
      </c>
      <c r="C2146" t="s">
        <v>1</v>
      </c>
      <c r="D2146" t="s">
        <v>82</v>
      </c>
      <c r="E2146" t="s">
        <v>657</v>
      </c>
      <c r="F2146" t="s">
        <v>656</v>
      </c>
      <c r="G2146">
        <v>437</v>
      </c>
      <c r="H2146">
        <v>437</v>
      </c>
      <c r="I2146">
        <v>437</v>
      </c>
      <c r="J2146">
        <v>437</v>
      </c>
      <c r="L2146" s="3">
        <v>0</v>
      </c>
      <c r="M2146" s="3">
        <v>0</v>
      </c>
      <c r="N2146" s="3">
        <v>0</v>
      </c>
      <c r="O2146" s="81">
        <v>200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68">
        <f>+Tabla3[[#This Row],[V GRAVADAS]]</f>
        <v>200</v>
      </c>
      <c r="V2146">
        <v>2</v>
      </c>
    </row>
    <row r="2147" spans="1:22" x14ac:dyDescent="0.25">
      <c r="A2147" t="s">
        <v>743</v>
      </c>
      <c r="B2147" s="1" t="s">
        <v>772</v>
      </c>
      <c r="C2147" t="s">
        <v>1</v>
      </c>
      <c r="D2147" t="s">
        <v>82</v>
      </c>
      <c r="E2147" t="s">
        <v>657</v>
      </c>
      <c r="F2147" t="s">
        <v>656</v>
      </c>
      <c r="G2147">
        <v>438</v>
      </c>
      <c r="H2147">
        <v>438</v>
      </c>
      <c r="I2147">
        <v>438</v>
      </c>
      <c r="J2147">
        <v>438</v>
      </c>
      <c r="L2147" s="3">
        <v>0</v>
      </c>
      <c r="M2147" s="3">
        <v>0</v>
      </c>
      <c r="N2147" s="3">
        <v>0</v>
      </c>
      <c r="O2147" s="81">
        <v>97.5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68">
        <f>+Tabla3[[#This Row],[V GRAVADAS]]</f>
        <v>97.5</v>
      </c>
      <c r="V2147">
        <v>2</v>
      </c>
    </row>
    <row r="2148" spans="1:22" x14ac:dyDescent="0.25">
      <c r="A2148" t="s">
        <v>743</v>
      </c>
      <c r="B2148" s="1" t="s">
        <v>772</v>
      </c>
      <c r="C2148" t="s">
        <v>1</v>
      </c>
      <c r="D2148" t="s">
        <v>82</v>
      </c>
      <c r="E2148" t="s">
        <v>657</v>
      </c>
      <c r="F2148" t="s">
        <v>656</v>
      </c>
      <c r="G2148">
        <v>439</v>
      </c>
      <c r="H2148">
        <v>439</v>
      </c>
      <c r="I2148">
        <v>439</v>
      </c>
      <c r="J2148">
        <v>439</v>
      </c>
      <c r="L2148" s="3">
        <v>0</v>
      </c>
      <c r="M2148" s="3">
        <v>0</v>
      </c>
      <c r="N2148" s="3">
        <v>0</v>
      </c>
      <c r="O2148" s="81">
        <v>227.75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68">
        <f>+Tabla3[[#This Row],[V GRAVADAS]]</f>
        <v>227.75</v>
      </c>
      <c r="V2148">
        <v>2</v>
      </c>
    </row>
    <row r="2149" spans="1:22" x14ac:dyDescent="0.25">
      <c r="A2149" t="s">
        <v>743</v>
      </c>
      <c r="B2149" s="1" t="s">
        <v>772</v>
      </c>
      <c r="C2149" t="s">
        <v>1</v>
      </c>
      <c r="D2149" t="s">
        <v>82</v>
      </c>
      <c r="E2149" t="s">
        <v>657</v>
      </c>
      <c r="F2149" t="s">
        <v>656</v>
      </c>
      <c r="G2149">
        <v>440</v>
      </c>
      <c r="H2149">
        <v>440</v>
      </c>
      <c r="I2149">
        <v>440</v>
      </c>
      <c r="J2149">
        <v>440</v>
      </c>
      <c r="L2149" s="3">
        <v>0</v>
      </c>
      <c r="M2149" s="3">
        <v>0</v>
      </c>
      <c r="N2149" s="3">
        <v>0</v>
      </c>
      <c r="O2149" s="81">
        <v>227.11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68">
        <f>+Tabla3[[#This Row],[V GRAVADAS]]</f>
        <v>227.11</v>
      </c>
      <c r="V2149">
        <v>2</v>
      </c>
    </row>
    <row r="2150" spans="1:22" x14ac:dyDescent="0.25">
      <c r="A2150" t="s">
        <v>743</v>
      </c>
      <c r="B2150" s="1" t="s">
        <v>772</v>
      </c>
      <c r="C2150" t="s">
        <v>1</v>
      </c>
      <c r="D2150" t="s">
        <v>82</v>
      </c>
      <c r="E2150" t="s">
        <v>657</v>
      </c>
      <c r="F2150" t="s">
        <v>656</v>
      </c>
      <c r="G2150">
        <v>441</v>
      </c>
      <c r="H2150">
        <v>441</v>
      </c>
      <c r="I2150">
        <v>441</v>
      </c>
      <c r="J2150">
        <v>441</v>
      </c>
      <c r="L2150" s="3">
        <v>0</v>
      </c>
      <c r="M2150" s="3">
        <v>0</v>
      </c>
      <c r="N2150" s="3">
        <v>0</v>
      </c>
      <c r="O2150" s="81">
        <v>110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68">
        <f>+Tabla3[[#This Row],[V GRAVADAS]]</f>
        <v>110</v>
      </c>
      <c r="V2150">
        <v>2</v>
      </c>
    </row>
    <row r="2151" spans="1:22" x14ac:dyDescent="0.25">
      <c r="A2151" t="s">
        <v>743</v>
      </c>
      <c r="B2151" s="1" t="s">
        <v>772</v>
      </c>
      <c r="C2151" t="s">
        <v>1</v>
      </c>
      <c r="D2151" t="s">
        <v>82</v>
      </c>
      <c r="E2151" t="s">
        <v>657</v>
      </c>
      <c r="F2151" t="s">
        <v>656</v>
      </c>
      <c r="G2151">
        <v>442</v>
      </c>
      <c r="H2151">
        <v>442</v>
      </c>
      <c r="I2151">
        <v>442</v>
      </c>
      <c r="J2151">
        <v>442</v>
      </c>
      <c r="L2151" s="3">
        <v>0</v>
      </c>
      <c r="M2151" s="3">
        <v>0</v>
      </c>
      <c r="N2151" s="3">
        <v>0</v>
      </c>
      <c r="O2151" s="81">
        <v>737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68">
        <f>+Tabla3[[#This Row],[V GRAVADAS]]</f>
        <v>737</v>
      </c>
      <c r="V2151">
        <v>2</v>
      </c>
    </row>
    <row r="2152" spans="1:22" x14ac:dyDescent="0.25">
      <c r="A2152" t="s">
        <v>743</v>
      </c>
      <c r="B2152" s="1" t="s">
        <v>746</v>
      </c>
      <c r="C2152" t="s">
        <v>1</v>
      </c>
      <c r="D2152" t="s">
        <v>82</v>
      </c>
      <c r="E2152" t="s">
        <v>657</v>
      </c>
      <c r="F2152" t="s">
        <v>656</v>
      </c>
      <c r="G2152">
        <v>443</v>
      </c>
      <c r="H2152">
        <v>443</v>
      </c>
      <c r="I2152">
        <v>443</v>
      </c>
      <c r="J2152">
        <v>443</v>
      </c>
      <c r="L2152" s="3">
        <v>0</v>
      </c>
      <c r="M2152" s="3">
        <v>0</v>
      </c>
      <c r="N2152" s="3">
        <v>0</v>
      </c>
      <c r="O2152" s="81">
        <v>634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68">
        <f>+Tabla3[[#This Row],[V GRAVADAS]]</f>
        <v>634</v>
      </c>
      <c r="V2152">
        <v>2</v>
      </c>
    </row>
    <row r="2153" spans="1:22" x14ac:dyDescent="0.25">
      <c r="A2153" t="s">
        <v>743</v>
      </c>
      <c r="B2153" s="1" t="s">
        <v>746</v>
      </c>
      <c r="C2153" t="s">
        <v>1</v>
      </c>
      <c r="D2153" t="s">
        <v>82</v>
      </c>
      <c r="E2153" t="s">
        <v>657</v>
      </c>
      <c r="F2153" t="s">
        <v>656</v>
      </c>
      <c r="G2153">
        <v>444</v>
      </c>
      <c r="H2153">
        <v>444</v>
      </c>
      <c r="I2153">
        <v>444</v>
      </c>
      <c r="J2153">
        <v>444</v>
      </c>
      <c r="L2153" s="3">
        <v>0</v>
      </c>
      <c r="M2153" s="3">
        <v>0</v>
      </c>
      <c r="N2153" s="3">
        <v>0</v>
      </c>
      <c r="O2153" s="81">
        <v>45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68">
        <f>+Tabla3[[#This Row],[V GRAVADAS]]</f>
        <v>45</v>
      </c>
      <c r="V2153">
        <v>2</v>
      </c>
    </row>
    <row r="2154" spans="1:22" x14ac:dyDescent="0.25">
      <c r="A2154" t="s">
        <v>743</v>
      </c>
      <c r="B2154" s="1" t="s">
        <v>746</v>
      </c>
      <c r="C2154" t="s">
        <v>1</v>
      </c>
      <c r="D2154" t="s">
        <v>82</v>
      </c>
      <c r="E2154" t="s">
        <v>657</v>
      </c>
      <c r="F2154" t="s">
        <v>656</v>
      </c>
      <c r="G2154">
        <v>445</v>
      </c>
      <c r="H2154">
        <v>445</v>
      </c>
      <c r="I2154">
        <v>445</v>
      </c>
      <c r="J2154">
        <v>445</v>
      </c>
      <c r="L2154" s="3">
        <v>0</v>
      </c>
      <c r="M2154" s="3">
        <v>0</v>
      </c>
      <c r="N2154" s="3">
        <v>0</v>
      </c>
      <c r="O2154" s="81">
        <v>57.36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68">
        <f>+Tabla3[[#This Row],[V GRAVADAS]]</f>
        <v>57.36</v>
      </c>
      <c r="V2154">
        <v>2</v>
      </c>
    </row>
    <row r="2155" spans="1:22" x14ac:dyDescent="0.25">
      <c r="A2155" t="s">
        <v>743</v>
      </c>
      <c r="B2155" s="1" t="s">
        <v>746</v>
      </c>
      <c r="C2155" t="s">
        <v>1</v>
      </c>
      <c r="D2155" t="s">
        <v>82</v>
      </c>
      <c r="E2155" t="s">
        <v>657</v>
      </c>
      <c r="F2155" t="s">
        <v>656</v>
      </c>
      <c r="G2155">
        <v>446</v>
      </c>
      <c r="H2155">
        <v>446</v>
      </c>
      <c r="I2155">
        <v>446</v>
      </c>
      <c r="J2155">
        <v>446</v>
      </c>
      <c r="L2155" s="3">
        <v>0</v>
      </c>
      <c r="M2155" s="3">
        <v>0</v>
      </c>
      <c r="N2155" s="3">
        <v>0</v>
      </c>
      <c r="O2155" s="81">
        <v>225.3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68">
        <f>+Tabla3[[#This Row],[V GRAVADAS]]</f>
        <v>225.3</v>
      </c>
      <c r="V2155">
        <v>2</v>
      </c>
    </row>
    <row r="2156" spans="1:22" x14ac:dyDescent="0.25">
      <c r="A2156" t="s">
        <v>743</v>
      </c>
      <c r="B2156" s="1" t="s">
        <v>746</v>
      </c>
      <c r="C2156" t="s">
        <v>1</v>
      </c>
      <c r="D2156" t="s">
        <v>82</v>
      </c>
      <c r="E2156" t="s">
        <v>657</v>
      </c>
      <c r="F2156" t="s">
        <v>656</v>
      </c>
      <c r="G2156">
        <v>447</v>
      </c>
      <c r="H2156">
        <v>447</v>
      </c>
      <c r="I2156">
        <v>447</v>
      </c>
      <c r="J2156">
        <v>447</v>
      </c>
      <c r="L2156" s="3">
        <v>0</v>
      </c>
      <c r="M2156" s="3">
        <v>0</v>
      </c>
      <c r="N2156" s="3">
        <v>0</v>
      </c>
      <c r="O2156" s="81">
        <v>225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68">
        <f>+Tabla3[[#This Row],[V GRAVADAS]]</f>
        <v>225</v>
      </c>
      <c r="V2156">
        <v>2</v>
      </c>
    </row>
    <row r="2157" spans="1:22" x14ac:dyDescent="0.25">
      <c r="A2157" t="s">
        <v>743</v>
      </c>
      <c r="B2157" s="1" t="s">
        <v>746</v>
      </c>
      <c r="C2157" t="s">
        <v>1</v>
      </c>
      <c r="D2157" t="s">
        <v>82</v>
      </c>
      <c r="E2157" t="s">
        <v>657</v>
      </c>
      <c r="F2157" t="s">
        <v>656</v>
      </c>
      <c r="G2157">
        <v>448</v>
      </c>
      <c r="H2157">
        <v>448</v>
      </c>
      <c r="I2157">
        <v>448</v>
      </c>
      <c r="J2157">
        <v>448</v>
      </c>
      <c r="L2157" s="3">
        <v>0</v>
      </c>
      <c r="M2157" s="3">
        <v>0</v>
      </c>
      <c r="N2157" s="3">
        <v>0</v>
      </c>
      <c r="O2157" s="81">
        <v>258.77999999999997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68">
        <f>+Tabla3[[#This Row],[V GRAVADAS]]</f>
        <v>258.77999999999997</v>
      </c>
      <c r="V2157">
        <v>2</v>
      </c>
    </row>
    <row r="2158" spans="1:22" x14ac:dyDescent="0.25">
      <c r="A2158" t="s">
        <v>743</v>
      </c>
      <c r="B2158" s="1" t="s">
        <v>746</v>
      </c>
      <c r="C2158" t="s">
        <v>1</v>
      </c>
      <c r="D2158" t="s">
        <v>82</v>
      </c>
      <c r="E2158" t="s">
        <v>657</v>
      </c>
      <c r="F2158" t="s">
        <v>656</v>
      </c>
      <c r="G2158">
        <v>449</v>
      </c>
      <c r="H2158">
        <v>449</v>
      </c>
      <c r="I2158">
        <v>449</v>
      </c>
      <c r="J2158">
        <v>449</v>
      </c>
      <c r="L2158" s="3">
        <v>0</v>
      </c>
      <c r="M2158" s="3">
        <v>0</v>
      </c>
      <c r="N2158" s="3">
        <v>0</v>
      </c>
      <c r="O2158" s="81">
        <v>235.5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68">
        <f>+Tabla3[[#This Row],[V GRAVADAS]]</f>
        <v>235.5</v>
      </c>
      <c r="V2158">
        <v>2</v>
      </c>
    </row>
    <row r="2159" spans="1:22" x14ac:dyDescent="0.25">
      <c r="A2159" t="s">
        <v>743</v>
      </c>
      <c r="B2159" s="1" t="s">
        <v>746</v>
      </c>
      <c r="C2159" t="s">
        <v>1</v>
      </c>
      <c r="D2159" t="s">
        <v>82</v>
      </c>
      <c r="E2159" t="s">
        <v>657</v>
      </c>
      <c r="F2159" t="s">
        <v>656</v>
      </c>
      <c r="G2159">
        <v>450</v>
      </c>
      <c r="H2159">
        <v>450</v>
      </c>
      <c r="I2159">
        <v>450</v>
      </c>
      <c r="J2159">
        <v>450</v>
      </c>
      <c r="L2159" s="3">
        <v>0</v>
      </c>
      <c r="M2159" s="3">
        <v>0</v>
      </c>
      <c r="N2159" s="3">
        <v>0</v>
      </c>
      <c r="O2159" s="81">
        <v>450.5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68">
        <f>+Tabla3[[#This Row],[V GRAVADAS]]</f>
        <v>450.5</v>
      </c>
      <c r="V2159">
        <v>2</v>
      </c>
    </row>
    <row r="2160" spans="1:22" x14ac:dyDescent="0.25">
      <c r="A2160" t="s">
        <v>743</v>
      </c>
      <c r="B2160" s="1" t="s">
        <v>746</v>
      </c>
      <c r="C2160" t="s">
        <v>1</v>
      </c>
      <c r="D2160" t="s">
        <v>82</v>
      </c>
      <c r="E2160" t="s">
        <v>657</v>
      </c>
      <c r="F2160" t="s">
        <v>656</v>
      </c>
      <c r="G2160">
        <v>451</v>
      </c>
      <c r="H2160">
        <v>451</v>
      </c>
      <c r="I2160">
        <v>451</v>
      </c>
      <c r="J2160">
        <v>451</v>
      </c>
      <c r="L2160" s="3">
        <v>0</v>
      </c>
      <c r="M2160" s="3">
        <v>0</v>
      </c>
      <c r="N2160" s="3">
        <v>0</v>
      </c>
      <c r="O2160" s="81">
        <v>639.9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68">
        <f>+Tabla3[[#This Row],[V GRAVADAS]]</f>
        <v>639.9</v>
      </c>
      <c r="V2160">
        <v>2</v>
      </c>
    </row>
    <row r="2161" spans="1:22" x14ac:dyDescent="0.25">
      <c r="A2161" t="s">
        <v>743</v>
      </c>
      <c r="B2161" s="1" t="s">
        <v>746</v>
      </c>
      <c r="C2161" t="s">
        <v>1</v>
      </c>
      <c r="D2161" t="s">
        <v>82</v>
      </c>
      <c r="E2161" t="s">
        <v>657</v>
      </c>
      <c r="F2161" t="s">
        <v>656</v>
      </c>
      <c r="G2161">
        <v>452</v>
      </c>
      <c r="H2161">
        <v>452</v>
      </c>
      <c r="I2161">
        <v>452</v>
      </c>
      <c r="J2161">
        <v>452</v>
      </c>
      <c r="L2161" s="3">
        <v>0</v>
      </c>
      <c r="M2161" s="3">
        <v>0</v>
      </c>
      <c r="N2161" s="3">
        <v>0</v>
      </c>
      <c r="O2161" s="81">
        <v>6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68">
        <f>+Tabla3[[#This Row],[V GRAVADAS]]</f>
        <v>6</v>
      </c>
      <c r="V2161">
        <v>2</v>
      </c>
    </row>
    <row r="2162" spans="1:22" x14ac:dyDescent="0.25">
      <c r="A2162" t="s">
        <v>743</v>
      </c>
      <c r="B2162" s="1" t="s">
        <v>746</v>
      </c>
      <c r="C2162" t="s">
        <v>1</v>
      </c>
      <c r="D2162" t="s">
        <v>82</v>
      </c>
      <c r="E2162" t="s">
        <v>657</v>
      </c>
      <c r="F2162" t="s">
        <v>656</v>
      </c>
      <c r="G2162">
        <v>453</v>
      </c>
      <c r="H2162">
        <v>453</v>
      </c>
      <c r="I2162">
        <v>453</v>
      </c>
      <c r="J2162">
        <v>453</v>
      </c>
      <c r="L2162" s="3">
        <v>0</v>
      </c>
      <c r="M2162" s="3">
        <v>0</v>
      </c>
      <c r="N2162" s="3">
        <v>0</v>
      </c>
      <c r="O2162" s="81">
        <v>73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68">
        <f>+Tabla3[[#This Row],[V GRAVADAS]]</f>
        <v>73</v>
      </c>
      <c r="V2162">
        <v>2</v>
      </c>
    </row>
    <row r="2163" spans="1:22" x14ac:dyDescent="0.25">
      <c r="A2163" t="s">
        <v>743</v>
      </c>
      <c r="B2163" s="1" t="s">
        <v>746</v>
      </c>
      <c r="C2163" t="s">
        <v>1</v>
      </c>
      <c r="D2163" t="s">
        <v>82</v>
      </c>
      <c r="E2163" t="s">
        <v>657</v>
      </c>
      <c r="F2163" t="s">
        <v>656</v>
      </c>
      <c r="G2163">
        <v>454</v>
      </c>
      <c r="H2163">
        <v>454</v>
      </c>
      <c r="I2163">
        <v>454</v>
      </c>
      <c r="J2163">
        <v>454</v>
      </c>
      <c r="L2163" s="3">
        <v>0</v>
      </c>
      <c r="M2163" s="3">
        <v>0</v>
      </c>
      <c r="N2163" s="3">
        <v>0</v>
      </c>
      <c r="O2163" s="81">
        <v>10.5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68">
        <f>+Tabla3[[#This Row],[V GRAVADAS]]</f>
        <v>10.5</v>
      </c>
      <c r="V2163">
        <v>2</v>
      </c>
    </row>
    <row r="2164" spans="1:22" x14ac:dyDescent="0.25">
      <c r="A2164" t="s">
        <v>743</v>
      </c>
      <c r="B2164" s="1" t="s">
        <v>746</v>
      </c>
      <c r="C2164" t="s">
        <v>1</v>
      </c>
      <c r="D2164" t="s">
        <v>82</v>
      </c>
      <c r="E2164" t="s">
        <v>657</v>
      </c>
      <c r="F2164" t="s">
        <v>656</v>
      </c>
      <c r="G2164">
        <v>455</v>
      </c>
      <c r="H2164">
        <v>455</v>
      </c>
      <c r="I2164">
        <v>455</v>
      </c>
      <c r="J2164">
        <v>455</v>
      </c>
      <c r="L2164" s="3">
        <v>0</v>
      </c>
      <c r="M2164" s="3">
        <v>0</v>
      </c>
      <c r="N2164" s="3">
        <v>0</v>
      </c>
      <c r="O2164" s="81">
        <v>43.6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68">
        <f>+Tabla3[[#This Row],[V GRAVADAS]]</f>
        <v>43.6</v>
      </c>
      <c r="V2164">
        <v>2</v>
      </c>
    </row>
    <row r="2165" spans="1:22" x14ac:dyDescent="0.25">
      <c r="A2165" t="s">
        <v>743</v>
      </c>
      <c r="B2165" s="1" t="s">
        <v>746</v>
      </c>
      <c r="C2165" t="s">
        <v>1</v>
      </c>
      <c r="D2165" t="s">
        <v>82</v>
      </c>
      <c r="E2165" t="s">
        <v>657</v>
      </c>
      <c r="F2165" t="s">
        <v>656</v>
      </c>
      <c r="G2165">
        <v>456</v>
      </c>
      <c r="H2165">
        <v>456</v>
      </c>
      <c r="I2165">
        <v>456</v>
      </c>
      <c r="J2165">
        <v>456</v>
      </c>
      <c r="L2165" s="3">
        <v>0</v>
      </c>
      <c r="M2165" s="3">
        <v>0</v>
      </c>
      <c r="N2165" s="3">
        <v>0</v>
      </c>
      <c r="O2165" s="81">
        <v>119.9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68">
        <f>+Tabla3[[#This Row],[V GRAVADAS]]</f>
        <v>119.9</v>
      </c>
      <c r="V2165">
        <v>2</v>
      </c>
    </row>
    <row r="2166" spans="1:22" x14ac:dyDescent="0.25">
      <c r="A2166" t="s">
        <v>743</v>
      </c>
      <c r="B2166" s="1" t="s">
        <v>746</v>
      </c>
      <c r="C2166" t="s">
        <v>1</v>
      </c>
      <c r="D2166" t="s">
        <v>82</v>
      </c>
      <c r="E2166" t="s">
        <v>657</v>
      </c>
      <c r="F2166" t="s">
        <v>656</v>
      </c>
      <c r="G2166">
        <v>457</v>
      </c>
      <c r="H2166">
        <v>457</v>
      </c>
      <c r="I2166">
        <v>457</v>
      </c>
      <c r="J2166">
        <v>457</v>
      </c>
      <c r="L2166" s="3">
        <v>0</v>
      </c>
      <c r="M2166" s="3">
        <v>0</v>
      </c>
      <c r="N2166" s="3">
        <v>0</v>
      </c>
      <c r="O2166" s="81">
        <v>245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68">
        <f>+Tabla3[[#This Row],[V GRAVADAS]]</f>
        <v>245</v>
      </c>
      <c r="V2166">
        <v>2</v>
      </c>
    </row>
    <row r="2167" spans="1:22" x14ac:dyDescent="0.25">
      <c r="A2167" t="s">
        <v>743</v>
      </c>
      <c r="B2167" s="1" t="s">
        <v>746</v>
      </c>
      <c r="C2167" t="s">
        <v>1</v>
      </c>
      <c r="D2167" t="s">
        <v>82</v>
      </c>
      <c r="E2167" t="s">
        <v>657</v>
      </c>
      <c r="F2167" t="s">
        <v>656</v>
      </c>
      <c r="G2167">
        <v>458</v>
      </c>
      <c r="H2167">
        <v>458</v>
      </c>
      <c r="I2167">
        <v>458</v>
      </c>
      <c r="J2167">
        <v>458</v>
      </c>
      <c r="L2167" s="3">
        <v>0</v>
      </c>
      <c r="M2167" s="3">
        <v>0</v>
      </c>
      <c r="N2167" s="3">
        <v>0</v>
      </c>
      <c r="O2167" s="81">
        <v>371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68">
        <f>+Tabla3[[#This Row],[V GRAVADAS]]</f>
        <v>371</v>
      </c>
      <c r="V2167">
        <v>2</v>
      </c>
    </row>
    <row r="2168" spans="1:22" x14ac:dyDescent="0.25">
      <c r="A2168" t="s">
        <v>743</v>
      </c>
      <c r="B2168" s="1" t="s">
        <v>746</v>
      </c>
      <c r="C2168" t="s">
        <v>1</v>
      </c>
      <c r="D2168" t="s">
        <v>82</v>
      </c>
      <c r="E2168" t="s">
        <v>657</v>
      </c>
      <c r="F2168" t="s">
        <v>656</v>
      </c>
      <c r="G2168">
        <v>459</v>
      </c>
      <c r="H2168">
        <v>459</v>
      </c>
      <c r="I2168">
        <v>459</v>
      </c>
      <c r="J2168">
        <v>459</v>
      </c>
      <c r="L2168" s="3">
        <v>0</v>
      </c>
      <c r="M2168" s="3">
        <v>0</v>
      </c>
      <c r="N2168" s="3">
        <v>0</v>
      </c>
      <c r="O2168" s="81">
        <v>42.46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68">
        <f>+Tabla3[[#This Row],[V GRAVADAS]]</f>
        <v>42.46</v>
      </c>
      <c r="V2168">
        <v>2</v>
      </c>
    </row>
    <row r="2169" spans="1:22" x14ac:dyDescent="0.25">
      <c r="A2169" t="s">
        <v>743</v>
      </c>
      <c r="B2169" s="1" t="s">
        <v>746</v>
      </c>
      <c r="C2169" t="s">
        <v>1</v>
      </c>
      <c r="D2169" t="s">
        <v>82</v>
      </c>
      <c r="E2169" t="s">
        <v>657</v>
      </c>
      <c r="F2169" t="s">
        <v>656</v>
      </c>
      <c r="G2169">
        <v>460</v>
      </c>
      <c r="H2169">
        <v>460</v>
      </c>
      <c r="I2169">
        <v>460</v>
      </c>
      <c r="J2169">
        <v>460</v>
      </c>
      <c r="L2169" s="3">
        <v>0</v>
      </c>
      <c r="M2169" s="3">
        <v>0</v>
      </c>
      <c r="N2169" s="3">
        <v>0</v>
      </c>
      <c r="O2169" s="81">
        <v>41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68">
        <f>+Tabla3[[#This Row],[V GRAVADAS]]</f>
        <v>41</v>
      </c>
      <c r="V2169">
        <v>2</v>
      </c>
    </row>
    <row r="2170" spans="1:22" x14ac:dyDescent="0.25">
      <c r="A2170" t="s">
        <v>743</v>
      </c>
      <c r="B2170" s="1" t="s">
        <v>746</v>
      </c>
      <c r="C2170" t="s">
        <v>1</v>
      </c>
      <c r="D2170" t="s">
        <v>82</v>
      </c>
      <c r="E2170" t="s">
        <v>657</v>
      </c>
      <c r="F2170" t="s">
        <v>656</v>
      </c>
      <c r="G2170">
        <v>461</v>
      </c>
      <c r="H2170">
        <v>461</v>
      </c>
      <c r="I2170">
        <v>461</v>
      </c>
      <c r="J2170">
        <v>461</v>
      </c>
      <c r="L2170" s="3">
        <v>0</v>
      </c>
      <c r="M2170" s="3">
        <v>0</v>
      </c>
      <c r="N2170" s="3">
        <v>0</v>
      </c>
      <c r="O2170" s="81">
        <v>17.5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68">
        <f>+Tabla3[[#This Row],[V GRAVADAS]]</f>
        <v>17.5</v>
      </c>
      <c r="V2170">
        <v>2</v>
      </c>
    </row>
    <row r="2171" spans="1:22" x14ac:dyDescent="0.25">
      <c r="A2171" t="s">
        <v>743</v>
      </c>
      <c r="B2171" s="1" t="s">
        <v>746</v>
      </c>
      <c r="C2171" t="s">
        <v>1</v>
      </c>
      <c r="D2171" t="s">
        <v>82</v>
      </c>
      <c r="E2171" t="s">
        <v>657</v>
      </c>
      <c r="F2171" t="s">
        <v>656</v>
      </c>
      <c r="G2171">
        <v>462</v>
      </c>
      <c r="H2171">
        <v>462</v>
      </c>
      <c r="I2171">
        <v>462</v>
      </c>
      <c r="J2171">
        <v>462</v>
      </c>
      <c r="L2171" s="3">
        <v>0</v>
      </c>
      <c r="M2171" s="3">
        <v>0</v>
      </c>
      <c r="N2171" s="3">
        <v>0</v>
      </c>
      <c r="O2171" s="81">
        <v>340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68">
        <f>+Tabla3[[#This Row],[V GRAVADAS]]</f>
        <v>340</v>
      </c>
      <c r="V2171">
        <v>2</v>
      </c>
    </row>
    <row r="2172" spans="1:22" x14ac:dyDescent="0.25">
      <c r="A2172" t="s">
        <v>743</v>
      </c>
      <c r="B2172" s="1" t="s">
        <v>746</v>
      </c>
      <c r="C2172" t="s">
        <v>1</v>
      </c>
      <c r="D2172" t="s">
        <v>82</v>
      </c>
      <c r="E2172" t="s">
        <v>657</v>
      </c>
      <c r="F2172" t="s">
        <v>656</v>
      </c>
      <c r="G2172">
        <v>463</v>
      </c>
      <c r="H2172">
        <v>463</v>
      </c>
      <c r="I2172">
        <v>463</v>
      </c>
      <c r="J2172">
        <v>463</v>
      </c>
      <c r="L2172" s="3">
        <v>0</v>
      </c>
      <c r="M2172" s="3">
        <v>0</v>
      </c>
      <c r="N2172" s="3">
        <v>0</v>
      </c>
      <c r="O2172" s="81">
        <v>210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68">
        <f>+Tabla3[[#This Row],[V GRAVADAS]]</f>
        <v>210</v>
      </c>
      <c r="V2172">
        <v>2</v>
      </c>
    </row>
    <row r="2173" spans="1:22" x14ac:dyDescent="0.25">
      <c r="A2173" t="s">
        <v>743</v>
      </c>
      <c r="B2173" s="1" t="s">
        <v>746</v>
      </c>
      <c r="C2173" t="s">
        <v>1</v>
      </c>
      <c r="D2173" t="s">
        <v>82</v>
      </c>
      <c r="E2173" t="s">
        <v>657</v>
      </c>
      <c r="F2173" t="s">
        <v>656</v>
      </c>
      <c r="G2173">
        <v>464</v>
      </c>
      <c r="H2173">
        <v>464</v>
      </c>
      <c r="I2173">
        <v>464</v>
      </c>
      <c r="J2173">
        <v>464</v>
      </c>
      <c r="L2173" s="3">
        <v>0</v>
      </c>
      <c r="M2173" s="3">
        <v>0</v>
      </c>
      <c r="N2173" s="3">
        <v>0</v>
      </c>
      <c r="O2173" s="81">
        <v>15.3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68">
        <f>+Tabla3[[#This Row],[V GRAVADAS]]</f>
        <v>15.3</v>
      </c>
      <c r="V2173">
        <v>2</v>
      </c>
    </row>
    <row r="2174" spans="1:22" x14ac:dyDescent="0.25">
      <c r="A2174" t="s">
        <v>743</v>
      </c>
      <c r="B2174" s="1" t="s">
        <v>746</v>
      </c>
      <c r="C2174" t="s">
        <v>1</v>
      </c>
      <c r="D2174" t="s">
        <v>82</v>
      </c>
      <c r="E2174" t="s">
        <v>657</v>
      </c>
      <c r="F2174" t="s">
        <v>656</v>
      </c>
      <c r="G2174">
        <v>465</v>
      </c>
      <c r="H2174">
        <v>465</v>
      </c>
      <c r="I2174">
        <v>465</v>
      </c>
      <c r="J2174">
        <v>465</v>
      </c>
      <c r="L2174" s="3">
        <v>0</v>
      </c>
      <c r="M2174" s="3">
        <v>0</v>
      </c>
      <c r="N2174" s="3">
        <v>0</v>
      </c>
      <c r="O2174" s="81">
        <v>184.15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68">
        <f>+Tabla3[[#This Row],[V GRAVADAS]]</f>
        <v>184.15</v>
      </c>
      <c r="V2174">
        <v>2</v>
      </c>
    </row>
    <row r="2175" spans="1:22" x14ac:dyDescent="0.25">
      <c r="A2175" t="s">
        <v>743</v>
      </c>
      <c r="B2175" s="1" t="s">
        <v>746</v>
      </c>
      <c r="C2175" t="s">
        <v>1</v>
      </c>
      <c r="D2175" t="s">
        <v>82</v>
      </c>
      <c r="E2175" t="s">
        <v>657</v>
      </c>
      <c r="F2175" t="s">
        <v>656</v>
      </c>
      <c r="G2175">
        <v>466</v>
      </c>
      <c r="H2175">
        <v>466</v>
      </c>
      <c r="I2175">
        <v>466</v>
      </c>
      <c r="J2175">
        <v>466</v>
      </c>
      <c r="L2175" s="3">
        <v>0</v>
      </c>
      <c r="M2175" s="3">
        <v>0</v>
      </c>
      <c r="N2175" s="3">
        <v>0</v>
      </c>
      <c r="O2175" s="81">
        <v>13.43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68">
        <f>+Tabla3[[#This Row],[V GRAVADAS]]</f>
        <v>13.43</v>
      </c>
      <c r="V2175">
        <v>2</v>
      </c>
    </row>
    <row r="2176" spans="1:22" x14ac:dyDescent="0.25">
      <c r="A2176" t="s">
        <v>743</v>
      </c>
      <c r="B2176" s="1" t="s">
        <v>746</v>
      </c>
      <c r="C2176" t="s">
        <v>1</v>
      </c>
      <c r="D2176" t="s">
        <v>82</v>
      </c>
      <c r="E2176" t="s">
        <v>657</v>
      </c>
      <c r="F2176" t="s">
        <v>656</v>
      </c>
      <c r="G2176">
        <v>467</v>
      </c>
      <c r="H2176">
        <v>467</v>
      </c>
      <c r="I2176">
        <v>467</v>
      </c>
      <c r="J2176">
        <v>467</v>
      </c>
      <c r="L2176" s="3">
        <v>0</v>
      </c>
      <c r="M2176" s="3">
        <v>0</v>
      </c>
      <c r="N2176" s="3">
        <v>0</v>
      </c>
      <c r="O2176" s="81">
        <v>138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68">
        <f>+Tabla3[[#This Row],[V GRAVADAS]]</f>
        <v>138</v>
      </c>
      <c r="V2176">
        <v>2</v>
      </c>
    </row>
    <row r="2177" spans="1:22" x14ac:dyDescent="0.25">
      <c r="A2177" t="s">
        <v>743</v>
      </c>
      <c r="B2177" s="1" t="s">
        <v>747</v>
      </c>
      <c r="C2177" t="s">
        <v>1</v>
      </c>
      <c r="D2177" t="s">
        <v>82</v>
      </c>
      <c r="E2177" t="s">
        <v>657</v>
      </c>
      <c r="F2177" t="s">
        <v>656</v>
      </c>
      <c r="G2177">
        <v>468</v>
      </c>
      <c r="H2177">
        <v>468</v>
      </c>
      <c r="I2177">
        <v>468</v>
      </c>
      <c r="J2177">
        <v>468</v>
      </c>
      <c r="L2177" s="3">
        <v>0</v>
      </c>
      <c r="M2177" s="3">
        <v>0</v>
      </c>
      <c r="N2177" s="3">
        <v>0</v>
      </c>
      <c r="O2177" s="81">
        <v>129.76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68">
        <f>+Tabla3[[#This Row],[V GRAVADAS]]</f>
        <v>129.76</v>
      </c>
      <c r="V2177">
        <v>2</v>
      </c>
    </row>
    <row r="2178" spans="1:22" x14ac:dyDescent="0.25">
      <c r="A2178" t="s">
        <v>743</v>
      </c>
      <c r="B2178" s="1" t="s">
        <v>747</v>
      </c>
      <c r="C2178" t="s">
        <v>1</v>
      </c>
      <c r="D2178" t="s">
        <v>82</v>
      </c>
      <c r="E2178" t="s">
        <v>657</v>
      </c>
      <c r="F2178" t="s">
        <v>656</v>
      </c>
      <c r="G2178">
        <v>469</v>
      </c>
      <c r="H2178">
        <v>469</v>
      </c>
      <c r="I2178">
        <v>469</v>
      </c>
      <c r="J2178">
        <v>469</v>
      </c>
      <c r="L2178" s="3">
        <v>0</v>
      </c>
      <c r="M2178" s="3">
        <v>0</v>
      </c>
      <c r="N2178" s="3">
        <v>0</v>
      </c>
      <c r="O2178" s="81">
        <v>45.1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68">
        <f>+Tabla3[[#This Row],[V GRAVADAS]]</f>
        <v>45.1</v>
      </c>
      <c r="V2178">
        <v>2</v>
      </c>
    </row>
    <row r="2179" spans="1:22" x14ac:dyDescent="0.25">
      <c r="A2179" t="s">
        <v>743</v>
      </c>
      <c r="B2179" s="1" t="s">
        <v>747</v>
      </c>
      <c r="C2179" t="s">
        <v>1</v>
      </c>
      <c r="D2179" t="s">
        <v>82</v>
      </c>
      <c r="E2179" t="s">
        <v>657</v>
      </c>
      <c r="F2179" t="s">
        <v>656</v>
      </c>
      <c r="G2179">
        <v>470</v>
      </c>
      <c r="H2179">
        <v>470</v>
      </c>
      <c r="I2179">
        <v>470</v>
      </c>
      <c r="J2179">
        <v>470</v>
      </c>
      <c r="L2179" s="3">
        <v>0</v>
      </c>
      <c r="M2179" s="3">
        <v>0</v>
      </c>
      <c r="N2179" s="3">
        <v>0</v>
      </c>
      <c r="O2179" s="81">
        <v>69.599999999999994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68">
        <f>+Tabla3[[#This Row],[V GRAVADAS]]</f>
        <v>69.599999999999994</v>
      </c>
      <c r="V2179">
        <v>2</v>
      </c>
    </row>
    <row r="2180" spans="1:22" x14ac:dyDescent="0.25">
      <c r="A2180" t="s">
        <v>743</v>
      </c>
      <c r="B2180" s="1" t="s">
        <v>747</v>
      </c>
      <c r="C2180" t="s">
        <v>1</v>
      </c>
      <c r="D2180" t="s">
        <v>82</v>
      </c>
      <c r="E2180" t="s">
        <v>657</v>
      </c>
      <c r="F2180" t="s">
        <v>656</v>
      </c>
      <c r="G2180">
        <v>471</v>
      </c>
      <c r="H2180">
        <v>471</v>
      </c>
      <c r="I2180">
        <v>471</v>
      </c>
      <c r="J2180">
        <v>471</v>
      </c>
      <c r="L2180" s="3">
        <v>0</v>
      </c>
      <c r="M2180" s="3">
        <v>0</v>
      </c>
      <c r="N2180" s="3">
        <v>0</v>
      </c>
      <c r="O2180" s="81">
        <v>27.1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68">
        <f>+Tabla3[[#This Row],[V GRAVADAS]]</f>
        <v>27.1</v>
      </c>
      <c r="V2180">
        <v>2</v>
      </c>
    </row>
    <row r="2181" spans="1:22" x14ac:dyDescent="0.25">
      <c r="A2181" t="s">
        <v>743</v>
      </c>
      <c r="B2181" s="1" t="s">
        <v>747</v>
      </c>
      <c r="C2181" t="s">
        <v>1</v>
      </c>
      <c r="D2181" t="s">
        <v>82</v>
      </c>
      <c r="E2181" t="s">
        <v>657</v>
      </c>
      <c r="F2181" t="s">
        <v>656</v>
      </c>
      <c r="G2181">
        <v>472</v>
      </c>
      <c r="H2181">
        <v>472</v>
      </c>
      <c r="I2181">
        <v>472</v>
      </c>
      <c r="J2181">
        <v>472</v>
      </c>
      <c r="L2181" s="3">
        <v>0</v>
      </c>
      <c r="M2181" s="3">
        <v>0</v>
      </c>
      <c r="N2181" s="3">
        <v>0</v>
      </c>
      <c r="O2181" s="81">
        <v>240.5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68">
        <f>+Tabla3[[#This Row],[V GRAVADAS]]</f>
        <v>240.5</v>
      </c>
      <c r="V2181">
        <v>2</v>
      </c>
    </row>
    <row r="2182" spans="1:22" x14ac:dyDescent="0.25">
      <c r="A2182" t="s">
        <v>743</v>
      </c>
      <c r="B2182" s="1" t="s">
        <v>747</v>
      </c>
      <c r="C2182" t="s">
        <v>1</v>
      </c>
      <c r="D2182" t="s">
        <v>82</v>
      </c>
      <c r="E2182" t="s">
        <v>657</v>
      </c>
      <c r="F2182" t="s">
        <v>656</v>
      </c>
      <c r="G2182">
        <v>473</v>
      </c>
      <c r="H2182">
        <v>473</v>
      </c>
      <c r="I2182">
        <v>473</v>
      </c>
      <c r="J2182">
        <v>473</v>
      </c>
      <c r="L2182" s="3">
        <v>0</v>
      </c>
      <c r="M2182" s="3">
        <v>0</v>
      </c>
      <c r="N2182" s="3">
        <v>0</v>
      </c>
      <c r="O2182" s="81">
        <v>105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68">
        <f>+Tabla3[[#This Row],[V GRAVADAS]]</f>
        <v>105</v>
      </c>
      <c r="V2182">
        <v>2</v>
      </c>
    </row>
    <row r="2183" spans="1:22" x14ac:dyDescent="0.25">
      <c r="A2183" t="s">
        <v>743</v>
      </c>
      <c r="B2183" s="1" t="s">
        <v>747</v>
      </c>
      <c r="C2183" t="s">
        <v>1</v>
      </c>
      <c r="D2183" t="s">
        <v>82</v>
      </c>
      <c r="E2183" t="s">
        <v>657</v>
      </c>
      <c r="F2183" t="s">
        <v>656</v>
      </c>
      <c r="G2183">
        <v>474</v>
      </c>
      <c r="H2183">
        <v>474</v>
      </c>
      <c r="I2183">
        <v>474</v>
      </c>
      <c r="J2183">
        <v>474</v>
      </c>
      <c r="L2183" s="3">
        <v>0</v>
      </c>
      <c r="M2183" s="3">
        <v>0</v>
      </c>
      <c r="N2183" s="3">
        <v>0</v>
      </c>
      <c r="O2183" s="81">
        <v>81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68">
        <f>+Tabla3[[#This Row],[V GRAVADAS]]</f>
        <v>81</v>
      </c>
      <c r="V2183">
        <v>2</v>
      </c>
    </row>
    <row r="2184" spans="1:22" x14ac:dyDescent="0.25">
      <c r="A2184" t="s">
        <v>743</v>
      </c>
      <c r="B2184" s="1" t="s">
        <v>747</v>
      </c>
      <c r="C2184" t="s">
        <v>1</v>
      </c>
      <c r="D2184" t="s">
        <v>82</v>
      </c>
      <c r="E2184" t="s">
        <v>657</v>
      </c>
      <c r="F2184" t="s">
        <v>656</v>
      </c>
      <c r="G2184">
        <v>475</v>
      </c>
      <c r="H2184">
        <v>475</v>
      </c>
      <c r="I2184">
        <v>475</v>
      </c>
      <c r="J2184">
        <v>475</v>
      </c>
      <c r="L2184" s="3">
        <v>0</v>
      </c>
      <c r="M2184" s="3">
        <v>0</v>
      </c>
      <c r="N2184" s="3">
        <v>0</v>
      </c>
      <c r="O2184" s="81">
        <v>121.1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68">
        <f>+Tabla3[[#This Row],[V GRAVADAS]]</f>
        <v>121.1</v>
      </c>
      <c r="V2184">
        <v>2</v>
      </c>
    </row>
    <row r="2185" spans="1:22" x14ac:dyDescent="0.25">
      <c r="A2185" t="s">
        <v>743</v>
      </c>
      <c r="B2185" s="1" t="s">
        <v>747</v>
      </c>
      <c r="C2185" t="s">
        <v>1</v>
      </c>
      <c r="D2185" t="s">
        <v>82</v>
      </c>
      <c r="E2185" t="s">
        <v>657</v>
      </c>
      <c r="F2185" t="s">
        <v>656</v>
      </c>
      <c r="G2185">
        <v>476</v>
      </c>
      <c r="H2185">
        <v>476</v>
      </c>
      <c r="I2185">
        <v>476</v>
      </c>
      <c r="J2185">
        <v>476</v>
      </c>
      <c r="L2185" s="3">
        <v>0</v>
      </c>
      <c r="M2185" s="3">
        <v>0</v>
      </c>
      <c r="N2185" s="3">
        <v>0</v>
      </c>
      <c r="O2185" s="81">
        <v>30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68">
        <f>+Tabla3[[#This Row],[V GRAVADAS]]</f>
        <v>30</v>
      </c>
      <c r="V2185">
        <v>2</v>
      </c>
    </row>
    <row r="2186" spans="1:22" x14ac:dyDescent="0.25">
      <c r="A2186" t="s">
        <v>743</v>
      </c>
      <c r="B2186" s="1" t="s">
        <v>747</v>
      </c>
      <c r="C2186" t="s">
        <v>1</v>
      </c>
      <c r="D2186" t="s">
        <v>82</v>
      </c>
      <c r="E2186" t="s">
        <v>657</v>
      </c>
      <c r="F2186" t="s">
        <v>656</v>
      </c>
      <c r="G2186">
        <v>477</v>
      </c>
      <c r="H2186">
        <v>477</v>
      </c>
      <c r="I2186">
        <v>477</v>
      </c>
      <c r="J2186">
        <v>477</v>
      </c>
      <c r="L2186" s="3">
        <v>0</v>
      </c>
      <c r="M2186" s="3">
        <v>0</v>
      </c>
      <c r="N2186" s="3">
        <v>0</v>
      </c>
      <c r="O2186" s="81">
        <v>187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68">
        <f>+Tabla3[[#This Row],[V GRAVADAS]]</f>
        <v>187</v>
      </c>
      <c r="V2186">
        <v>2</v>
      </c>
    </row>
    <row r="2187" spans="1:22" x14ac:dyDescent="0.25">
      <c r="A2187" t="s">
        <v>743</v>
      </c>
      <c r="B2187" s="1" t="s">
        <v>747</v>
      </c>
      <c r="C2187" t="s">
        <v>1</v>
      </c>
      <c r="D2187" t="s">
        <v>82</v>
      </c>
      <c r="E2187" t="s">
        <v>657</v>
      </c>
      <c r="F2187" t="s">
        <v>656</v>
      </c>
      <c r="G2187">
        <v>478</v>
      </c>
      <c r="H2187">
        <v>478</v>
      </c>
      <c r="I2187">
        <v>478</v>
      </c>
      <c r="J2187">
        <v>478</v>
      </c>
      <c r="L2187" s="3">
        <v>0</v>
      </c>
      <c r="M2187" s="3">
        <v>0</v>
      </c>
      <c r="N2187" s="3">
        <v>0</v>
      </c>
      <c r="O2187" s="81">
        <v>579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68">
        <f>+Tabla3[[#This Row],[V GRAVADAS]]</f>
        <v>579</v>
      </c>
      <c r="V2187">
        <v>2</v>
      </c>
    </row>
    <row r="2188" spans="1:22" x14ac:dyDescent="0.25">
      <c r="A2188" t="s">
        <v>743</v>
      </c>
      <c r="B2188" s="1" t="s">
        <v>747</v>
      </c>
      <c r="C2188" t="s">
        <v>1</v>
      </c>
      <c r="D2188" t="s">
        <v>82</v>
      </c>
      <c r="E2188" t="s">
        <v>657</v>
      </c>
      <c r="F2188" t="s">
        <v>656</v>
      </c>
      <c r="G2188">
        <v>479</v>
      </c>
      <c r="H2188">
        <v>479</v>
      </c>
      <c r="I2188">
        <v>479</v>
      </c>
      <c r="J2188">
        <v>479</v>
      </c>
      <c r="L2188" s="3">
        <v>0</v>
      </c>
      <c r="M2188" s="3">
        <v>0</v>
      </c>
      <c r="N2188" s="3">
        <v>0</v>
      </c>
      <c r="O2188" s="81">
        <v>240.58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68">
        <f>+Tabla3[[#This Row],[V GRAVADAS]]</f>
        <v>240.58</v>
      </c>
      <c r="V2188">
        <v>2</v>
      </c>
    </row>
    <row r="2189" spans="1:22" x14ac:dyDescent="0.25">
      <c r="A2189" t="s">
        <v>743</v>
      </c>
      <c r="B2189" s="1" t="s">
        <v>747</v>
      </c>
      <c r="C2189" t="s">
        <v>1</v>
      </c>
      <c r="D2189" t="s">
        <v>82</v>
      </c>
      <c r="E2189" t="s">
        <v>657</v>
      </c>
      <c r="F2189" t="s">
        <v>656</v>
      </c>
      <c r="G2189">
        <v>480</v>
      </c>
      <c r="H2189">
        <v>480</v>
      </c>
      <c r="I2189">
        <v>480</v>
      </c>
      <c r="J2189">
        <v>480</v>
      </c>
      <c r="L2189" s="3">
        <v>0</v>
      </c>
      <c r="M2189" s="3">
        <v>0</v>
      </c>
      <c r="N2189" s="3">
        <v>0</v>
      </c>
      <c r="O2189" s="81">
        <v>1273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68">
        <f>+Tabla3[[#This Row],[V GRAVADAS]]</f>
        <v>1273</v>
      </c>
      <c r="V2189">
        <v>2</v>
      </c>
    </row>
    <row r="2190" spans="1:22" x14ac:dyDescent="0.25">
      <c r="A2190" t="s">
        <v>743</v>
      </c>
      <c r="B2190" s="1" t="s">
        <v>747</v>
      </c>
      <c r="C2190" t="s">
        <v>1</v>
      </c>
      <c r="D2190" t="s">
        <v>82</v>
      </c>
      <c r="E2190" t="s">
        <v>657</v>
      </c>
      <c r="F2190" t="s">
        <v>656</v>
      </c>
      <c r="G2190">
        <v>481</v>
      </c>
      <c r="H2190">
        <v>481</v>
      </c>
      <c r="I2190">
        <v>481</v>
      </c>
      <c r="J2190">
        <v>481</v>
      </c>
      <c r="L2190" s="3">
        <v>0</v>
      </c>
      <c r="M2190" s="3">
        <v>0</v>
      </c>
      <c r="N2190" s="3">
        <v>0</v>
      </c>
      <c r="O2190" s="81">
        <v>228.25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68">
        <f>+Tabla3[[#This Row],[V GRAVADAS]]</f>
        <v>228.25</v>
      </c>
      <c r="V2190">
        <v>2</v>
      </c>
    </row>
    <row r="2191" spans="1:22" x14ac:dyDescent="0.25">
      <c r="A2191" t="s">
        <v>743</v>
      </c>
      <c r="B2191" s="1" t="s">
        <v>747</v>
      </c>
      <c r="C2191" t="s">
        <v>1</v>
      </c>
      <c r="D2191" t="s">
        <v>82</v>
      </c>
      <c r="E2191" t="s">
        <v>657</v>
      </c>
      <c r="F2191" t="s">
        <v>656</v>
      </c>
      <c r="G2191">
        <v>482</v>
      </c>
      <c r="H2191">
        <v>482</v>
      </c>
      <c r="I2191">
        <v>482</v>
      </c>
      <c r="J2191">
        <v>482</v>
      </c>
      <c r="L2191" s="3">
        <v>0</v>
      </c>
      <c r="M2191" s="3">
        <v>0</v>
      </c>
      <c r="N2191" s="3">
        <v>0</v>
      </c>
      <c r="O2191" s="81">
        <v>22.5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68">
        <f>+Tabla3[[#This Row],[V GRAVADAS]]</f>
        <v>22.5</v>
      </c>
      <c r="V2191">
        <v>2</v>
      </c>
    </row>
    <row r="2192" spans="1:22" x14ac:dyDescent="0.25">
      <c r="A2192" t="s">
        <v>743</v>
      </c>
      <c r="B2192" s="1" t="s">
        <v>747</v>
      </c>
      <c r="C2192" t="s">
        <v>1</v>
      </c>
      <c r="D2192" t="s">
        <v>82</v>
      </c>
      <c r="E2192" t="s">
        <v>657</v>
      </c>
      <c r="F2192" t="s">
        <v>656</v>
      </c>
      <c r="G2192">
        <v>483</v>
      </c>
      <c r="H2192">
        <v>483</v>
      </c>
      <c r="I2192">
        <v>483</v>
      </c>
      <c r="J2192">
        <v>483</v>
      </c>
      <c r="L2192" s="3">
        <v>0</v>
      </c>
      <c r="M2192" s="3">
        <v>0</v>
      </c>
      <c r="N2192" s="3">
        <v>0</v>
      </c>
      <c r="O2192" s="81">
        <v>50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68">
        <f>+Tabla3[[#This Row],[V GRAVADAS]]</f>
        <v>50</v>
      </c>
      <c r="V2192">
        <v>2</v>
      </c>
    </row>
    <row r="2193" spans="1:22" x14ac:dyDescent="0.25">
      <c r="A2193" t="s">
        <v>743</v>
      </c>
      <c r="B2193" s="1" t="s">
        <v>747</v>
      </c>
      <c r="C2193" t="s">
        <v>1</v>
      </c>
      <c r="D2193" t="s">
        <v>82</v>
      </c>
      <c r="E2193" t="s">
        <v>657</v>
      </c>
      <c r="F2193" t="s">
        <v>656</v>
      </c>
      <c r="G2193">
        <v>484</v>
      </c>
      <c r="H2193">
        <v>484</v>
      </c>
      <c r="I2193">
        <v>484</v>
      </c>
      <c r="J2193">
        <v>484</v>
      </c>
      <c r="L2193" s="3">
        <v>0</v>
      </c>
      <c r="M2193" s="3">
        <v>0</v>
      </c>
      <c r="N2193" s="3">
        <v>0</v>
      </c>
      <c r="O2193" s="81">
        <v>135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68">
        <f>+Tabla3[[#This Row],[V GRAVADAS]]</f>
        <v>135</v>
      </c>
      <c r="V2193">
        <v>2</v>
      </c>
    </row>
    <row r="2194" spans="1:22" x14ac:dyDescent="0.25">
      <c r="A2194" t="s">
        <v>743</v>
      </c>
      <c r="B2194" s="1" t="s">
        <v>747</v>
      </c>
      <c r="C2194" t="s">
        <v>1</v>
      </c>
      <c r="D2194" t="s">
        <v>82</v>
      </c>
      <c r="E2194" t="s">
        <v>657</v>
      </c>
      <c r="F2194" t="s">
        <v>656</v>
      </c>
      <c r="G2194">
        <v>485</v>
      </c>
      <c r="H2194">
        <v>485</v>
      </c>
      <c r="I2194">
        <v>485</v>
      </c>
      <c r="J2194">
        <v>485</v>
      </c>
      <c r="L2194" s="3">
        <v>0</v>
      </c>
      <c r="M2194" s="3">
        <v>0</v>
      </c>
      <c r="N2194" s="3">
        <v>0</v>
      </c>
      <c r="O2194" s="81">
        <v>332.45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68">
        <f>+Tabla3[[#This Row],[V GRAVADAS]]</f>
        <v>332.45</v>
      </c>
      <c r="V2194">
        <v>2</v>
      </c>
    </row>
    <row r="2195" spans="1:22" x14ac:dyDescent="0.25">
      <c r="A2195" t="s">
        <v>743</v>
      </c>
      <c r="B2195" s="1" t="s">
        <v>747</v>
      </c>
      <c r="C2195" t="s">
        <v>1</v>
      </c>
      <c r="D2195" t="s">
        <v>82</v>
      </c>
      <c r="E2195" t="s">
        <v>657</v>
      </c>
      <c r="F2195" t="s">
        <v>656</v>
      </c>
      <c r="G2195">
        <v>486</v>
      </c>
      <c r="H2195">
        <v>486</v>
      </c>
      <c r="I2195">
        <v>486</v>
      </c>
      <c r="J2195">
        <v>486</v>
      </c>
      <c r="L2195" s="3">
        <v>0</v>
      </c>
      <c r="M2195" s="3">
        <v>0</v>
      </c>
      <c r="N2195" s="3">
        <v>0</v>
      </c>
      <c r="O2195" s="81">
        <v>201.5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68">
        <f>+Tabla3[[#This Row],[V GRAVADAS]]</f>
        <v>201.5</v>
      </c>
      <c r="V2195">
        <v>2</v>
      </c>
    </row>
    <row r="2196" spans="1:22" x14ac:dyDescent="0.25">
      <c r="A2196" t="s">
        <v>743</v>
      </c>
      <c r="B2196" s="1" t="s">
        <v>747</v>
      </c>
      <c r="C2196" t="s">
        <v>1</v>
      </c>
      <c r="D2196" t="s">
        <v>82</v>
      </c>
      <c r="E2196" t="s">
        <v>657</v>
      </c>
      <c r="F2196" t="s">
        <v>656</v>
      </c>
      <c r="G2196">
        <v>487</v>
      </c>
      <c r="H2196">
        <v>487</v>
      </c>
      <c r="I2196">
        <v>487</v>
      </c>
      <c r="J2196">
        <v>487</v>
      </c>
      <c r="L2196" s="3">
        <v>0</v>
      </c>
      <c r="M2196" s="3">
        <v>0</v>
      </c>
      <c r="N2196" s="3">
        <v>0</v>
      </c>
      <c r="O2196" s="81">
        <v>14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68">
        <f>+Tabla3[[#This Row],[V GRAVADAS]]</f>
        <v>14</v>
      </c>
      <c r="V2196">
        <v>2</v>
      </c>
    </row>
    <row r="2197" spans="1:22" x14ac:dyDescent="0.25">
      <c r="A2197" t="s">
        <v>743</v>
      </c>
      <c r="B2197" s="1" t="s">
        <v>747</v>
      </c>
      <c r="C2197" t="s">
        <v>1</v>
      </c>
      <c r="D2197" t="s">
        <v>82</v>
      </c>
      <c r="E2197" t="s">
        <v>657</v>
      </c>
      <c r="F2197" t="s">
        <v>656</v>
      </c>
      <c r="G2197">
        <v>488</v>
      </c>
      <c r="H2197">
        <v>488</v>
      </c>
      <c r="I2197">
        <v>488</v>
      </c>
      <c r="J2197">
        <v>488</v>
      </c>
      <c r="L2197" s="3">
        <v>0</v>
      </c>
      <c r="M2197" s="3">
        <v>0</v>
      </c>
      <c r="N2197" s="3">
        <v>0</v>
      </c>
      <c r="O2197" s="81">
        <v>8.18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68">
        <f>+Tabla3[[#This Row],[V GRAVADAS]]</f>
        <v>8.18</v>
      </c>
      <c r="V2197">
        <v>2</v>
      </c>
    </row>
    <row r="2198" spans="1:22" x14ac:dyDescent="0.25">
      <c r="A2198" t="s">
        <v>743</v>
      </c>
      <c r="B2198" s="1" t="s">
        <v>747</v>
      </c>
      <c r="C2198" t="s">
        <v>1</v>
      </c>
      <c r="D2198" t="s">
        <v>82</v>
      </c>
      <c r="E2198" t="s">
        <v>657</v>
      </c>
      <c r="F2198" t="s">
        <v>656</v>
      </c>
      <c r="G2198">
        <v>489</v>
      </c>
      <c r="H2198">
        <v>489</v>
      </c>
      <c r="I2198">
        <v>489</v>
      </c>
      <c r="J2198">
        <v>489</v>
      </c>
      <c r="L2198" s="3">
        <v>0</v>
      </c>
      <c r="M2198" s="3">
        <v>0</v>
      </c>
      <c r="N2198" s="3">
        <v>0</v>
      </c>
      <c r="O2198" s="81">
        <v>1003.2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68">
        <f>+Tabla3[[#This Row],[V GRAVADAS]]</f>
        <v>1003.2</v>
      </c>
      <c r="V2198">
        <v>2</v>
      </c>
    </row>
    <row r="2199" spans="1:22" x14ac:dyDescent="0.25">
      <c r="A2199" t="s">
        <v>743</v>
      </c>
      <c r="B2199" s="1" t="s">
        <v>747</v>
      </c>
      <c r="C2199" t="s">
        <v>1</v>
      </c>
      <c r="D2199" t="s">
        <v>82</v>
      </c>
      <c r="E2199" t="s">
        <v>657</v>
      </c>
      <c r="F2199" t="s">
        <v>656</v>
      </c>
      <c r="G2199">
        <v>490</v>
      </c>
      <c r="H2199">
        <v>490</v>
      </c>
      <c r="I2199">
        <v>490</v>
      </c>
      <c r="J2199">
        <v>490</v>
      </c>
      <c r="L2199" s="3">
        <v>0</v>
      </c>
      <c r="M2199" s="3">
        <v>0</v>
      </c>
      <c r="N2199" s="3">
        <v>0</v>
      </c>
      <c r="O2199" s="81">
        <v>67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68">
        <f>+Tabla3[[#This Row],[V GRAVADAS]]</f>
        <v>67</v>
      </c>
      <c r="V2199">
        <v>2</v>
      </c>
    </row>
    <row r="2200" spans="1:22" x14ac:dyDescent="0.25">
      <c r="A2200" t="s">
        <v>743</v>
      </c>
      <c r="B2200" s="1" t="s">
        <v>747</v>
      </c>
      <c r="C2200" t="s">
        <v>1</v>
      </c>
      <c r="D2200" t="s">
        <v>82</v>
      </c>
      <c r="E2200" t="s">
        <v>657</v>
      </c>
      <c r="F2200" t="s">
        <v>656</v>
      </c>
      <c r="G2200">
        <v>491</v>
      </c>
      <c r="H2200">
        <v>491</v>
      </c>
      <c r="I2200">
        <v>491</v>
      </c>
      <c r="J2200">
        <v>491</v>
      </c>
      <c r="L2200" s="3">
        <v>0</v>
      </c>
      <c r="M2200" s="3">
        <v>0</v>
      </c>
      <c r="N2200" s="3">
        <v>0</v>
      </c>
      <c r="O2200" s="81">
        <v>1114.5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68">
        <f>+Tabla3[[#This Row],[V GRAVADAS]]</f>
        <v>1114.5</v>
      </c>
      <c r="V2200">
        <v>2</v>
      </c>
    </row>
    <row r="2201" spans="1:22" x14ac:dyDescent="0.25">
      <c r="A2201" t="s">
        <v>743</v>
      </c>
      <c r="B2201" s="1" t="s">
        <v>747</v>
      </c>
      <c r="C2201" t="s">
        <v>1</v>
      </c>
      <c r="D2201" t="s">
        <v>82</v>
      </c>
      <c r="E2201" t="s">
        <v>657</v>
      </c>
      <c r="F2201" t="s">
        <v>656</v>
      </c>
      <c r="G2201">
        <v>492</v>
      </c>
      <c r="H2201">
        <v>492</v>
      </c>
      <c r="I2201">
        <v>492</v>
      </c>
      <c r="J2201">
        <v>492</v>
      </c>
      <c r="L2201" s="3">
        <v>0</v>
      </c>
      <c r="M2201" s="3">
        <v>0</v>
      </c>
      <c r="N2201" s="3">
        <v>0</v>
      </c>
      <c r="O2201" s="81">
        <v>132.30000000000001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68">
        <f>+Tabla3[[#This Row],[V GRAVADAS]]</f>
        <v>132.30000000000001</v>
      </c>
      <c r="V2201">
        <v>2</v>
      </c>
    </row>
    <row r="2202" spans="1:22" x14ac:dyDescent="0.25">
      <c r="A2202" t="s">
        <v>743</v>
      </c>
      <c r="B2202" s="1" t="s">
        <v>747</v>
      </c>
      <c r="C2202" t="s">
        <v>1</v>
      </c>
      <c r="D2202" t="s">
        <v>82</v>
      </c>
      <c r="E2202" t="s">
        <v>657</v>
      </c>
      <c r="F2202" t="s">
        <v>656</v>
      </c>
      <c r="G2202">
        <v>493</v>
      </c>
      <c r="H2202">
        <v>493</v>
      </c>
      <c r="I2202">
        <v>493</v>
      </c>
      <c r="J2202">
        <v>493</v>
      </c>
      <c r="L2202" s="3">
        <v>0</v>
      </c>
      <c r="M2202" s="3">
        <v>0</v>
      </c>
      <c r="N2202" s="3">
        <v>0</v>
      </c>
      <c r="O2202" s="81">
        <v>65.25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68">
        <f>+Tabla3[[#This Row],[V GRAVADAS]]</f>
        <v>65.25</v>
      </c>
      <c r="V2202">
        <v>2</v>
      </c>
    </row>
    <row r="2203" spans="1:22" x14ac:dyDescent="0.25">
      <c r="A2203" t="s">
        <v>743</v>
      </c>
      <c r="B2203" s="1" t="s">
        <v>747</v>
      </c>
      <c r="C2203" t="s">
        <v>1</v>
      </c>
      <c r="D2203" t="s">
        <v>82</v>
      </c>
      <c r="E2203" t="s">
        <v>657</v>
      </c>
      <c r="F2203" t="s">
        <v>656</v>
      </c>
      <c r="G2203">
        <v>494</v>
      </c>
      <c r="H2203">
        <v>494</v>
      </c>
      <c r="I2203">
        <v>494</v>
      </c>
      <c r="J2203">
        <v>494</v>
      </c>
      <c r="L2203" s="3">
        <v>0</v>
      </c>
      <c r="M2203" s="3">
        <v>0</v>
      </c>
      <c r="N2203" s="3">
        <v>0</v>
      </c>
      <c r="O2203" s="81">
        <v>320.5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68">
        <f>+Tabla3[[#This Row],[V GRAVADAS]]</f>
        <v>320.5</v>
      </c>
      <c r="V2203">
        <v>2</v>
      </c>
    </row>
    <row r="2204" spans="1:22" x14ac:dyDescent="0.25">
      <c r="A2204" t="s">
        <v>743</v>
      </c>
      <c r="B2204" s="1" t="s">
        <v>747</v>
      </c>
      <c r="C2204" t="s">
        <v>1</v>
      </c>
      <c r="D2204" t="s">
        <v>82</v>
      </c>
      <c r="E2204" t="s">
        <v>657</v>
      </c>
      <c r="F2204" t="s">
        <v>656</v>
      </c>
      <c r="G2204">
        <v>495</v>
      </c>
      <c r="H2204">
        <v>495</v>
      </c>
      <c r="I2204">
        <v>495</v>
      </c>
      <c r="J2204">
        <v>495</v>
      </c>
      <c r="L2204" s="3">
        <v>0</v>
      </c>
      <c r="M2204" s="3">
        <v>0</v>
      </c>
      <c r="N2204" s="3">
        <v>0</v>
      </c>
      <c r="O2204" s="81">
        <v>24.85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68">
        <f>+Tabla3[[#This Row],[V GRAVADAS]]</f>
        <v>24.85</v>
      </c>
      <c r="V2204">
        <v>2</v>
      </c>
    </row>
    <row r="2205" spans="1:22" x14ac:dyDescent="0.25">
      <c r="A2205" t="s">
        <v>743</v>
      </c>
      <c r="B2205" s="1" t="s">
        <v>747</v>
      </c>
      <c r="C2205" t="s">
        <v>1</v>
      </c>
      <c r="D2205" t="s">
        <v>82</v>
      </c>
      <c r="E2205" t="s">
        <v>657</v>
      </c>
      <c r="F2205" t="s">
        <v>656</v>
      </c>
      <c r="G2205">
        <v>496</v>
      </c>
      <c r="H2205">
        <v>496</v>
      </c>
      <c r="I2205">
        <v>496</v>
      </c>
      <c r="J2205">
        <v>496</v>
      </c>
      <c r="L2205" s="3">
        <v>0</v>
      </c>
      <c r="M2205" s="3">
        <v>0</v>
      </c>
      <c r="N2205" s="3">
        <v>0</v>
      </c>
      <c r="O2205" s="81">
        <v>701.4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68">
        <f>+Tabla3[[#This Row],[V GRAVADAS]]</f>
        <v>701.4</v>
      </c>
      <c r="V2205">
        <v>2</v>
      </c>
    </row>
    <row r="2206" spans="1:22" x14ac:dyDescent="0.25">
      <c r="A2206" t="s">
        <v>743</v>
      </c>
      <c r="B2206" s="1" t="s">
        <v>747</v>
      </c>
      <c r="C2206" t="s">
        <v>1</v>
      </c>
      <c r="D2206" t="s">
        <v>82</v>
      </c>
      <c r="E2206" t="s">
        <v>657</v>
      </c>
      <c r="F2206" t="s">
        <v>656</v>
      </c>
      <c r="G2206">
        <v>497</v>
      </c>
      <c r="H2206">
        <v>497</v>
      </c>
      <c r="I2206">
        <v>497</v>
      </c>
      <c r="J2206">
        <v>497</v>
      </c>
      <c r="L2206" s="3">
        <v>0</v>
      </c>
      <c r="M2206" s="3">
        <v>0</v>
      </c>
      <c r="N2206" s="3">
        <v>0</v>
      </c>
      <c r="O2206" s="81">
        <v>448.4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68">
        <f>+Tabla3[[#This Row],[V GRAVADAS]]</f>
        <v>448.4</v>
      </c>
      <c r="V2206">
        <v>2</v>
      </c>
    </row>
    <row r="2207" spans="1:22" x14ac:dyDescent="0.25">
      <c r="A2207" t="s">
        <v>743</v>
      </c>
      <c r="B2207" s="1" t="s">
        <v>747</v>
      </c>
      <c r="C2207" t="s">
        <v>1</v>
      </c>
      <c r="D2207" t="s">
        <v>82</v>
      </c>
      <c r="E2207" t="s">
        <v>657</v>
      </c>
      <c r="F2207" t="s">
        <v>656</v>
      </c>
      <c r="G2207">
        <v>498</v>
      </c>
      <c r="H2207">
        <v>498</v>
      </c>
      <c r="I2207">
        <v>498</v>
      </c>
      <c r="J2207">
        <v>498</v>
      </c>
      <c r="L2207" s="3">
        <v>0</v>
      </c>
      <c r="M2207" s="3">
        <v>0</v>
      </c>
      <c r="N2207" s="3">
        <v>0</v>
      </c>
      <c r="O2207" s="81">
        <v>52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68">
        <f>+Tabla3[[#This Row],[V GRAVADAS]]</f>
        <v>52</v>
      </c>
      <c r="V2207">
        <v>2</v>
      </c>
    </row>
    <row r="2208" spans="1:22" x14ac:dyDescent="0.25">
      <c r="A2208" t="s">
        <v>743</v>
      </c>
      <c r="B2208" s="1" t="s">
        <v>747</v>
      </c>
      <c r="C2208" t="s">
        <v>1</v>
      </c>
      <c r="D2208" t="s">
        <v>82</v>
      </c>
      <c r="E2208" t="s">
        <v>657</v>
      </c>
      <c r="F2208" t="s">
        <v>656</v>
      </c>
      <c r="G2208">
        <v>499</v>
      </c>
      <c r="H2208">
        <v>499</v>
      </c>
      <c r="I2208">
        <v>499</v>
      </c>
      <c r="J2208">
        <v>499</v>
      </c>
      <c r="L2208" s="3">
        <v>0</v>
      </c>
      <c r="M2208" s="3">
        <v>0</v>
      </c>
      <c r="N2208" s="3">
        <v>0</v>
      </c>
      <c r="O2208" s="81">
        <v>47.3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68">
        <f>+Tabla3[[#This Row],[V GRAVADAS]]</f>
        <v>47.3</v>
      </c>
      <c r="V2208">
        <v>2</v>
      </c>
    </row>
    <row r="2209" spans="1:22" x14ac:dyDescent="0.25">
      <c r="A2209" t="s">
        <v>743</v>
      </c>
      <c r="B2209" s="1" t="s">
        <v>747</v>
      </c>
      <c r="C2209" t="s">
        <v>1</v>
      </c>
      <c r="D2209" t="s">
        <v>82</v>
      </c>
      <c r="E2209" t="s">
        <v>657</v>
      </c>
      <c r="F2209" t="s">
        <v>656</v>
      </c>
      <c r="G2209">
        <v>500</v>
      </c>
      <c r="H2209">
        <v>500</v>
      </c>
      <c r="I2209">
        <v>500</v>
      </c>
      <c r="J2209">
        <v>500</v>
      </c>
      <c r="L2209" s="3">
        <v>0</v>
      </c>
      <c r="M2209" s="3">
        <v>0</v>
      </c>
      <c r="N2209" s="3">
        <v>0</v>
      </c>
      <c r="O2209" s="81">
        <v>96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68">
        <f>+Tabla3[[#This Row],[V GRAVADAS]]</f>
        <v>96</v>
      </c>
      <c r="V2209">
        <v>2</v>
      </c>
    </row>
    <row r="2210" spans="1:22" x14ac:dyDescent="0.25">
      <c r="A2210" t="s">
        <v>743</v>
      </c>
      <c r="B2210" s="1" t="s">
        <v>747</v>
      </c>
      <c r="C2210" t="s">
        <v>1</v>
      </c>
      <c r="D2210" t="s">
        <v>82</v>
      </c>
      <c r="E2210" t="s">
        <v>657</v>
      </c>
      <c r="F2210" t="s">
        <v>656</v>
      </c>
      <c r="G2210">
        <v>501</v>
      </c>
      <c r="H2210">
        <v>501</v>
      </c>
      <c r="I2210">
        <v>501</v>
      </c>
      <c r="J2210">
        <v>501</v>
      </c>
      <c r="L2210" s="3">
        <v>0</v>
      </c>
      <c r="M2210" s="3">
        <v>0</v>
      </c>
      <c r="N2210" s="3">
        <v>0</v>
      </c>
      <c r="O2210" s="81">
        <v>160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68">
        <f>+Tabla3[[#This Row],[V GRAVADAS]]</f>
        <v>160</v>
      </c>
      <c r="V2210">
        <v>2</v>
      </c>
    </row>
    <row r="2211" spans="1:22" x14ac:dyDescent="0.25">
      <c r="A2211" t="s">
        <v>743</v>
      </c>
      <c r="B2211" s="1" t="s">
        <v>747</v>
      </c>
      <c r="C2211" t="s">
        <v>1</v>
      </c>
      <c r="D2211" t="s">
        <v>82</v>
      </c>
      <c r="E2211" t="s">
        <v>657</v>
      </c>
      <c r="F2211" t="s">
        <v>656</v>
      </c>
      <c r="G2211">
        <v>502</v>
      </c>
      <c r="H2211">
        <v>502</v>
      </c>
      <c r="I2211">
        <v>502</v>
      </c>
      <c r="J2211">
        <v>502</v>
      </c>
      <c r="L2211" s="3">
        <v>0</v>
      </c>
      <c r="M2211" s="3">
        <v>0</v>
      </c>
      <c r="N2211" s="3">
        <v>0</v>
      </c>
      <c r="O2211" s="81">
        <v>103.05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68">
        <f>+Tabla3[[#This Row],[V GRAVADAS]]</f>
        <v>103.05</v>
      </c>
      <c r="V2211">
        <v>2</v>
      </c>
    </row>
    <row r="2212" spans="1:22" x14ac:dyDescent="0.25">
      <c r="A2212" t="s">
        <v>743</v>
      </c>
      <c r="B2212" s="1" t="s">
        <v>747</v>
      </c>
      <c r="C2212" t="s">
        <v>1</v>
      </c>
      <c r="D2212" t="s">
        <v>82</v>
      </c>
      <c r="E2212" t="s">
        <v>657</v>
      </c>
      <c r="F2212" t="s">
        <v>656</v>
      </c>
      <c r="G2212">
        <v>503</v>
      </c>
      <c r="H2212">
        <v>503</v>
      </c>
      <c r="I2212">
        <v>503</v>
      </c>
      <c r="J2212">
        <v>503</v>
      </c>
      <c r="L2212" s="3">
        <v>0</v>
      </c>
      <c r="M2212" s="3">
        <v>0</v>
      </c>
      <c r="N2212" s="3">
        <v>0</v>
      </c>
      <c r="O2212" s="81">
        <v>40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68">
        <f>+Tabla3[[#This Row],[V GRAVADAS]]</f>
        <v>40</v>
      </c>
      <c r="V2212">
        <v>2</v>
      </c>
    </row>
    <row r="2213" spans="1:22" x14ac:dyDescent="0.25">
      <c r="A2213" t="s">
        <v>743</v>
      </c>
      <c r="B2213" s="1" t="s">
        <v>747</v>
      </c>
      <c r="C2213" t="s">
        <v>1</v>
      </c>
      <c r="D2213" t="s">
        <v>82</v>
      </c>
      <c r="E2213" t="s">
        <v>657</v>
      </c>
      <c r="F2213" t="s">
        <v>656</v>
      </c>
      <c r="G2213">
        <v>504</v>
      </c>
      <c r="H2213">
        <v>504</v>
      </c>
      <c r="I2213">
        <v>504</v>
      </c>
      <c r="J2213">
        <v>504</v>
      </c>
      <c r="L2213" s="3">
        <v>0</v>
      </c>
      <c r="M2213" s="3">
        <v>0</v>
      </c>
      <c r="N2213" s="3">
        <v>0</v>
      </c>
      <c r="O2213" s="81">
        <v>306.85000000000002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68">
        <f>+Tabla3[[#This Row],[V GRAVADAS]]</f>
        <v>306.85000000000002</v>
      </c>
      <c r="V2213">
        <v>2</v>
      </c>
    </row>
    <row r="2214" spans="1:22" x14ac:dyDescent="0.25">
      <c r="A2214" t="s">
        <v>743</v>
      </c>
      <c r="B2214" s="1" t="s">
        <v>747</v>
      </c>
      <c r="C2214" t="s">
        <v>1</v>
      </c>
      <c r="D2214" t="s">
        <v>82</v>
      </c>
      <c r="E2214" t="s">
        <v>657</v>
      </c>
      <c r="F2214" t="s">
        <v>656</v>
      </c>
      <c r="G2214">
        <v>505</v>
      </c>
      <c r="H2214">
        <v>505</v>
      </c>
      <c r="I2214">
        <v>505</v>
      </c>
      <c r="J2214">
        <v>505</v>
      </c>
      <c r="L2214" s="3">
        <v>0</v>
      </c>
      <c r="M2214" s="3">
        <v>0</v>
      </c>
      <c r="N2214" s="3">
        <v>0</v>
      </c>
      <c r="O2214" s="81">
        <v>77.28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68">
        <f>+Tabla3[[#This Row],[V GRAVADAS]]</f>
        <v>77.28</v>
      </c>
      <c r="V2214">
        <v>2</v>
      </c>
    </row>
    <row r="2215" spans="1:22" x14ac:dyDescent="0.25">
      <c r="A2215" t="s">
        <v>743</v>
      </c>
      <c r="B2215" s="1" t="s">
        <v>747</v>
      </c>
      <c r="C2215" t="s">
        <v>1</v>
      </c>
      <c r="D2215" t="s">
        <v>82</v>
      </c>
      <c r="E2215" t="s">
        <v>657</v>
      </c>
      <c r="F2215" t="s">
        <v>656</v>
      </c>
      <c r="G2215">
        <v>506</v>
      </c>
      <c r="H2215">
        <v>506</v>
      </c>
      <c r="I2215">
        <v>506</v>
      </c>
      <c r="J2215">
        <v>506</v>
      </c>
      <c r="L2215" s="3">
        <v>0</v>
      </c>
      <c r="M2215" s="3">
        <v>0</v>
      </c>
      <c r="N2215" s="3">
        <v>0</v>
      </c>
      <c r="O2215" s="81">
        <v>81.900000000000006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68">
        <f>+Tabla3[[#This Row],[V GRAVADAS]]</f>
        <v>81.900000000000006</v>
      </c>
      <c r="V2215">
        <v>2</v>
      </c>
    </row>
    <row r="2216" spans="1:22" x14ac:dyDescent="0.25">
      <c r="A2216" t="s">
        <v>743</v>
      </c>
      <c r="B2216" s="1" t="s">
        <v>747</v>
      </c>
      <c r="C2216" t="s">
        <v>1</v>
      </c>
      <c r="D2216" t="s">
        <v>82</v>
      </c>
      <c r="E2216" t="s">
        <v>657</v>
      </c>
      <c r="F2216" t="s">
        <v>656</v>
      </c>
      <c r="G2216">
        <v>507</v>
      </c>
      <c r="H2216">
        <v>507</v>
      </c>
      <c r="I2216">
        <v>507</v>
      </c>
      <c r="J2216">
        <v>507</v>
      </c>
      <c r="L2216" s="3">
        <v>0</v>
      </c>
      <c r="M2216" s="3">
        <v>0</v>
      </c>
      <c r="N2216" s="3">
        <v>0</v>
      </c>
      <c r="O2216" s="81">
        <v>55.58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68">
        <f>+Tabla3[[#This Row],[V GRAVADAS]]</f>
        <v>55.58</v>
      </c>
      <c r="V2216">
        <v>2</v>
      </c>
    </row>
    <row r="2217" spans="1:22" x14ac:dyDescent="0.25">
      <c r="A2217" t="s">
        <v>743</v>
      </c>
      <c r="B2217" s="1" t="s">
        <v>748</v>
      </c>
      <c r="C2217" t="s">
        <v>1</v>
      </c>
      <c r="D2217" t="s">
        <v>82</v>
      </c>
      <c r="E2217" t="s">
        <v>657</v>
      </c>
      <c r="F2217" t="s">
        <v>656</v>
      </c>
      <c r="G2217">
        <v>508</v>
      </c>
      <c r="H2217">
        <v>508</v>
      </c>
      <c r="I2217">
        <v>508</v>
      </c>
      <c r="J2217">
        <v>508</v>
      </c>
      <c r="L2217" s="3">
        <v>0</v>
      </c>
      <c r="M2217" s="3">
        <v>0</v>
      </c>
      <c r="N2217" s="3">
        <v>0</v>
      </c>
      <c r="O2217" s="81">
        <v>476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68">
        <f>+Tabla3[[#This Row],[V GRAVADAS]]</f>
        <v>476</v>
      </c>
      <c r="V2217">
        <v>2</v>
      </c>
    </row>
    <row r="2218" spans="1:22" x14ac:dyDescent="0.25">
      <c r="A2218" t="s">
        <v>743</v>
      </c>
      <c r="B2218" s="1" t="s">
        <v>748</v>
      </c>
      <c r="C2218" t="s">
        <v>1</v>
      </c>
      <c r="D2218" t="s">
        <v>82</v>
      </c>
      <c r="E2218" t="s">
        <v>657</v>
      </c>
      <c r="F2218" t="s">
        <v>656</v>
      </c>
      <c r="G2218">
        <v>509</v>
      </c>
      <c r="H2218">
        <v>509</v>
      </c>
      <c r="I2218">
        <v>509</v>
      </c>
      <c r="J2218">
        <v>509</v>
      </c>
      <c r="L2218" s="3">
        <v>0</v>
      </c>
      <c r="M2218" s="3">
        <v>0</v>
      </c>
      <c r="N2218" s="3">
        <v>0</v>
      </c>
      <c r="O2218" s="81">
        <v>342.25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68">
        <f>+Tabla3[[#This Row],[V GRAVADAS]]</f>
        <v>342.25</v>
      </c>
      <c r="V2218">
        <v>2</v>
      </c>
    </row>
    <row r="2219" spans="1:22" x14ac:dyDescent="0.25">
      <c r="A2219" t="s">
        <v>743</v>
      </c>
      <c r="B2219" s="1" t="s">
        <v>748</v>
      </c>
      <c r="C2219" t="s">
        <v>1</v>
      </c>
      <c r="D2219" t="s">
        <v>82</v>
      </c>
      <c r="E2219" t="s">
        <v>657</v>
      </c>
      <c r="F2219" t="s">
        <v>656</v>
      </c>
      <c r="G2219">
        <v>510</v>
      </c>
      <c r="H2219">
        <v>510</v>
      </c>
      <c r="I2219">
        <v>510</v>
      </c>
      <c r="J2219">
        <v>510</v>
      </c>
      <c r="L2219" s="3">
        <v>0</v>
      </c>
      <c r="M2219" s="3">
        <v>0</v>
      </c>
      <c r="N2219" s="3">
        <v>0</v>
      </c>
      <c r="O2219" s="81">
        <v>345.3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68">
        <f>+Tabla3[[#This Row],[V GRAVADAS]]</f>
        <v>345.3</v>
      </c>
      <c r="V2219">
        <v>2</v>
      </c>
    </row>
    <row r="2220" spans="1:22" x14ac:dyDescent="0.25">
      <c r="A2220" t="s">
        <v>743</v>
      </c>
      <c r="B2220" s="1" t="s">
        <v>748</v>
      </c>
      <c r="C2220" t="s">
        <v>1</v>
      </c>
      <c r="D2220" t="s">
        <v>82</v>
      </c>
      <c r="E2220" t="s">
        <v>657</v>
      </c>
      <c r="F2220" t="s">
        <v>656</v>
      </c>
      <c r="G2220">
        <v>511</v>
      </c>
      <c r="H2220">
        <v>511</v>
      </c>
      <c r="I2220">
        <v>511</v>
      </c>
      <c r="J2220">
        <v>511</v>
      </c>
      <c r="L2220" s="3">
        <v>0</v>
      </c>
      <c r="M2220" s="3">
        <v>0</v>
      </c>
      <c r="N2220" s="3">
        <v>0</v>
      </c>
      <c r="O2220" s="81">
        <v>41.31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68">
        <f>+Tabla3[[#This Row],[V GRAVADAS]]</f>
        <v>41.31</v>
      </c>
      <c r="V2220">
        <v>2</v>
      </c>
    </row>
    <row r="2221" spans="1:22" x14ac:dyDescent="0.25">
      <c r="A2221" t="s">
        <v>743</v>
      </c>
      <c r="B2221" s="1" t="s">
        <v>748</v>
      </c>
      <c r="C2221" t="s">
        <v>1</v>
      </c>
      <c r="D2221" t="s">
        <v>82</v>
      </c>
      <c r="E2221" t="s">
        <v>657</v>
      </c>
      <c r="F2221" t="s">
        <v>656</v>
      </c>
      <c r="G2221">
        <v>512</v>
      </c>
      <c r="H2221">
        <v>512</v>
      </c>
      <c r="I2221">
        <v>512</v>
      </c>
      <c r="J2221">
        <v>512</v>
      </c>
      <c r="L2221" s="3">
        <v>0</v>
      </c>
      <c r="M2221" s="3">
        <v>0</v>
      </c>
      <c r="N2221" s="3">
        <v>0</v>
      </c>
      <c r="O2221" s="81">
        <v>110.7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68">
        <f>+Tabla3[[#This Row],[V GRAVADAS]]</f>
        <v>110.7</v>
      </c>
      <c r="V2221">
        <v>2</v>
      </c>
    </row>
    <row r="2222" spans="1:22" x14ac:dyDescent="0.25">
      <c r="A2222" t="s">
        <v>743</v>
      </c>
      <c r="B2222" s="1" t="s">
        <v>748</v>
      </c>
      <c r="C2222" t="s">
        <v>1</v>
      </c>
      <c r="D2222" t="s">
        <v>82</v>
      </c>
      <c r="E2222" t="s">
        <v>657</v>
      </c>
      <c r="F2222" t="s">
        <v>656</v>
      </c>
      <c r="G2222">
        <v>513</v>
      </c>
      <c r="H2222">
        <v>513</v>
      </c>
      <c r="I2222">
        <v>513</v>
      </c>
      <c r="J2222">
        <v>513</v>
      </c>
      <c r="L2222" s="3">
        <v>0</v>
      </c>
      <c r="M2222" s="3">
        <v>0</v>
      </c>
      <c r="N2222" s="3">
        <v>0</v>
      </c>
      <c r="O2222" s="81">
        <v>122.5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68">
        <f>+Tabla3[[#This Row],[V GRAVADAS]]</f>
        <v>122.5</v>
      </c>
      <c r="V2222">
        <v>2</v>
      </c>
    </row>
    <row r="2223" spans="1:22" x14ac:dyDescent="0.25">
      <c r="A2223" t="s">
        <v>743</v>
      </c>
      <c r="B2223" s="1" t="s">
        <v>748</v>
      </c>
      <c r="C2223" t="s">
        <v>1</v>
      </c>
      <c r="D2223" t="s">
        <v>82</v>
      </c>
      <c r="E2223" t="s">
        <v>657</v>
      </c>
      <c r="F2223" t="s">
        <v>656</v>
      </c>
      <c r="G2223">
        <v>514</v>
      </c>
      <c r="H2223">
        <v>514</v>
      </c>
      <c r="I2223">
        <v>514</v>
      </c>
      <c r="J2223">
        <v>514</v>
      </c>
      <c r="L2223" s="3">
        <v>0</v>
      </c>
      <c r="M2223" s="3">
        <v>0</v>
      </c>
      <c r="N2223" s="3">
        <v>0</v>
      </c>
      <c r="O2223" s="81">
        <v>55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68">
        <f>+Tabla3[[#This Row],[V GRAVADAS]]</f>
        <v>55</v>
      </c>
      <c r="V2223">
        <v>2</v>
      </c>
    </row>
    <row r="2224" spans="1:22" x14ac:dyDescent="0.25">
      <c r="A2224" t="s">
        <v>743</v>
      </c>
      <c r="B2224" s="1" t="s">
        <v>748</v>
      </c>
      <c r="C2224" t="s">
        <v>1</v>
      </c>
      <c r="D2224" t="s">
        <v>82</v>
      </c>
      <c r="E2224" t="s">
        <v>657</v>
      </c>
      <c r="F2224" t="s">
        <v>656</v>
      </c>
      <c r="G2224">
        <v>515</v>
      </c>
      <c r="H2224">
        <v>515</v>
      </c>
      <c r="I2224">
        <v>515</v>
      </c>
      <c r="J2224">
        <v>515</v>
      </c>
      <c r="L2224" s="3">
        <v>0</v>
      </c>
      <c r="M2224" s="3">
        <v>0</v>
      </c>
      <c r="N2224" s="3">
        <v>0</v>
      </c>
      <c r="O2224" s="81">
        <v>36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68">
        <f>+Tabla3[[#This Row],[V GRAVADAS]]</f>
        <v>36</v>
      </c>
      <c r="V2224">
        <v>2</v>
      </c>
    </row>
    <row r="2225" spans="1:22" x14ac:dyDescent="0.25">
      <c r="A2225" t="s">
        <v>743</v>
      </c>
      <c r="B2225" s="1" t="s">
        <v>748</v>
      </c>
      <c r="C2225" t="s">
        <v>1</v>
      </c>
      <c r="D2225" t="s">
        <v>82</v>
      </c>
      <c r="E2225" t="s">
        <v>657</v>
      </c>
      <c r="F2225" t="s">
        <v>656</v>
      </c>
      <c r="G2225">
        <v>516</v>
      </c>
      <c r="H2225">
        <v>516</v>
      </c>
      <c r="I2225">
        <v>516</v>
      </c>
      <c r="J2225">
        <v>516</v>
      </c>
      <c r="L2225" s="3">
        <v>0</v>
      </c>
      <c r="M2225" s="3">
        <v>0</v>
      </c>
      <c r="N2225" s="3">
        <v>0</v>
      </c>
      <c r="O2225" s="81">
        <v>56.25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68">
        <f>+Tabla3[[#This Row],[V GRAVADAS]]</f>
        <v>56.25</v>
      </c>
      <c r="V2225">
        <v>2</v>
      </c>
    </row>
    <row r="2226" spans="1:22" x14ac:dyDescent="0.25">
      <c r="A2226" t="s">
        <v>743</v>
      </c>
      <c r="B2226" s="1" t="s">
        <v>748</v>
      </c>
      <c r="C2226" t="s">
        <v>1</v>
      </c>
      <c r="D2226" t="s">
        <v>82</v>
      </c>
      <c r="E2226" t="s">
        <v>657</v>
      </c>
      <c r="F2226" t="s">
        <v>656</v>
      </c>
      <c r="G2226">
        <v>517</v>
      </c>
      <c r="H2226">
        <v>517</v>
      </c>
      <c r="I2226">
        <v>517</v>
      </c>
      <c r="J2226">
        <v>517</v>
      </c>
      <c r="L2226" s="3">
        <v>0</v>
      </c>
      <c r="M2226" s="3">
        <v>0</v>
      </c>
      <c r="N2226" s="3">
        <v>0</v>
      </c>
      <c r="O2226" s="81">
        <v>59.3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68">
        <f>+Tabla3[[#This Row],[V GRAVADAS]]</f>
        <v>59.3</v>
      </c>
      <c r="V2226">
        <v>2</v>
      </c>
    </row>
    <row r="2227" spans="1:22" x14ac:dyDescent="0.25">
      <c r="A2227" t="s">
        <v>743</v>
      </c>
      <c r="B2227" s="1" t="s">
        <v>748</v>
      </c>
      <c r="C2227" t="s">
        <v>1</v>
      </c>
      <c r="D2227" t="s">
        <v>82</v>
      </c>
      <c r="E2227" t="s">
        <v>657</v>
      </c>
      <c r="F2227" t="s">
        <v>656</v>
      </c>
      <c r="G2227">
        <v>518</v>
      </c>
      <c r="H2227">
        <v>518</v>
      </c>
      <c r="I2227">
        <v>518</v>
      </c>
      <c r="J2227">
        <v>518</v>
      </c>
      <c r="L2227" s="3">
        <v>0</v>
      </c>
      <c r="M2227" s="3">
        <v>0</v>
      </c>
      <c r="N2227" s="3">
        <v>0</v>
      </c>
      <c r="O2227" s="81">
        <v>37.85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68">
        <f>+Tabla3[[#This Row],[V GRAVADAS]]</f>
        <v>37.85</v>
      </c>
      <c r="V2227">
        <v>2</v>
      </c>
    </row>
    <row r="2228" spans="1:22" x14ac:dyDescent="0.25">
      <c r="A2228" t="s">
        <v>743</v>
      </c>
      <c r="B2228" s="1" t="s">
        <v>748</v>
      </c>
      <c r="C2228" t="s">
        <v>1</v>
      </c>
      <c r="D2228" t="s">
        <v>82</v>
      </c>
      <c r="E2228" t="s">
        <v>657</v>
      </c>
      <c r="F2228" t="s">
        <v>656</v>
      </c>
      <c r="G2228">
        <v>519</v>
      </c>
      <c r="H2228">
        <v>519</v>
      </c>
      <c r="I2228">
        <v>519</v>
      </c>
      <c r="J2228">
        <v>519</v>
      </c>
      <c r="L2228" s="3">
        <v>0</v>
      </c>
      <c r="M2228" s="3">
        <v>0</v>
      </c>
      <c r="N2228" s="3">
        <v>0</v>
      </c>
      <c r="O2228" s="81">
        <v>120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68">
        <f>+Tabla3[[#This Row],[V GRAVADAS]]</f>
        <v>120</v>
      </c>
      <c r="V2228">
        <v>2</v>
      </c>
    </row>
    <row r="2229" spans="1:22" x14ac:dyDescent="0.25">
      <c r="A2229" t="s">
        <v>743</v>
      </c>
      <c r="B2229" s="1" t="s">
        <v>748</v>
      </c>
      <c r="C2229" t="s">
        <v>1</v>
      </c>
      <c r="D2229" t="s">
        <v>82</v>
      </c>
      <c r="E2229" t="s">
        <v>657</v>
      </c>
      <c r="F2229" t="s">
        <v>656</v>
      </c>
      <c r="G2229">
        <v>520</v>
      </c>
      <c r="H2229">
        <v>520</v>
      </c>
      <c r="I2229">
        <v>520</v>
      </c>
      <c r="J2229">
        <v>520</v>
      </c>
      <c r="L2229" s="3">
        <v>0</v>
      </c>
      <c r="M2229" s="3">
        <v>0</v>
      </c>
      <c r="N2229" s="3">
        <v>0</v>
      </c>
      <c r="O2229" s="81">
        <v>225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68">
        <f>+Tabla3[[#This Row],[V GRAVADAS]]</f>
        <v>225</v>
      </c>
      <c r="V2229">
        <v>2</v>
      </c>
    </row>
    <row r="2230" spans="1:22" x14ac:dyDescent="0.25">
      <c r="A2230" t="s">
        <v>743</v>
      </c>
      <c r="B2230" s="1" t="s">
        <v>748</v>
      </c>
      <c r="C2230" t="s">
        <v>1</v>
      </c>
      <c r="D2230" t="s">
        <v>82</v>
      </c>
      <c r="E2230" t="s">
        <v>657</v>
      </c>
      <c r="F2230" t="s">
        <v>656</v>
      </c>
      <c r="G2230">
        <v>521</v>
      </c>
      <c r="H2230">
        <v>521</v>
      </c>
      <c r="I2230">
        <v>521</v>
      </c>
      <c r="J2230">
        <v>521</v>
      </c>
      <c r="L2230" s="3">
        <v>0</v>
      </c>
      <c r="M2230" s="3">
        <v>0</v>
      </c>
      <c r="N2230" s="3">
        <v>0</v>
      </c>
      <c r="O2230" s="81">
        <v>63.6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68">
        <f>+Tabla3[[#This Row],[V GRAVADAS]]</f>
        <v>63.6</v>
      </c>
      <c r="V2230">
        <v>2</v>
      </c>
    </row>
    <row r="2231" spans="1:22" x14ac:dyDescent="0.25">
      <c r="A2231" t="s">
        <v>743</v>
      </c>
      <c r="B2231" s="1" t="s">
        <v>748</v>
      </c>
      <c r="C2231" t="s">
        <v>1</v>
      </c>
      <c r="D2231" t="s">
        <v>82</v>
      </c>
      <c r="E2231" t="s">
        <v>657</v>
      </c>
      <c r="F2231" t="s">
        <v>656</v>
      </c>
      <c r="G2231">
        <v>522</v>
      </c>
      <c r="H2231">
        <v>522</v>
      </c>
      <c r="I2231">
        <v>522</v>
      </c>
      <c r="J2231">
        <v>522</v>
      </c>
      <c r="L2231" s="3">
        <v>0</v>
      </c>
      <c r="M2231" s="3">
        <v>0</v>
      </c>
      <c r="N2231" s="3">
        <v>0</v>
      </c>
      <c r="O2231" s="81">
        <v>279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68">
        <f>+Tabla3[[#This Row],[V GRAVADAS]]</f>
        <v>279</v>
      </c>
      <c r="V2231">
        <v>2</v>
      </c>
    </row>
    <row r="2232" spans="1:22" x14ac:dyDescent="0.25">
      <c r="A2232" t="s">
        <v>743</v>
      </c>
      <c r="B2232" s="1" t="s">
        <v>748</v>
      </c>
      <c r="C2232" t="s">
        <v>1</v>
      </c>
      <c r="D2232" t="s">
        <v>82</v>
      </c>
      <c r="E2232" t="s">
        <v>657</v>
      </c>
      <c r="F2232" t="s">
        <v>656</v>
      </c>
      <c r="G2232">
        <v>523</v>
      </c>
      <c r="H2232">
        <v>523</v>
      </c>
      <c r="I2232">
        <v>523</v>
      </c>
      <c r="J2232">
        <v>523</v>
      </c>
      <c r="L2232" s="3">
        <v>0</v>
      </c>
      <c r="M2232" s="3">
        <v>0</v>
      </c>
      <c r="N2232" s="3">
        <v>0</v>
      </c>
      <c r="O2232" s="81">
        <v>56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68">
        <f>+Tabla3[[#This Row],[V GRAVADAS]]</f>
        <v>56</v>
      </c>
      <c r="V2232">
        <v>2</v>
      </c>
    </row>
    <row r="2233" spans="1:22" x14ac:dyDescent="0.25">
      <c r="A2233" t="s">
        <v>743</v>
      </c>
      <c r="B2233" s="1" t="s">
        <v>748</v>
      </c>
      <c r="C2233" t="s">
        <v>1</v>
      </c>
      <c r="D2233" t="s">
        <v>82</v>
      </c>
      <c r="E2233" t="s">
        <v>657</v>
      </c>
      <c r="F2233" t="s">
        <v>656</v>
      </c>
      <c r="G2233">
        <v>524</v>
      </c>
      <c r="H2233">
        <v>524</v>
      </c>
      <c r="I2233">
        <v>524</v>
      </c>
      <c r="J2233">
        <v>524</v>
      </c>
      <c r="L2233" s="3">
        <v>0</v>
      </c>
      <c r="M2233" s="3">
        <v>0</v>
      </c>
      <c r="N2233" s="3">
        <v>0</v>
      </c>
      <c r="O2233" s="81">
        <v>109.2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68">
        <f>+Tabla3[[#This Row],[V GRAVADAS]]</f>
        <v>109.2</v>
      </c>
      <c r="V2233">
        <v>2</v>
      </c>
    </row>
    <row r="2234" spans="1:22" x14ac:dyDescent="0.25">
      <c r="A2234" t="s">
        <v>743</v>
      </c>
      <c r="B2234" s="1" t="s">
        <v>748</v>
      </c>
      <c r="C2234" t="s">
        <v>1</v>
      </c>
      <c r="D2234" t="s">
        <v>82</v>
      </c>
      <c r="E2234" t="s">
        <v>657</v>
      </c>
      <c r="F2234" t="s">
        <v>656</v>
      </c>
      <c r="G2234">
        <v>525</v>
      </c>
      <c r="H2234">
        <v>525</v>
      </c>
      <c r="I2234">
        <v>525</v>
      </c>
      <c r="J2234">
        <v>525</v>
      </c>
      <c r="L2234" s="3">
        <v>0</v>
      </c>
      <c r="M2234" s="3">
        <v>0</v>
      </c>
      <c r="N2234" s="3">
        <v>0</v>
      </c>
      <c r="O2234" s="81">
        <v>27.5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68">
        <f>+Tabla3[[#This Row],[V GRAVADAS]]</f>
        <v>27.5</v>
      </c>
      <c r="V2234">
        <v>2</v>
      </c>
    </row>
    <row r="2235" spans="1:22" x14ac:dyDescent="0.25">
      <c r="A2235" t="s">
        <v>743</v>
      </c>
      <c r="B2235" s="1" t="s">
        <v>748</v>
      </c>
      <c r="C2235" t="s">
        <v>1</v>
      </c>
      <c r="D2235" t="s">
        <v>82</v>
      </c>
      <c r="E2235" t="s">
        <v>657</v>
      </c>
      <c r="F2235" t="s">
        <v>656</v>
      </c>
      <c r="G2235">
        <v>526</v>
      </c>
      <c r="H2235">
        <v>526</v>
      </c>
      <c r="I2235">
        <v>526</v>
      </c>
      <c r="J2235">
        <v>526</v>
      </c>
      <c r="L2235" s="3">
        <v>0</v>
      </c>
      <c r="M2235" s="3">
        <v>0</v>
      </c>
      <c r="N2235" s="3">
        <v>0</v>
      </c>
      <c r="O2235" s="81">
        <v>26.25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68">
        <f>+Tabla3[[#This Row],[V GRAVADAS]]</f>
        <v>26.25</v>
      </c>
      <c r="V2235">
        <v>2</v>
      </c>
    </row>
    <row r="2236" spans="1:22" x14ac:dyDescent="0.25">
      <c r="A2236" t="s">
        <v>743</v>
      </c>
      <c r="B2236" s="1" t="s">
        <v>748</v>
      </c>
      <c r="C2236" t="s">
        <v>1</v>
      </c>
      <c r="D2236" t="s">
        <v>82</v>
      </c>
      <c r="E2236" t="s">
        <v>657</v>
      </c>
      <c r="F2236" t="s">
        <v>656</v>
      </c>
      <c r="G2236">
        <v>527</v>
      </c>
      <c r="H2236">
        <v>527</v>
      </c>
      <c r="I2236">
        <v>527</v>
      </c>
      <c r="J2236">
        <v>527</v>
      </c>
      <c r="L2236" s="3">
        <v>0</v>
      </c>
      <c r="M2236" s="3">
        <v>0</v>
      </c>
      <c r="N2236" s="3">
        <v>0</v>
      </c>
      <c r="O2236" s="81">
        <v>354.5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68">
        <f>+Tabla3[[#This Row],[V GRAVADAS]]</f>
        <v>354.5</v>
      </c>
      <c r="V2236">
        <v>2</v>
      </c>
    </row>
    <row r="2237" spans="1:22" x14ac:dyDescent="0.25">
      <c r="A2237" t="s">
        <v>743</v>
      </c>
      <c r="B2237" s="1" t="s">
        <v>748</v>
      </c>
      <c r="C2237" t="s">
        <v>1</v>
      </c>
      <c r="D2237" t="s">
        <v>82</v>
      </c>
      <c r="E2237" t="s">
        <v>657</v>
      </c>
      <c r="F2237" t="s">
        <v>656</v>
      </c>
      <c r="G2237">
        <v>528</v>
      </c>
      <c r="H2237">
        <v>528</v>
      </c>
      <c r="I2237">
        <v>528</v>
      </c>
      <c r="J2237">
        <v>528</v>
      </c>
      <c r="L2237" s="3">
        <v>0</v>
      </c>
      <c r="M2237" s="3">
        <v>0</v>
      </c>
      <c r="N2237" s="3">
        <v>0</v>
      </c>
      <c r="O2237" s="81">
        <v>460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68">
        <f>+Tabla3[[#This Row],[V GRAVADAS]]</f>
        <v>460</v>
      </c>
      <c r="V2237">
        <v>2</v>
      </c>
    </row>
    <row r="2238" spans="1:22" x14ac:dyDescent="0.25">
      <c r="A2238" t="s">
        <v>743</v>
      </c>
      <c r="B2238" s="1" t="s">
        <v>748</v>
      </c>
      <c r="C2238" t="s">
        <v>1</v>
      </c>
      <c r="D2238" t="s">
        <v>82</v>
      </c>
      <c r="E2238" t="s">
        <v>657</v>
      </c>
      <c r="F2238" t="s">
        <v>656</v>
      </c>
      <c r="G2238">
        <v>529</v>
      </c>
      <c r="H2238">
        <v>529</v>
      </c>
      <c r="I2238">
        <v>529</v>
      </c>
      <c r="J2238">
        <v>529</v>
      </c>
      <c r="L2238" s="3">
        <v>0</v>
      </c>
      <c r="M2238" s="3">
        <v>0</v>
      </c>
      <c r="N2238" s="3">
        <v>0</v>
      </c>
      <c r="O2238" s="81">
        <v>248.1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68">
        <f>+Tabla3[[#This Row],[V GRAVADAS]]</f>
        <v>248.1</v>
      </c>
      <c r="V2238">
        <v>2</v>
      </c>
    </row>
    <row r="2239" spans="1:22" x14ac:dyDescent="0.25">
      <c r="A2239" t="s">
        <v>743</v>
      </c>
      <c r="B2239" s="1" t="s">
        <v>748</v>
      </c>
      <c r="C2239" t="s">
        <v>1</v>
      </c>
      <c r="D2239" t="s">
        <v>82</v>
      </c>
      <c r="E2239" t="s">
        <v>657</v>
      </c>
      <c r="F2239" t="s">
        <v>656</v>
      </c>
      <c r="G2239">
        <v>530</v>
      </c>
      <c r="H2239">
        <v>530</v>
      </c>
      <c r="I2239">
        <v>530</v>
      </c>
      <c r="J2239">
        <v>530</v>
      </c>
      <c r="L2239" s="3">
        <v>0</v>
      </c>
      <c r="M2239" s="3">
        <v>0</v>
      </c>
      <c r="N2239" s="3">
        <v>0</v>
      </c>
      <c r="O2239" s="81">
        <v>20.25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68">
        <f>+Tabla3[[#This Row],[V GRAVADAS]]</f>
        <v>20.25</v>
      </c>
      <c r="V2239">
        <v>2</v>
      </c>
    </row>
    <row r="2240" spans="1:22" x14ac:dyDescent="0.25">
      <c r="A2240" t="s">
        <v>743</v>
      </c>
      <c r="B2240" s="1" t="s">
        <v>748</v>
      </c>
      <c r="C2240" t="s">
        <v>1</v>
      </c>
      <c r="D2240" t="s">
        <v>82</v>
      </c>
      <c r="E2240" t="s">
        <v>657</v>
      </c>
      <c r="F2240" t="s">
        <v>656</v>
      </c>
      <c r="G2240">
        <v>531</v>
      </c>
      <c r="H2240">
        <v>531</v>
      </c>
      <c r="I2240">
        <v>531</v>
      </c>
      <c r="J2240">
        <v>531</v>
      </c>
      <c r="L2240" s="3">
        <v>0</v>
      </c>
      <c r="M2240" s="3">
        <v>0</v>
      </c>
      <c r="N2240" s="3">
        <v>0</v>
      </c>
      <c r="O2240" s="81">
        <v>416.05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68">
        <f>+Tabla3[[#This Row],[V GRAVADAS]]</f>
        <v>416.05</v>
      </c>
      <c r="V2240">
        <v>2</v>
      </c>
    </row>
    <row r="2241" spans="1:22" x14ac:dyDescent="0.25">
      <c r="A2241" t="s">
        <v>743</v>
      </c>
      <c r="B2241" s="1" t="s">
        <v>748</v>
      </c>
      <c r="C2241" t="s">
        <v>1</v>
      </c>
      <c r="D2241" t="s">
        <v>82</v>
      </c>
      <c r="E2241" t="s">
        <v>657</v>
      </c>
      <c r="F2241" t="s">
        <v>656</v>
      </c>
      <c r="G2241">
        <v>532</v>
      </c>
      <c r="H2241">
        <v>532</v>
      </c>
      <c r="I2241">
        <v>532</v>
      </c>
      <c r="J2241">
        <v>532</v>
      </c>
      <c r="L2241" s="3">
        <v>0</v>
      </c>
      <c r="M2241" s="3">
        <v>0</v>
      </c>
      <c r="N2241" s="3">
        <v>0</v>
      </c>
      <c r="O2241" s="81">
        <v>70.58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68">
        <f>+Tabla3[[#This Row],[V GRAVADAS]]</f>
        <v>70.58</v>
      </c>
      <c r="V2241">
        <v>2</v>
      </c>
    </row>
    <row r="2242" spans="1:22" x14ac:dyDescent="0.25">
      <c r="A2242" t="s">
        <v>743</v>
      </c>
      <c r="B2242" s="1" t="s">
        <v>748</v>
      </c>
      <c r="C2242" t="s">
        <v>1</v>
      </c>
      <c r="D2242" t="s">
        <v>82</v>
      </c>
      <c r="E2242" t="s">
        <v>657</v>
      </c>
      <c r="F2242" t="s">
        <v>656</v>
      </c>
      <c r="G2242">
        <v>533</v>
      </c>
      <c r="H2242">
        <v>533</v>
      </c>
      <c r="I2242">
        <v>533</v>
      </c>
      <c r="J2242">
        <v>533</v>
      </c>
      <c r="L2242" s="3">
        <v>0</v>
      </c>
      <c r="M2242" s="3">
        <v>0</v>
      </c>
      <c r="N2242" s="3">
        <v>0</v>
      </c>
      <c r="O2242" s="81">
        <v>574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68">
        <f>+Tabla3[[#This Row],[V GRAVADAS]]</f>
        <v>574</v>
      </c>
      <c r="V2242">
        <v>2</v>
      </c>
    </row>
    <row r="2243" spans="1:22" x14ac:dyDescent="0.25">
      <c r="A2243" t="s">
        <v>743</v>
      </c>
      <c r="B2243" s="1" t="s">
        <v>748</v>
      </c>
      <c r="C2243" t="s">
        <v>1</v>
      </c>
      <c r="D2243" t="s">
        <v>82</v>
      </c>
      <c r="E2243" t="s">
        <v>657</v>
      </c>
      <c r="F2243" t="s">
        <v>656</v>
      </c>
      <c r="G2243">
        <v>534</v>
      </c>
      <c r="H2243">
        <v>534</v>
      </c>
      <c r="I2243">
        <v>534</v>
      </c>
      <c r="J2243">
        <v>534</v>
      </c>
      <c r="L2243" s="3">
        <v>0</v>
      </c>
      <c r="M2243" s="3">
        <v>0</v>
      </c>
      <c r="N2243" s="3">
        <v>0</v>
      </c>
      <c r="O2243" s="81">
        <v>146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68">
        <f>+Tabla3[[#This Row],[V GRAVADAS]]</f>
        <v>146</v>
      </c>
      <c r="V2243">
        <v>2</v>
      </c>
    </row>
    <row r="2244" spans="1:22" x14ac:dyDescent="0.25">
      <c r="A2244" t="s">
        <v>743</v>
      </c>
      <c r="B2244" s="1" t="s">
        <v>748</v>
      </c>
      <c r="C2244" t="s">
        <v>1</v>
      </c>
      <c r="D2244" t="s">
        <v>82</v>
      </c>
      <c r="E2244" t="s">
        <v>657</v>
      </c>
      <c r="F2244" t="s">
        <v>656</v>
      </c>
      <c r="G2244">
        <v>535</v>
      </c>
      <c r="H2244">
        <v>535</v>
      </c>
      <c r="I2244">
        <v>535</v>
      </c>
      <c r="J2244">
        <v>535</v>
      </c>
      <c r="L2244" s="3">
        <v>0</v>
      </c>
      <c r="M2244" s="3">
        <v>0</v>
      </c>
      <c r="N2244" s="3">
        <v>0</v>
      </c>
      <c r="O2244" s="81">
        <v>25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68">
        <f>+Tabla3[[#This Row],[V GRAVADAS]]</f>
        <v>25</v>
      </c>
      <c r="V2244">
        <v>2</v>
      </c>
    </row>
    <row r="2245" spans="1:22" x14ac:dyDescent="0.25">
      <c r="A2245" t="s">
        <v>743</v>
      </c>
      <c r="B2245" s="1" t="s">
        <v>748</v>
      </c>
      <c r="C2245" t="s">
        <v>1</v>
      </c>
      <c r="D2245" t="s">
        <v>82</v>
      </c>
      <c r="E2245" t="s">
        <v>657</v>
      </c>
      <c r="F2245" t="s">
        <v>656</v>
      </c>
      <c r="G2245">
        <v>536</v>
      </c>
      <c r="H2245">
        <v>536</v>
      </c>
      <c r="I2245">
        <v>536</v>
      </c>
      <c r="J2245">
        <v>536</v>
      </c>
      <c r="L2245" s="3">
        <v>0</v>
      </c>
      <c r="M2245" s="3">
        <v>0</v>
      </c>
      <c r="N2245" s="3">
        <v>0</v>
      </c>
      <c r="O2245" s="81">
        <v>464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68">
        <f>+Tabla3[[#This Row],[V GRAVADAS]]</f>
        <v>464</v>
      </c>
      <c r="V2245">
        <v>2</v>
      </c>
    </row>
    <row r="2246" spans="1:22" x14ac:dyDescent="0.25">
      <c r="A2246" t="s">
        <v>743</v>
      </c>
      <c r="B2246" s="1" t="s">
        <v>748</v>
      </c>
      <c r="C2246" t="s">
        <v>1</v>
      </c>
      <c r="D2246" t="s">
        <v>82</v>
      </c>
      <c r="E2246" t="s">
        <v>657</v>
      </c>
      <c r="F2246" t="s">
        <v>656</v>
      </c>
      <c r="G2246">
        <v>537</v>
      </c>
      <c r="H2246">
        <v>537</v>
      </c>
      <c r="I2246">
        <v>537</v>
      </c>
      <c r="J2246">
        <v>537</v>
      </c>
      <c r="L2246" s="3">
        <v>0</v>
      </c>
      <c r="M2246" s="3">
        <v>0</v>
      </c>
      <c r="N2246" s="3">
        <v>0</v>
      </c>
      <c r="O2246" s="81">
        <v>146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68">
        <f>+Tabla3[[#This Row],[V GRAVADAS]]</f>
        <v>146</v>
      </c>
      <c r="V2246">
        <v>2</v>
      </c>
    </row>
    <row r="2247" spans="1:22" x14ac:dyDescent="0.25">
      <c r="A2247" t="s">
        <v>743</v>
      </c>
      <c r="B2247" s="1" t="s">
        <v>748</v>
      </c>
      <c r="C2247" t="s">
        <v>1</v>
      </c>
      <c r="D2247" t="s">
        <v>82</v>
      </c>
      <c r="E2247" t="s">
        <v>657</v>
      </c>
      <c r="F2247" t="s">
        <v>656</v>
      </c>
      <c r="G2247">
        <v>538</v>
      </c>
      <c r="H2247">
        <v>538</v>
      </c>
      <c r="I2247">
        <v>538</v>
      </c>
      <c r="J2247">
        <v>538</v>
      </c>
      <c r="L2247" s="3">
        <v>0</v>
      </c>
      <c r="M2247" s="3">
        <v>0</v>
      </c>
      <c r="N2247" s="3">
        <v>0</v>
      </c>
      <c r="O2247" s="81">
        <v>26.6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68">
        <f>+Tabla3[[#This Row],[V GRAVADAS]]</f>
        <v>26.6</v>
      </c>
      <c r="V2247">
        <v>2</v>
      </c>
    </row>
    <row r="2248" spans="1:22" x14ac:dyDescent="0.25">
      <c r="A2248" t="s">
        <v>743</v>
      </c>
      <c r="B2248" s="1" t="s">
        <v>748</v>
      </c>
      <c r="C2248" t="s">
        <v>1</v>
      </c>
      <c r="D2248" t="s">
        <v>82</v>
      </c>
      <c r="E2248" t="s">
        <v>657</v>
      </c>
      <c r="F2248" t="s">
        <v>656</v>
      </c>
      <c r="G2248">
        <v>539</v>
      </c>
      <c r="H2248">
        <v>539</v>
      </c>
      <c r="I2248">
        <v>539</v>
      </c>
      <c r="J2248">
        <v>539</v>
      </c>
      <c r="L2248" s="3">
        <v>0</v>
      </c>
      <c r="M2248" s="3">
        <v>0</v>
      </c>
      <c r="N2248" s="3">
        <v>0</v>
      </c>
      <c r="O2248" s="81">
        <v>156.72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68">
        <f>+Tabla3[[#This Row],[V GRAVADAS]]</f>
        <v>156.72</v>
      </c>
      <c r="V2248">
        <v>2</v>
      </c>
    </row>
    <row r="2249" spans="1:22" x14ac:dyDescent="0.25">
      <c r="A2249" t="s">
        <v>743</v>
      </c>
      <c r="B2249" s="1" t="s">
        <v>748</v>
      </c>
      <c r="C2249" t="s">
        <v>1</v>
      </c>
      <c r="D2249" t="s">
        <v>82</v>
      </c>
      <c r="E2249" t="s">
        <v>657</v>
      </c>
      <c r="F2249" t="s">
        <v>656</v>
      </c>
      <c r="G2249">
        <v>540</v>
      </c>
      <c r="H2249">
        <v>540</v>
      </c>
      <c r="I2249">
        <v>540</v>
      </c>
      <c r="J2249">
        <v>540</v>
      </c>
      <c r="L2249" s="3">
        <v>0</v>
      </c>
      <c r="M2249" s="3">
        <v>0</v>
      </c>
      <c r="N2249" s="3">
        <v>0</v>
      </c>
      <c r="O2249" s="81">
        <v>25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68">
        <f>+Tabla3[[#This Row],[V GRAVADAS]]</f>
        <v>25</v>
      </c>
      <c r="V2249">
        <v>2</v>
      </c>
    </row>
    <row r="2250" spans="1:22" x14ac:dyDescent="0.25">
      <c r="A2250" t="s">
        <v>743</v>
      </c>
      <c r="B2250" s="1" t="s">
        <v>748</v>
      </c>
      <c r="C2250" t="s">
        <v>1</v>
      </c>
      <c r="D2250" t="s">
        <v>82</v>
      </c>
      <c r="E2250" t="s">
        <v>657</v>
      </c>
      <c r="F2250" t="s">
        <v>656</v>
      </c>
      <c r="G2250">
        <v>541</v>
      </c>
      <c r="H2250">
        <v>541</v>
      </c>
      <c r="I2250">
        <v>541</v>
      </c>
      <c r="J2250">
        <v>541</v>
      </c>
      <c r="L2250" s="3">
        <v>0</v>
      </c>
      <c r="M2250" s="3">
        <v>0</v>
      </c>
      <c r="N2250" s="3">
        <v>0</v>
      </c>
      <c r="O2250" s="81">
        <v>24.5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68">
        <f>+Tabla3[[#This Row],[V GRAVADAS]]</f>
        <v>24.5</v>
      </c>
      <c r="V2250">
        <v>2</v>
      </c>
    </row>
    <row r="2251" spans="1:22" x14ac:dyDescent="0.25">
      <c r="A2251" t="s">
        <v>743</v>
      </c>
      <c r="B2251" s="1" t="s">
        <v>748</v>
      </c>
      <c r="C2251" t="s">
        <v>1</v>
      </c>
      <c r="D2251" t="s">
        <v>82</v>
      </c>
      <c r="E2251" t="s">
        <v>657</v>
      </c>
      <c r="F2251" t="s">
        <v>656</v>
      </c>
      <c r="G2251">
        <v>542</v>
      </c>
      <c r="H2251">
        <v>542</v>
      </c>
      <c r="I2251">
        <v>542</v>
      </c>
      <c r="J2251">
        <v>542</v>
      </c>
      <c r="L2251" s="3">
        <v>0</v>
      </c>
      <c r="M2251" s="3">
        <v>0</v>
      </c>
      <c r="N2251" s="3">
        <v>0</v>
      </c>
      <c r="O2251" s="81">
        <v>77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68">
        <f>+Tabla3[[#This Row],[V GRAVADAS]]</f>
        <v>77</v>
      </c>
      <c r="V2251">
        <v>2</v>
      </c>
    </row>
    <row r="2252" spans="1:22" x14ac:dyDescent="0.25">
      <c r="A2252" t="s">
        <v>743</v>
      </c>
      <c r="B2252" s="1" t="s">
        <v>748</v>
      </c>
      <c r="C2252" t="s">
        <v>1</v>
      </c>
      <c r="D2252" t="s">
        <v>82</v>
      </c>
      <c r="E2252" t="s">
        <v>657</v>
      </c>
      <c r="F2252" t="s">
        <v>656</v>
      </c>
      <c r="G2252">
        <v>543</v>
      </c>
      <c r="H2252">
        <v>543</v>
      </c>
      <c r="I2252">
        <v>543</v>
      </c>
      <c r="J2252">
        <v>543</v>
      </c>
      <c r="L2252" s="3">
        <v>0</v>
      </c>
      <c r="M2252" s="3">
        <v>0</v>
      </c>
      <c r="N2252" s="3">
        <v>0</v>
      </c>
      <c r="O2252" s="81">
        <v>543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68">
        <f>+Tabla3[[#This Row],[V GRAVADAS]]</f>
        <v>543</v>
      </c>
      <c r="V2252">
        <v>2</v>
      </c>
    </row>
    <row r="2253" spans="1:22" x14ac:dyDescent="0.25">
      <c r="A2253" t="s">
        <v>743</v>
      </c>
      <c r="B2253" s="1" t="s">
        <v>748</v>
      </c>
      <c r="C2253" t="s">
        <v>1</v>
      </c>
      <c r="D2253" t="s">
        <v>82</v>
      </c>
      <c r="E2253" t="s">
        <v>657</v>
      </c>
      <c r="F2253" t="s">
        <v>656</v>
      </c>
      <c r="G2253">
        <v>544</v>
      </c>
      <c r="H2253">
        <v>544</v>
      </c>
      <c r="I2253">
        <v>544</v>
      </c>
      <c r="J2253">
        <v>544</v>
      </c>
      <c r="L2253" s="3">
        <v>0</v>
      </c>
      <c r="M2253" s="3">
        <v>0</v>
      </c>
      <c r="N2253" s="3">
        <v>0</v>
      </c>
      <c r="O2253" s="81">
        <v>1.32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68">
        <f>+Tabla3[[#This Row],[V GRAVADAS]]</f>
        <v>1.32</v>
      </c>
      <c r="V2253">
        <v>2</v>
      </c>
    </row>
    <row r="2254" spans="1:22" x14ac:dyDescent="0.25">
      <c r="A2254" t="s">
        <v>743</v>
      </c>
      <c r="B2254" s="1" t="s">
        <v>748</v>
      </c>
      <c r="C2254" t="s">
        <v>1</v>
      </c>
      <c r="D2254" t="s">
        <v>82</v>
      </c>
      <c r="E2254" t="s">
        <v>657</v>
      </c>
      <c r="F2254" t="s">
        <v>656</v>
      </c>
      <c r="G2254">
        <v>545</v>
      </c>
      <c r="H2254">
        <v>545</v>
      </c>
      <c r="I2254">
        <v>545</v>
      </c>
      <c r="J2254">
        <v>545</v>
      </c>
      <c r="L2254" s="3">
        <v>0</v>
      </c>
      <c r="M2254" s="3">
        <v>0</v>
      </c>
      <c r="N2254" s="3">
        <v>0</v>
      </c>
      <c r="O2254" s="81">
        <v>30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68">
        <f>+Tabla3[[#This Row],[V GRAVADAS]]</f>
        <v>30</v>
      </c>
      <c r="V2254">
        <v>2</v>
      </c>
    </row>
    <row r="2255" spans="1:22" x14ac:dyDescent="0.25">
      <c r="A2255" t="s">
        <v>743</v>
      </c>
      <c r="B2255" s="1" t="s">
        <v>748</v>
      </c>
      <c r="C2255" t="s">
        <v>1</v>
      </c>
      <c r="D2255" t="s">
        <v>82</v>
      </c>
      <c r="E2255" t="s">
        <v>657</v>
      </c>
      <c r="F2255" t="s">
        <v>656</v>
      </c>
      <c r="G2255">
        <v>546</v>
      </c>
      <c r="H2255">
        <v>546</v>
      </c>
      <c r="I2255">
        <v>546</v>
      </c>
      <c r="J2255">
        <v>546</v>
      </c>
      <c r="L2255" s="3">
        <v>0</v>
      </c>
      <c r="M2255" s="3">
        <v>0</v>
      </c>
      <c r="N2255" s="3">
        <v>0</v>
      </c>
      <c r="O2255" s="81">
        <v>104.28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68">
        <f>+Tabla3[[#This Row],[V GRAVADAS]]</f>
        <v>104.28</v>
      </c>
      <c r="V2255">
        <v>2</v>
      </c>
    </row>
    <row r="2256" spans="1:22" x14ac:dyDescent="0.25">
      <c r="A2256" t="s">
        <v>743</v>
      </c>
      <c r="B2256" s="1" t="s">
        <v>748</v>
      </c>
      <c r="C2256" t="s">
        <v>1</v>
      </c>
      <c r="D2256" t="s">
        <v>82</v>
      </c>
      <c r="E2256" t="s">
        <v>657</v>
      </c>
      <c r="F2256" t="s">
        <v>656</v>
      </c>
      <c r="G2256">
        <v>547</v>
      </c>
      <c r="H2256">
        <v>547</v>
      </c>
      <c r="I2256">
        <v>547</v>
      </c>
      <c r="J2256">
        <v>547</v>
      </c>
      <c r="L2256" s="3">
        <v>0</v>
      </c>
      <c r="M2256" s="3">
        <v>0</v>
      </c>
      <c r="N2256" s="3">
        <v>0</v>
      </c>
      <c r="O2256" s="81">
        <v>415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68">
        <f>+Tabla3[[#This Row],[V GRAVADAS]]</f>
        <v>415</v>
      </c>
      <c r="V2256">
        <v>2</v>
      </c>
    </row>
    <row r="2257" spans="1:22" x14ac:dyDescent="0.25">
      <c r="A2257" t="s">
        <v>743</v>
      </c>
      <c r="B2257" s="1" t="s">
        <v>773</v>
      </c>
      <c r="C2257" t="s">
        <v>1</v>
      </c>
      <c r="D2257" t="s">
        <v>82</v>
      </c>
      <c r="E2257" t="s">
        <v>657</v>
      </c>
      <c r="F2257" t="s">
        <v>656</v>
      </c>
      <c r="G2257">
        <v>548</v>
      </c>
      <c r="H2257">
        <v>548</v>
      </c>
      <c r="I2257">
        <v>548</v>
      </c>
      <c r="J2257">
        <v>548</v>
      </c>
      <c r="L2257" s="3">
        <v>0</v>
      </c>
      <c r="M2257" s="3">
        <v>0</v>
      </c>
      <c r="N2257" s="3">
        <v>0</v>
      </c>
      <c r="O2257" s="81">
        <v>561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68">
        <f>+Tabla3[[#This Row],[V GRAVADAS]]</f>
        <v>561</v>
      </c>
      <c r="V2257">
        <v>2</v>
      </c>
    </row>
    <row r="2258" spans="1:22" x14ac:dyDescent="0.25">
      <c r="A2258" t="s">
        <v>743</v>
      </c>
      <c r="B2258" s="1" t="s">
        <v>773</v>
      </c>
      <c r="C2258" t="s">
        <v>1</v>
      </c>
      <c r="D2258" t="s">
        <v>82</v>
      </c>
      <c r="E2258" t="s">
        <v>657</v>
      </c>
      <c r="F2258" t="s">
        <v>656</v>
      </c>
      <c r="G2258">
        <v>549</v>
      </c>
      <c r="H2258">
        <v>549</v>
      </c>
      <c r="I2258">
        <v>549</v>
      </c>
      <c r="J2258">
        <v>549</v>
      </c>
      <c r="L2258" s="3">
        <v>0</v>
      </c>
      <c r="M2258" s="3">
        <v>0</v>
      </c>
      <c r="N2258" s="3">
        <v>0</v>
      </c>
      <c r="O2258" s="81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68">
        <f>+Tabla3[[#This Row],[V GRAVADAS]]</f>
        <v>0</v>
      </c>
      <c r="V2258">
        <v>2</v>
      </c>
    </row>
    <row r="2259" spans="1:22" x14ac:dyDescent="0.25">
      <c r="A2259" t="s">
        <v>743</v>
      </c>
      <c r="B2259" s="1" t="s">
        <v>773</v>
      </c>
      <c r="C2259" t="s">
        <v>1</v>
      </c>
      <c r="D2259" t="s">
        <v>82</v>
      </c>
      <c r="E2259" t="s">
        <v>657</v>
      </c>
      <c r="F2259" t="s">
        <v>656</v>
      </c>
      <c r="G2259">
        <v>550</v>
      </c>
      <c r="H2259">
        <v>550</v>
      </c>
      <c r="I2259">
        <v>550</v>
      </c>
      <c r="J2259">
        <v>550</v>
      </c>
      <c r="L2259" s="3">
        <v>0</v>
      </c>
      <c r="M2259" s="3">
        <v>0</v>
      </c>
      <c r="N2259" s="3">
        <v>0</v>
      </c>
      <c r="O2259" s="81">
        <v>520.04999999999995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68">
        <f>+Tabla3[[#This Row],[V GRAVADAS]]</f>
        <v>520.04999999999995</v>
      </c>
      <c r="V2259">
        <v>2</v>
      </c>
    </row>
    <row r="2260" spans="1:22" x14ac:dyDescent="0.25">
      <c r="A2260" t="s">
        <v>743</v>
      </c>
      <c r="B2260" s="1" t="s">
        <v>773</v>
      </c>
      <c r="C2260" t="s">
        <v>1</v>
      </c>
      <c r="D2260" t="s">
        <v>82</v>
      </c>
      <c r="E2260" t="s">
        <v>657</v>
      </c>
      <c r="F2260" t="s">
        <v>656</v>
      </c>
      <c r="G2260">
        <v>551</v>
      </c>
      <c r="H2260">
        <v>551</v>
      </c>
      <c r="I2260">
        <v>551</v>
      </c>
      <c r="J2260">
        <v>551</v>
      </c>
      <c r="L2260" s="3">
        <v>0</v>
      </c>
      <c r="M2260" s="3">
        <v>0</v>
      </c>
      <c r="N2260" s="3">
        <v>0</v>
      </c>
      <c r="O2260" s="81">
        <v>64.5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68">
        <f>+Tabla3[[#This Row],[V GRAVADAS]]</f>
        <v>64.5</v>
      </c>
      <c r="V2260">
        <v>2</v>
      </c>
    </row>
    <row r="2261" spans="1:22" x14ac:dyDescent="0.25">
      <c r="A2261" t="s">
        <v>743</v>
      </c>
      <c r="B2261" s="1" t="s">
        <v>773</v>
      </c>
      <c r="C2261" t="s">
        <v>1</v>
      </c>
      <c r="D2261" t="s">
        <v>82</v>
      </c>
      <c r="E2261" t="s">
        <v>657</v>
      </c>
      <c r="F2261" t="s">
        <v>656</v>
      </c>
      <c r="G2261">
        <v>552</v>
      </c>
      <c r="H2261">
        <v>552</v>
      </c>
      <c r="I2261">
        <v>552</v>
      </c>
      <c r="J2261">
        <v>552</v>
      </c>
      <c r="L2261" s="3">
        <v>0</v>
      </c>
      <c r="M2261" s="3">
        <v>0</v>
      </c>
      <c r="N2261" s="3">
        <v>0</v>
      </c>
      <c r="O2261" s="81">
        <v>42.25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68">
        <f>+Tabla3[[#This Row],[V GRAVADAS]]</f>
        <v>42.25</v>
      </c>
      <c r="V2261">
        <v>2</v>
      </c>
    </row>
    <row r="2262" spans="1:22" x14ac:dyDescent="0.25">
      <c r="A2262" t="s">
        <v>743</v>
      </c>
      <c r="B2262" s="1" t="s">
        <v>773</v>
      </c>
      <c r="C2262" t="s">
        <v>1</v>
      </c>
      <c r="D2262" t="s">
        <v>82</v>
      </c>
      <c r="E2262" t="s">
        <v>657</v>
      </c>
      <c r="F2262" t="s">
        <v>656</v>
      </c>
      <c r="G2262">
        <v>553</v>
      </c>
      <c r="H2262">
        <v>553</v>
      </c>
      <c r="I2262">
        <v>553</v>
      </c>
      <c r="J2262">
        <v>553</v>
      </c>
      <c r="L2262" s="3">
        <v>0</v>
      </c>
      <c r="M2262" s="3">
        <v>0</v>
      </c>
      <c r="N2262" s="3">
        <v>0</v>
      </c>
      <c r="O2262" s="81">
        <v>77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68">
        <f>+Tabla3[[#This Row],[V GRAVADAS]]</f>
        <v>77</v>
      </c>
      <c r="V2262">
        <v>2</v>
      </c>
    </row>
    <row r="2263" spans="1:22" x14ac:dyDescent="0.25">
      <c r="A2263" t="s">
        <v>743</v>
      </c>
      <c r="B2263" s="1" t="s">
        <v>773</v>
      </c>
      <c r="C2263" t="s">
        <v>1</v>
      </c>
      <c r="D2263" t="s">
        <v>82</v>
      </c>
      <c r="E2263" t="s">
        <v>657</v>
      </c>
      <c r="F2263" t="s">
        <v>656</v>
      </c>
      <c r="G2263">
        <v>554</v>
      </c>
      <c r="H2263">
        <v>554</v>
      </c>
      <c r="I2263">
        <v>554</v>
      </c>
      <c r="J2263">
        <v>554</v>
      </c>
      <c r="L2263" s="3">
        <v>0</v>
      </c>
      <c r="M2263" s="3">
        <v>0</v>
      </c>
      <c r="N2263" s="3">
        <v>0</v>
      </c>
      <c r="O2263" s="81">
        <v>236.5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68">
        <f>+Tabla3[[#This Row],[V GRAVADAS]]</f>
        <v>236.5</v>
      </c>
      <c r="V2263">
        <v>2</v>
      </c>
    </row>
    <row r="2264" spans="1:22" x14ac:dyDescent="0.25">
      <c r="A2264" t="s">
        <v>743</v>
      </c>
      <c r="B2264" s="1" t="s">
        <v>773</v>
      </c>
      <c r="C2264" t="s">
        <v>1</v>
      </c>
      <c r="D2264" t="s">
        <v>82</v>
      </c>
      <c r="E2264" t="s">
        <v>657</v>
      </c>
      <c r="F2264" t="s">
        <v>656</v>
      </c>
      <c r="G2264">
        <v>555</v>
      </c>
      <c r="H2264">
        <v>555</v>
      </c>
      <c r="I2264">
        <v>555</v>
      </c>
      <c r="J2264">
        <v>555</v>
      </c>
      <c r="L2264" s="3">
        <v>0</v>
      </c>
      <c r="M2264" s="3">
        <v>0</v>
      </c>
      <c r="N2264" s="3">
        <v>0</v>
      </c>
      <c r="O2264" s="81">
        <v>5.86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68">
        <f>+Tabla3[[#This Row],[V GRAVADAS]]</f>
        <v>5.86</v>
      </c>
      <c r="V2264">
        <v>2</v>
      </c>
    </row>
    <row r="2265" spans="1:22" x14ac:dyDescent="0.25">
      <c r="A2265" t="s">
        <v>743</v>
      </c>
      <c r="B2265" s="1" t="s">
        <v>773</v>
      </c>
      <c r="C2265" t="s">
        <v>1</v>
      </c>
      <c r="D2265" t="s">
        <v>82</v>
      </c>
      <c r="E2265" t="s">
        <v>657</v>
      </c>
      <c r="F2265" t="s">
        <v>656</v>
      </c>
      <c r="G2265">
        <v>556</v>
      </c>
      <c r="H2265">
        <v>556</v>
      </c>
      <c r="I2265">
        <v>556</v>
      </c>
      <c r="J2265">
        <v>556</v>
      </c>
      <c r="L2265" s="3">
        <v>0</v>
      </c>
      <c r="M2265" s="3">
        <v>0</v>
      </c>
      <c r="N2265" s="3">
        <v>0</v>
      </c>
      <c r="O2265" s="81">
        <v>90.75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68">
        <f>+Tabla3[[#This Row],[V GRAVADAS]]</f>
        <v>90.75</v>
      </c>
      <c r="V2265">
        <v>2</v>
      </c>
    </row>
    <row r="2266" spans="1:22" x14ac:dyDescent="0.25">
      <c r="A2266" t="s">
        <v>743</v>
      </c>
      <c r="B2266" s="1" t="s">
        <v>773</v>
      </c>
      <c r="C2266" t="s">
        <v>1</v>
      </c>
      <c r="D2266" t="s">
        <v>82</v>
      </c>
      <c r="E2266" t="s">
        <v>657</v>
      </c>
      <c r="F2266" t="s">
        <v>656</v>
      </c>
      <c r="G2266">
        <v>557</v>
      </c>
      <c r="H2266">
        <v>557</v>
      </c>
      <c r="I2266">
        <v>557</v>
      </c>
      <c r="J2266">
        <v>557</v>
      </c>
      <c r="L2266" s="3">
        <v>0</v>
      </c>
      <c r="M2266" s="3">
        <v>0</v>
      </c>
      <c r="N2266" s="3">
        <v>0</v>
      </c>
      <c r="O2266" s="81">
        <v>148.80000000000001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68">
        <f>+Tabla3[[#This Row],[V GRAVADAS]]</f>
        <v>148.80000000000001</v>
      </c>
      <c r="V2266">
        <v>2</v>
      </c>
    </row>
    <row r="2267" spans="1:22" x14ac:dyDescent="0.25">
      <c r="A2267" t="s">
        <v>743</v>
      </c>
      <c r="B2267" s="1" t="s">
        <v>773</v>
      </c>
      <c r="C2267" t="s">
        <v>1</v>
      </c>
      <c r="D2267" t="s">
        <v>82</v>
      </c>
      <c r="E2267" t="s">
        <v>657</v>
      </c>
      <c r="F2267" t="s">
        <v>656</v>
      </c>
      <c r="G2267">
        <v>558</v>
      </c>
      <c r="H2267">
        <v>558</v>
      </c>
      <c r="I2267">
        <v>558</v>
      </c>
      <c r="J2267">
        <v>558</v>
      </c>
      <c r="L2267" s="3">
        <v>0</v>
      </c>
      <c r="M2267" s="3">
        <v>0</v>
      </c>
      <c r="N2267" s="3">
        <v>0</v>
      </c>
      <c r="O2267" s="81">
        <v>8.5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68">
        <f>+Tabla3[[#This Row],[V GRAVADAS]]</f>
        <v>8.5</v>
      </c>
      <c r="V2267">
        <v>2</v>
      </c>
    </row>
    <row r="2268" spans="1:22" x14ac:dyDescent="0.25">
      <c r="A2268" t="s">
        <v>743</v>
      </c>
      <c r="B2268" s="1" t="s">
        <v>773</v>
      </c>
      <c r="C2268" t="s">
        <v>1</v>
      </c>
      <c r="D2268" t="s">
        <v>82</v>
      </c>
      <c r="E2268" t="s">
        <v>657</v>
      </c>
      <c r="F2268" t="s">
        <v>656</v>
      </c>
      <c r="G2268">
        <v>559</v>
      </c>
      <c r="H2268">
        <v>559</v>
      </c>
      <c r="I2268">
        <v>559</v>
      </c>
      <c r="J2268">
        <v>559</v>
      </c>
      <c r="L2268" s="3">
        <v>0</v>
      </c>
      <c r="M2268" s="3">
        <v>0</v>
      </c>
      <c r="N2268" s="3">
        <v>0</v>
      </c>
      <c r="O2268" s="81">
        <v>65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68">
        <f>+Tabla3[[#This Row],[V GRAVADAS]]</f>
        <v>65</v>
      </c>
      <c r="V2268">
        <v>2</v>
      </c>
    </row>
    <row r="2269" spans="1:22" x14ac:dyDescent="0.25">
      <c r="A2269" t="s">
        <v>743</v>
      </c>
      <c r="B2269" s="1" t="s">
        <v>773</v>
      </c>
      <c r="C2269" t="s">
        <v>1</v>
      </c>
      <c r="D2269" t="s">
        <v>82</v>
      </c>
      <c r="E2269" t="s">
        <v>657</v>
      </c>
      <c r="F2269" t="s">
        <v>656</v>
      </c>
      <c r="G2269">
        <v>560</v>
      </c>
      <c r="H2269">
        <v>560</v>
      </c>
      <c r="I2269">
        <v>560</v>
      </c>
      <c r="J2269">
        <v>560</v>
      </c>
      <c r="L2269" s="3">
        <v>0</v>
      </c>
      <c r="M2269" s="3">
        <v>0</v>
      </c>
      <c r="N2269" s="3">
        <v>0</v>
      </c>
      <c r="O2269" s="81">
        <v>333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68">
        <f>+Tabla3[[#This Row],[V GRAVADAS]]</f>
        <v>333</v>
      </c>
      <c r="V2269">
        <v>2</v>
      </c>
    </row>
    <row r="2270" spans="1:22" x14ac:dyDescent="0.25">
      <c r="A2270" t="s">
        <v>743</v>
      </c>
      <c r="B2270" s="1" t="s">
        <v>773</v>
      </c>
      <c r="C2270" t="s">
        <v>1</v>
      </c>
      <c r="D2270" t="s">
        <v>82</v>
      </c>
      <c r="E2270" t="s">
        <v>657</v>
      </c>
      <c r="F2270" t="s">
        <v>656</v>
      </c>
      <c r="G2270">
        <v>561</v>
      </c>
      <c r="H2270">
        <v>561</v>
      </c>
      <c r="I2270">
        <v>561</v>
      </c>
      <c r="J2270">
        <v>561</v>
      </c>
      <c r="L2270" s="3">
        <v>0</v>
      </c>
      <c r="M2270" s="3">
        <v>0</v>
      </c>
      <c r="N2270" s="3">
        <v>0</v>
      </c>
      <c r="O2270" s="81">
        <v>70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68">
        <f>+Tabla3[[#This Row],[V GRAVADAS]]</f>
        <v>70</v>
      </c>
      <c r="V2270">
        <v>2</v>
      </c>
    </row>
    <row r="2271" spans="1:22" x14ac:dyDescent="0.25">
      <c r="A2271" t="s">
        <v>743</v>
      </c>
      <c r="B2271" s="1" t="s">
        <v>773</v>
      </c>
      <c r="C2271" t="s">
        <v>1</v>
      </c>
      <c r="D2271" t="s">
        <v>82</v>
      </c>
      <c r="E2271" t="s">
        <v>657</v>
      </c>
      <c r="F2271" t="s">
        <v>656</v>
      </c>
      <c r="G2271">
        <v>562</v>
      </c>
      <c r="H2271">
        <v>562</v>
      </c>
      <c r="I2271">
        <v>562</v>
      </c>
      <c r="J2271">
        <v>562</v>
      </c>
      <c r="L2271" s="3">
        <v>0</v>
      </c>
      <c r="M2271" s="3">
        <v>0</v>
      </c>
      <c r="N2271" s="3">
        <v>0</v>
      </c>
      <c r="O2271" s="81">
        <v>141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68">
        <f>+Tabla3[[#This Row],[V GRAVADAS]]</f>
        <v>141</v>
      </c>
      <c r="V2271">
        <v>2</v>
      </c>
    </row>
    <row r="2272" spans="1:22" x14ac:dyDescent="0.25">
      <c r="A2272" t="s">
        <v>743</v>
      </c>
      <c r="B2272" s="1" t="s">
        <v>773</v>
      </c>
      <c r="C2272" t="s">
        <v>1</v>
      </c>
      <c r="D2272" t="s">
        <v>82</v>
      </c>
      <c r="E2272" t="s">
        <v>657</v>
      </c>
      <c r="F2272" t="s">
        <v>656</v>
      </c>
      <c r="G2272">
        <v>563</v>
      </c>
      <c r="H2272">
        <v>563</v>
      </c>
      <c r="I2272">
        <v>563</v>
      </c>
      <c r="J2272">
        <v>563</v>
      </c>
      <c r="L2272" s="3">
        <v>0</v>
      </c>
      <c r="M2272" s="3">
        <v>0</v>
      </c>
      <c r="N2272" s="3">
        <v>0</v>
      </c>
      <c r="O2272" s="81">
        <v>523.5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68">
        <f>+Tabla3[[#This Row],[V GRAVADAS]]</f>
        <v>523.5</v>
      </c>
      <c r="V2272">
        <v>2</v>
      </c>
    </row>
    <row r="2273" spans="1:22" x14ac:dyDescent="0.25">
      <c r="A2273" t="s">
        <v>743</v>
      </c>
      <c r="B2273" s="1" t="s">
        <v>773</v>
      </c>
      <c r="C2273" t="s">
        <v>1</v>
      </c>
      <c r="D2273" t="s">
        <v>82</v>
      </c>
      <c r="E2273" t="s">
        <v>657</v>
      </c>
      <c r="F2273" t="s">
        <v>656</v>
      </c>
      <c r="G2273">
        <v>564</v>
      </c>
      <c r="H2273">
        <v>564</v>
      </c>
      <c r="I2273">
        <v>564</v>
      </c>
      <c r="J2273">
        <v>564</v>
      </c>
      <c r="L2273" s="3">
        <v>0</v>
      </c>
      <c r="M2273" s="3">
        <v>0</v>
      </c>
      <c r="N2273" s="3">
        <v>0</v>
      </c>
      <c r="O2273" s="81">
        <v>48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68">
        <f>+Tabla3[[#This Row],[V GRAVADAS]]</f>
        <v>48</v>
      </c>
      <c r="V2273">
        <v>2</v>
      </c>
    </row>
    <row r="2274" spans="1:22" x14ac:dyDescent="0.25">
      <c r="A2274" t="s">
        <v>743</v>
      </c>
      <c r="B2274" s="1" t="s">
        <v>773</v>
      </c>
      <c r="C2274" t="s">
        <v>1</v>
      </c>
      <c r="D2274" t="s">
        <v>82</v>
      </c>
      <c r="E2274" t="s">
        <v>657</v>
      </c>
      <c r="F2274" t="s">
        <v>656</v>
      </c>
      <c r="G2274">
        <v>565</v>
      </c>
      <c r="H2274">
        <v>565</v>
      </c>
      <c r="I2274">
        <v>565</v>
      </c>
      <c r="J2274">
        <v>565</v>
      </c>
      <c r="L2274" s="3">
        <v>0</v>
      </c>
      <c r="M2274" s="3">
        <v>0</v>
      </c>
      <c r="N2274" s="3">
        <v>0</v>
      </c>
      <c r="O2274" s="81">
        <v>129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68">
        <f>+Tabla3[[#This Row],[V GRAVADAS]]</f>
        <v>129</v>
      </c>
      <c r="V2274">
        <v>2</v>
      </c>
    </row>
    <row r="2275" spans="1:22" x14ac:dyDescent="0.25">
      <c r="A2275" t="s">
        <v>743</v>
      </c>
      <c r="B2275" s="1" t="s">
        <v>773</v>
      </c>
      <c r="C2275" t="s">
        <v>1</v>
      </c>
      <c r="D2275" t="s">
        <v>82</v>
      </c>
      <c r="E2275" t="s">
        <v>657</v>
      </c>
      <c r="F2275" t="s">
        <v>656</v>
      </c>
      <c r="G2275">
        <v>566</v>
      </c>
      <c r="H2275">
        <v>566</v>
      </c>
      <c r="I2275">
        <v>566</v>
      </c>
      <c r="J2275">
        <v>566</v>
      </c>
      <c r="L2275" s="3">
        <v>0</v>
      </c>
      <c r="M2275" s="3">
        <v>0</v>
      </c>
      <c r="N2275" s="3">
        <v>0</v>
      </c>
      <c r="O2275" s="81">
        <v>7.2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68">
        <f>+Tabla3[[#This Row],[V GRAVADAS]]</f>
        <v>7.2</v>
      </c>
      <c r="V2275">
        <v>2</v>
      </c>
    </row>
    <row r="2276" spans="1:22" x14ac:dyDescent="0.25">
      <c r="A2276" t="s">
        <v>743</v>
      </c>
      <c r="B2276" s="1" t="s">
        <v>773</v>
      </c>
      <c r="C2276" t="s">
        <v>1</v>
      </c>
      <c r="D2276" t="s">
        <v>82</v>
      </c>
      <c r="E2276" t="s">
        <v>657</v>
      </c>
      <c r="F2276" t="s">
        <v>656</v>
      </c>
      <c r="G2276">
        <v>567</v>
      </c>
      <c r="H2276">
        <v>567</v>
      </c>
      <c r="I2276">
        <v>567</v>
      </c>
      <c r="J2276">
        <v>567</v>
      </c>
      <c r="L2276" s="3">
        <v>0</v>
      </c>
      <c r="M2276" s="3">
        <v>0</v>
      </c>
      <c r="N2276" s="3">
        <v>0</v>
      </c>
      <c r="O2276" s="81">
        <v>128.25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68">
        <f>+Tabla3[[#This Row],[V GRAVADAS]]</f>
        <v>128.25</v>
      </c>
      <c r="V2276">
        <v>2</v>
      </c>
    </row>
    <row r="2277" spans="1:22" x14ac:dyDescent="0.25">
      <c r="A2277" t="s">
        <v>743</v>
      </c>
      <c r="B2277" s="1" t="s">
        <v>773</v>
      </c>
      <c r="C2277" t="s">
        <v>1</v>
      </c>
      <c r="D2277" t="s">
        <v>82</v>
      </c>
      <c r="E2277" t="s">
        <v>657</v>
      </c>
      <c r="F2277" t="s">
        <v>656</v>
      </c>
      <c r="G2277">
        <v>568</v>
      </c>
      <c r="H2277">
        <v>568</v>
      </c>
      <c r="I2277">
        <v>568</v>
      </c>
      <c r="J2277">
        <v>568</v>
      </c>
      <c r="L2277" s="3">
        <v>0</v>
      </c>
      <c r="M2277" s="3">
        <v>0</v>
      </c>
      <c r="N2277" s="3">
        <v>0</v>
      </c>
      <c r="O2277" s="81">
        <v>213.6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68">
        <f>+Tabla3[[#This Row],[V GRAVADAS]]</f>
        <v>213.6</v>
      </c>
      <c r="V2277">
        <v>2</v>
      </c>
    </row>
    <row r="2278" spans="1:22" x14ac:dyDescent="0.25">
      <c r="A2278" t="s">
        <v>743</v>
      </c>
      <c r="B2278" s="1" t="s">
        <v>773</v>
      </c>
      <c r="C2278" t="s">
        <v>1</v>
      </c>
      <c r="D2278" t="s">
        <v>82</v>
      </c>
      <c r="E2278" t="s">
        <v>657</v>
      </c>
      <c r="F2278" t="s">
        <v>656</v>
      </c>
      <c r="G2278">
        <v>569</v>
      </c>
      <c r="H2278">
        <v>569</v>
      </c>
      <c r="I2278">
        <v>569</v>
      </c>
      <c r="J2278">
        <v>569</v>
      </c>
      <c r="L2278" s="3">
        <v>0</v>
      </c>
      <c r="M2278" s="3">
        <v>0</v>
      </c>
      <c r="N2278" s="3">
        <v>0</v>
      </c>
      <c r="O2278" s="81">
        <v>71.17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68">
        <f>+Tabla3[[#This Row],[V GRAVADAS]]</f>
        <v>71.17</v>
      </c>
      <c r="V2278">
        <v>2</v>
      </c>
    </row>
    <row r="2279" spans="1:22" x14ac:dyDescent="0.25">
      <c r="A2279" t="s">
        <v>743</v>
      </c>
      <c r="B2279" s="1" t="s">
        <v>773</v>
      </c>
      <c r="C2279" t="s">
        <v>1</v>
      </c>
      <c r="D2279" t="s">
        <v>82</v>
      </c>
      <c r="E2279" t="s">
        <v>657</v>
      </c>
      <c r="F2279" t="s">
        <v>656</v>
      </c>
      <c r="G2279">
        <v>570</v>
      </c>
      <c r="H2279">
        <v>570</v>
      </c>
      <c r="I2279">
        <v>570</v>
      </c>
      <c r="J2279">
        <v>570</v>
      </c>
      <c r="L2279" s="3">
        <v>0</v>
      </c>
      <c r="M2279" s="3">
        <v>0</v>
      </c>
      <c r="N2279" s="3">
        <v>0</v>
      </c>
      <c r="O2279" s="81">
        <v>66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68">
        <f>+Tabla3[[#This Row],[V GRAVADAS]]</f>
        <v>66</v>
      </c>
      <c r="V2279">
        <v>2</v>
      </c>
    </row>
    <row r="2280" spans="1:22" x14ac:dyDescent="0.25">
      <c r="A2280" t="s">
        <v>743</v>
      </c>
      <c r="B2280" s="1" t="s">
        <v>773</v>
      </c>
      <c r="C2280" t="s">
        <v>1</v>
      </c>
      <c r="D2280" t="s">
        <v>82</v>
      </c>
      <c r="E2280" t="s">
        <v>657</v>
      </c>
      <c r="F2280" t="s">
        <v>656</v>
      </c>
      <c r="G2280">
        <v>571</v>
      </c>
      <c r="H2280">
        <v>571</v>
      </c>
      <c r="I2280">
        <v>571</v>
      </c>
      <c r="J2280">
        <v>571</v>
      </c>
      <c r="L2280" s="3">
        <v>0</v>
      </c>
      <c r="M2280" s="3">
        <v>0</v>
      </c>
      <c r="N2280" s="3">
        <v>0</v>
      </c>
      <c r="O2280" s="81">
        <v>8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68">
        <f>+Tabla3[[#This Row],[V GRAVADAS]]</f>
        <v>8</v>
      </c>
      <c r="V2280">
        <v>2</v>
      </c>
    </row>
    <row r="2281" spans="1:22" x14ac:dyDescent="0.25">
      <c r="A2281" t="s">
        <v>743</v>
      </c>
      <c r="B2281" s="1" t="s">
        <v>773</v>
      </c>
      <c r="C2281" t="s">
        <v>1</v>
      </c>
      <c r="D2281" t="s">
        <v>82</v>
      </c>
      <c r="E2281" t="s">
        <v>657</v>
      </c>
      <c r="F2281" t="s">
        <v>656</v>
      </c>
      <c r="G2281">
        <v>572</v>
      </c>
      <c r="H2281">
        <v>572</v>
      </c>
      <c r="I2281">
        <v>572</v>
      </c>
      <c r="J2281">
        <v>572</v>
      </c>
      <c r="L2281" s="3">
        <v>0</v>
      </c>
      <c r="M2281" s="3">
        <v>0</v>
      </c>
      <c r="N2281" s="3">
        <v>0</v>
      </c>
      <c r="O2281" s="81">
        <v>18.16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68">
        <f>+Tabla3[[#This Row],[V GRAVADAS]]</f>
        <v>18.16</v>
      </c>
      <c r="V2281">
        <v>2</v>
      </c>
    </row>
    <row r="2282" spans="1:22" x14ac:dyDescent="0.25">
      <c r="A2282" t="s">
        <v>743</v>
      </c>
      <c r="B2282" s="1" t="s">
        <v>773</v>
      </c>
      <c r="C2282" t="s">
        <v>1</v>
      </c>
      <c r="D2282" t="s">
        <v>82</v>
      </c>
      <c r="E2282" t="s">
        <v>657</v>
      </c>
      <c r="F2282" t="s">
        <v>656</v>
      </c>
      <c r="G2282">
        <v>573</v>
      </c>
      <c r="H2282">
        <v>573</v>
      </c>
      <c r="I2282">
        <v>573</v>
      </c>
      <c r="J2282">
        <v>573</v>
      </c>
      <c r="L2282" s="3">
        <v>0</v>
      </c>
      <c r="M2282" s="3">
        <v>0</v>
      </c>
      <c r="N2282" s="3">
        <v>0</v>
      </c>
      <c r="O2282" s="81">
        <v>493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68">
        <f>+Tabla3[[#This Row],[V GRAVADAS]]</f>
        <v>493</v>
      </c>
      <c r="V2282">
        <v>2</v>
      </c>
    </row>
    <row r="2283" spans="1:22" x14ac:dyDescent="0.25">
      <c r="A2283" t="s">
        <v>743</v>
      </c>
      <c r="B2283" s="1" t="s">
        <v>749</v>
      </c>
      <c r="C2283" t="s">
        <v>1</v>
      </c>
      <c r="D2283" t="s">
        <v>82</v>
      </c>
      <c r="E2283" t="s">
        <v>657</v>
      </c>
      <c r="F2283" t="s">
        <v>656</v>
      </c>
      <c r="G2283">
        <v>574</v>
      </c>
      <c r="H2283">
        <v>574</v>
      </c>
      <c r="I2283">
        <v>574</v>
      </c>
      <c r="J2283">
        <v>574</v>
      </c>
      <c r="L2283" s="3">
        <v>0</v>
      </c>
      <c r="M2283" s="3">
        <v>0</v>
      </c>
      <c r="N2283" s="3">
        <v>0</v>
      </c>
      <c r="O2283" s="81">
        <v>225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68">
        <f>+Tabla3[[#This Row],[V GRAVADAS]]</f>
        <v>225</v>
      </c>
      <c r="V2283">
        <v>2</v>
      </c>
    </row>
    <row r="2284" spans="1:22" x14ac:dyDescent="0.25">
      <c r="A2284" t="s">
        <v>743</v>
      </c>
      <c r="B2284" s="1" t="s">
        <v>749</v>
      </c>
      <c r="C2284" t="s">
        <v>1</v>
      </c>
      <c r="D2284" t="s">
        <v>82</v>
      </c>
      <c r="E2284" t="s">
        <v>657</v>
      </c>
      <c r="F2284" t="s">
        <v>656</v>
      </c>
      <c r="G2284">
        <v>575</v>
      </c>
      <c r="H2284">
        <v>575</v>
      </c>
      <c r="I2284">
        <v>575</v>
      </c>
      <c r="J2284">
        <v>575</v>
      </c>
      <c r="L2284" s="3">
        <v>0</v>
      </c>
      <c r="M2284" s="3">
        <v>0</v>
      </c>
      <c r="N2284" s="3">
        <v>0</v>
      </c>
      <c r="O2284" s="81">
        <v>132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68">
        <f>+Tabla3[[#This Row],[V GRAVADAS]]</f>
        <v>132</v>
      </c>
      <c r="V2284">
        <v>2</v>
      </c>
    </row>
    <row r="2285" spans="1:22" x14ac:dyDescent="0.25">
      <c r="A2285" t="s">
        <v>743</v>
      </c>
      <c r="B2285" s="1" t="s">
        <v>749</v>
      </c>
      <c r="C2285" t="s">
        <v>1</v>
      </c>
      <c r="D2285" t="s">
        <v>82</v>
      </c>
      <c r="E2285" t="s">
        <v>657</v>
      </c>
      <c r="F2285" t="s">
        <v>656</v>
      </c>
      <c r="G2285">
        <v>576</v>
      </c>
      <c r="H2285">
        <v>576</v>
      </c>
      <c r="I2285">
        <v>576</v>
      </c>
      <c r="J2285">
        <v>576</v>
      </c>
      <c r="L2285" s="3">
        <v>0</v>
      </c>
      <c r="M2285" s="3">
        <v>0</v>
      </c>
      <c r="N2285" s="3">
        <v>0</v>
      </c>
      <c r="O2285" s="81">
        <v>587.4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68">
        <f>+Tabla3[[#This Row],[V GRAVADAS]]</f>
        <v>587.4</v>
      </c>
      <c r="V2285">
        <v>2</v>
      </c>
    </row>
    <row r="2286" spans="1:22" x14ac:dyDescent="0.25">
      <c r="A2286" t="s">
        <v>743</v>
      </c>
      <c r="B2286" s="1" t="s">
        <v>749</v>
      </c>
      <c r="C2286" t="s">
        <v>1</v>
      </c>
      <c r="D2286" t="s">
        <v>82</v>
      </c>
      <c r="E2286" t="s">
        <v>657</v>
      </c>
      <c r="F2286" t="s">
        <v>656</v>
      </c>
      <c r="G2286">
        <v>577</v>
      </c>
      <c r="H2286">
        <v>577</v>
      </c>
      <c r="I2286">
        <v>577</v>
      </c>
      <c r="J2286">
        <v>577</v>
      </c>
      <c r="L2286" s="3">
        <v>0</v>
      </c>
      <c r="M2286" s="3">
        <v>0</v>
      </c>
      <c r="N2286" s="3">
        <v>0</v>
      </c>
      <c r="O2286" s="81">
        <v>46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68">
        <f>+Tabla3[[#This Row],[V GRAVADAS]]</f>
        <v>46</v>
      </c>
      <c r="V2286">
        <v>2</v>
      </c>
    </row>
    <row r="2287" spans="1:22" x14ac:dyDescent="0.25">
      <c r="A2287" t="s">
        <v>743</v>
      </c>
      <c r="B2287" s="1" t="s">
        <v>749</v>
      </c>
      <c r="C2287" t="s">
        <v>1</v>
      </c>
      <c r="D2287" t="s">
        <v>82</v>
      </c>
      <c r="E2287" t="s">
        <v>657</v>
      </c>
      <c r="F2287" t="s">
        <v>656</v>
      </c>
      <c r="G2287">
        <v>578</v>
      </c>
      <c r="H2287">
        <v>578</v>
      </c>
      <c r="I2287">
        <v>578</v>
      </c>
      <c r="J2287">
        <v>578</v>
      </c>
      <c r="L2287" s="3">
        <v>0</v>
      </c>
      <c r="M2287" s="3">
        <v>0</v>
      </c>
      <c r="N2287" s="3">
        <v>0</v>
      </c>
      <c r="O2287" s="81">
        <v>38.85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68">
        <f>+Tabla3[[#This Row],[V GRAVADAS]]</f>
        <v>38.85</v>
      </c>
      <c r="V2287">
        <v>2</v>
      </c>
    </row>
    <row r="2288" spans="1:22" x14ac:dyDescent="0.25">
      <c r="A2288" t="s">
        <v>743</v>
      </c>
      <c r="B2288" s="1" t="s">
        <v>749</v>
      </c>
      <c r="C2288" t="s">
        <v>1</v>
      </c>
      <c r="D2288" t="s">
        <v>82</v>
      </c>
      <c r="E2288" t="s">
        <v>657</v>
      </c>
      <c r="F2288" t="s">
        <v>656</v>
      </c>
      <c r="G2288">
        <v>579</v>
      </c>
      <c r="H2288">
        <v>579</v>
      </c>
      <c r="I2288">
        <v>579</v>
      </c>
      <c r="J2288">
        <v>579</v>
      </c>
      <c r="L2288" s="3">
        <v>0</v>
      </c>
      <c r="M2288" s="3">
        <v>0</v>
      </c>
      <c r="N2288" s="3">
        <v>0</v>
      </c>
      <c r="O2288" s="81">
        <v>18.23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68">
        <f>+Tabla3[[#This Row],[V GRAVADAS]]</f>
        <v>18.23</v>
      </c>
      <c r="V2288">
        <v>2</v>
      </c>
    </row>
    <row r="2289" spans="1:22" x14ac:dyDescent="0.25">
      <c r="A2289" t="s">
        <v>743</v>
      </c>
      <c r="B2289" s="1" t="s">
        <v>749</v>
      </c>
      <c r="C2289" t="s">
        <v>1</v>
      </c>
      <c r="D2289" t="s">
        <v>82</v>
      </c>
      <c r="E2289" t="s">
        <v>657</v>
      </c>
      <c r="F2289" t="s">
        <v>656</v>
      </c>
      <c r="G2289">
        <v>580</v>
      </c>
      <c r="H2289">
        <v>580</v>
      </c>
      <c r="I2289">
        <v>580</v>
      </c>
      <c r="J2289">
        <v>580</v>
      </c>
      <c r="L2289" s="3">
        <v>0</v>
      </c>
      <c r="M2289" s="3">
        <v>0</v>
      </c>
      <c r="N2289" s="3">
        <v>0</v>
      </c>
      <c r="O2289" s="81">
        <v>129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68">
        <f>+Tabla3[[#This Row],[V GRAVADAS]]</f>
        <v>129</v>
      </c>
      <c r="V2289">
        <v>2</v>
      </c>
    </row>
    <row r="2290" spans="1:22" x14ac:dyDescent="0.25">
      <c r="A2290" t="s">
        <v>743</v>
      </c>
      <c r="B2290" s="1" t="s">
        <v>749</v>
      </c>
      <c r="C2290" t="s">
        <v>1</v>
      </c>
      <c r="D2290" t="s">
        <v>82</v>
      </c>
      <c r="E2290" t="s">
        <v>657</v>
      </c>
      <c r="F2290" t="s">
        <v>656</v>
      </c>
      <c r="G2290">
        <v>581</v>
      </c>
      <c r="H2290">
        <v>581</v>
      </c>
      <c r="I2290">
        <v>581</v>
      </c>
      <c r="J2290">
        <v>581</v>
      </c>
      <c r="L2290" s="3">
        <v>0</v>
      </c>
      <c r="M2290" s="3">
        <v>0</v>
      </c>
      <c r="N2290" s="3">
        <v>0</v>
      </c>
      <c r="O2290" s="81">
        <v>55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68">
        <f>+Tabla3[[#This Row],[V GRAVADAS]]</f>
        <v>55</v>
      </c>
      <c r="V2290">
        <v>2</v>
      </c>
    </row>
    <row r="2291" spans="1:22" x14ac:dyDescent="0.25">
      <c r="A2291" t="s">
        <v>743</v>
      </c>
      <c r="B2291" s="1" t="s">
        <v>749</v>
      </c>
      <c r="C2291" t="s">
        <v>1</v>
      </c>
      <c r="D2291" t="s">
        <v>82</v>
      </c>
      <c r="E2291" t="s">
        <v>657</v>
      </c>
      <c r="F2291" t="s">
        <v>656</v>
      </c>
      <c r="G2291">
        <v>582</v>
      </c>
      <c r="H2291">
        <v>582</v>
      </c>
      <c r="I2291">
        <v>582</v>
      </c>
      <c r="J2291">
        <v>582</v>
      </c>
      <c r="L2291" s="3">
        <v>0</v>
      </c>
      <c r="M2291" s="3">
        <v>0</v>
      </c>
      <c r="N2291" s="3">
        <v>0</v>
      </c>
      <c r="O2291" s="81">
        <v>218.2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68">
        <f>+Tabla3[[#This Row],[V GRAVADAS]]</f>
        <v>218.2</v>
      </c>
      <c r="V2291">
        <v>2</v>
      </c>
    </row>
    <row r="2292" spans="1:22" x14ac:dyDescent="0.25">
      <c r="A2292" t="s">
        <v>743</v>
      </c>
      <c r="B2292" s="1" t="s">
        <v>749</v>
      </c>
      <c r="C2292" t="s">
        <v>1</v>
      </c>
      <c r="D2292" t="s">
        <v>82</v>
      </c>
      <c r="E2292" t="s">
        <v>657</v>
      </c>
      <c r="F2292" t="s">
        <v>656</v>
      </c>
      <c r="G2292">
        <v>583</v>
      </c>
      <c r="H2292">
        <v>583</v>
      </c>
      <c r="I2292">
        <v>583</v>
      </c>
      <c r="J2292">
        <v>583</v>
      </c>
      <c r="L2292" s="3">
        <v>0</v>
      </c>
      <c r="M2292" s="3">
        <v>0</v>
      </c>
      <c r="N2292" s="3">
        <v>0</v>
      </c>
      <c r="O2292" s="81">
        <v>12.65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68">
        <f>+Tabla3[[#This Row],[V GRAVADAS]]</f>
        <v>12.65</v>
      </c>
      <c r="V2292">
        <v>2</v>
      </c>
    </row>
    <row r="2293" spans="1:22" x14ac:dyDescent="0.25">
      <c r="A2293" t="s">
        <v>743</v>
      </c>
      <c r="B2293" s="1" t="s">
        <v>749</v>
      </c>
      <c r="C2293" t="s">
        <v>1</v>
      </c>
      <c r="D2293" t="s">
        <v>82</v>
      </c>
      <c r="E2293" t="s">
        <v>657</v>
      </c>
      <c r="F2293" t="s">
        <v>656</v>
      </c>
      <c r="G2293">
        <v>584</v>
      </c>
      <c r="H2293">
        <v>584</v>
      </c>
      <c r="I2293">
        <v>584</v>
      </c>
      <c r="J2293">
        <v>584</v>
      </c>
      <c r="L2293" s="3">
        <v>0</v>
      </c>
      <c r="M2293" s="3">
        <v>0</v>
      </c>
      <c r="N2293" s="3">
        <v>0</v>
      </c>
      <c r="O2293" s="81">
        <v>392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68">
        <f>+Tabla3[[#This Row],[V GRAVADAS]]</f>
        <v>392</v>
      </c>
      <c r="V2293">
        <v>2</v>
      </c>
    </row>
    <row r="2294" spans="1:22" x14ac:dyDescent="0.25">
      <c r="A2294" t="s">
        <v>743</v>
      </c>
      <c r="B2294" s="1" t="s">
        <v>749</v>
      </c>
      <c r="C2294" t="s">
        <v>1</v>
      </c>
      <c r="D2294" t="s">
        <v>82</v>
      </c>
      <c r="E2294" t="s">
        <v>657</v>
      </c>
      <c r="F2294" t="s">
        <v>656</v>
      </c>
      <c r="G2294">
        <v>585</v>
      </c>
      <c r="H2294">
        <v>585</v>
      </c>
      <c r="I2294">
        <v>585</v>
      </c>
      <c r="J2294">
        <v>585</v>
      </c>
      <c r="L2294" s="3">
        <v>0</v>
      </c>
      <c r="M2294" s="3">
        <v>0</v>
      </c>
      <c r="N2294" s="3">
        <v>0</v>
      </c>
      <c r="O2294" s="81">
        <v>9.9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68">
        <f>+Tabla3[[#This Row],[V GRAVADAS]]</f>
        <v>9.9</v>
      </c>
      <c r="V2294">
        <v>2</v>
      </c>
    </row>
    <row r="2295" spans="1:22" x14ac:dyDescent="0.25">
      <c r="A2295" t="s">
        <v>743</v>
      </c>
      <c r="B2295" s="1" t="s">
        <v>749</v>
      </c>
      <c r="C2295" t="s">
        <v>1</v>
      </c>
      <c r="D2295" t="s">
        <v>82</v>
      </c>
      <c r="E2295" t="s">
        <v>657</v>
      </c>
      <c r="F2295" t="s">
        <v>656</v>
      </c>
      <c r="G2295">
        <v>586</v>
      </c>
      <c r="H2295">
        <v>586</v>
      </c>
      <c r="I2295">
        <v>586</v>
      </c>
      <c r="J2295">
        <v>586</v>
      </c>
      <c r="L2295" s="3">
        <v>0</v>
      </c>
      <c r="M2295" s="3">
        <v>0</v>
      </c>
      <c r="N2295" s="3">
        <v>0</v>
      </c>
      <c r="O2295" s="81">
        <v>467.9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68">
        <f>+Tabla3[[#This Row],[V GRAVADAS]]</f>
        <v>467.9</v>
      </c>
      <c r="V2295">
        <v>2</v>
      </c>
    </row>
    <row r="2296" spans="1:22" x14ac:dyDescent="0.25">
      <c r="A2296" t="s">
        <v>743</v>
      </c>
      <c r="B2296" s="1" t="s">
        <v>749</v>
      </c>
      <c r="C2296" t="s">
        <v>1</v>
      </c>
      <c r="D2296" t="s">
        <v>82</v>
      </c>
      <c r="E2296" t="s">
        <v>657</v>
      </c>
      <c r="F2296" t="s">
        <v>656</v>
      </c>
      <c r="G2296">
        <v>587</v>
      </c>
      <c r="H2296">
        <v>587</v>
      </c>
      <c r="I2296">
        <v>587</v>
      </c>
      <c r="J2296">
        <v>587</v>
      </c>
      <c r="L2296" s="3">
        <v>0</v>
      </c>
      <c r="M2296" s="3">
        <v>0</v>
      </c>
      <c r="N2296" s="3">
        <v>0</v>
      </c>
      <c r="O2296" s="81">
        <v>64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68">
        <f>+Tabla3[[#This Row],[V GRAVADAS]]</f>
        <v>64</v>
      </c>
      <c r="V2296">
        <v>2</v>
      </c>
    </row>
    <row r="2297" spans="1:22" x14ac:dyDescent="0.25">
      <c r="A2297" t="s">
        <v>743</v>
      </c>
      <c r="B2297" s="1" t="s">
        <v>749</v>
      </c>
      <c r="C2297" t="s">
        <v>1</v>
      </c>
      <c r="D2297" t="s">
        <v>82</v>
      </c>
      <c r="E2297" t="s">
        <v>657</v>
      </c>
      <c r="F2297" t="s">
        <v>656</v>
      </c>
      <c r="G2297">
        <v>588</v>
      </c>
      <c r="H2297">
        <v>588</v>
      </c>
      <c r="I2297">
        <v>588</v>
      </c>
      <c r="J2297">
        <v>588</v>
      </c>
      <c r="L2297" s="3">
        <v>0</v>
      </c>
      <c r="M2297" s="3">
        <v>0</v>
      </c>
      <c r="N2297" s="3">
        <v>0</v>
      </c>
      <c r="O2297" s="81">
        <v>50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68">
        <f>+Tabla3[[#This Row],[V GRAVADAS]]</f>
        <v>50</v>
      </c>
      <c r="V2297">
        <v>2</v>
      </c>
    </row>
    <row r="2298" spans="1:22" x14ac:dyDescent="0.25">
      <c r="A2298" t="s">
        <v>743</v>
      </c>
      <c r="B2298" s="1" t="s">
        <v>749</v>
      </c>
      <c r="C2298" t="s">
        <v>1</v>
      </c>
      <c r="D2298" t="s">
        <v>82</v>
      </c>
      <c r="E2298" t="s">
        <v>657</v>
      </c>
      <c r="F2298" t="s">
        <v>656</v>
      </c>
      <c r="G2298">
        <v>589</v>
      </c>
      <c r="H2298">
        <v>589</v>
      </c>
      <c r="I2298">
        <v>589</v>
      </c>
      <c r="J2298">
        <v>589</v>
      </c>
      <c r="L2298" s="3">
        <v>0</v>
      </c>
      <c r="M2298" s="3">
        <v>0</v>
      </c>
      <c r="N2298" s="3">
        <v>0</v>
      </c>
      <c r="O2298" s="81">
        <v>26.4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68">
        <f>+Tabla3[[#This Row],[V GRAVADAS]]</f>
        <v>26.4</v>
      </c>
      <c r="V2298">
        <v>2</v>
      </c>
    </row>
    <row r="2299" spans="1:22" x14ac:dyDescent="0.25">
      <c r="A2299" t="s">
        <v>743</v>
      </c>
      <c r="B2299" s="1" t="s">
        <v>749</v>
      </c>
      <c r="C2299" t="s">
        <v>1</v>
      </c>
      <c r="D2299" t="s">
        <v>82</v>
      </c>
      <c r="E2299" t="s">
        <v>657</v>
      </c>
      <c r="F2299" t="s">
        <v>656</v>
      </c>
      <c r="G2299">
        <v>590</v>
      </c>
      <c r="H2299">
        <v>590</v>
      </c>
      <c r="I2299">
        <v>590</v>
      </c>
      <c r="J2299">
        <v>590</v>
      </c>
      <c r="L2299" s="3">
        <v>0</v>
      </c>
      <c r="M2299" s="3">
        <v>0</v>
      </c>
      <c r="N2299" s="3">
        <v>0</v>
      </c>
      <c r="O2299" s="81">
        <v>125.95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68">
        <f>+Tabla3[[#This Row],[V GRAVADAS]]</f>
        <v>125.95</v>
      </c>
      <c r="V2299">
        <v>2</v>
      </c>
    </row>
    <row r="2300" spans="1:22" x14ac:dyDescent="0.25">
      <c r="A2300" t="s">
        <v>743</v>
      </c>
      <c r="B2300" s="1" t="s">
        <v>749</v>
      </c>
      <c r="C2300" t="s">
        <v>1</v>
      </c>
      <c r="D2300" t="s">
        <v>82</v>
      </c>
      <c r="E2300" t="s">
        <v>657</v>
      </c>
      <c r="F2300" t="s">
        <v>656</v>
      </c>
      <c r="G2300">
        <v>591</v>
      </c>
      <c r="H2300">
        <v>591</v>
      </c>
      <c r="I2300">
        <v>591</v>
      </c>
      <c r="J2300">
        <v>591</v>
      </c>
      <c r="L2300" s="3">
        <v>0</v>
      </c>
      <c r="M2300" s="3">
        <v>0</v>
      </c>
      <c r="N2300" s="3">
        <v>0</v>
      </c>
      <c r="O2300" s="81">
        <v>24.75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68">
        <f>+Tabla3[[#This Row],[V GRAVADAS]]</f>
        <v>24.75</v>
      </c>
      <c r="V2300">
        <v>2</v>
      </c>
    </row>
    <row r="2301" spans="1:22" x14ac:dyDescent="0.25">
      <c r="A2301" t="s">
        <v>743</v>
      </c>
      <c r="B2301" s="1" t="s">
        <v>749</v>
      </c>
      <c r="C2301" t="s">
        <v>1</v>
      </c>
      <c r="D2301" t="s">
        <v>82</v>
      </c>
      <c r="E2301" t="s">
        <v>657</v>
      </c>
      <c r="F2301" t="s">
        <v>656</v>
      </c>
      <c r="G2301">
        <v>592</v>
      </c>
      <c r="H2301">
        <v>592</v>
      </c>
      <c r="I2301">
        <v>592</v>
      </c>
      <c r="J2301">
        <v>592</v>
      </c>
      <c r="L2301" s="3">
        <v>0</v>
      </c>
      <c r="M2301" s="3">
        <v>0</v>
      </c>
      <c r="N2301" s="3">
        <v>0</v>
      </c>
      <c r="O2301" s="81">
        <v>129.75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68">
        <f>+Tabla3[[#This Row],[V GRAVADAS]]</f>
        <v>129.75</v>
      </c>
      <c r="V2301">
        <v>2</v>
      </c>
    </row>
    <row r="2302" spans="1:22" x14ac:dyDescent="0.25">
      <c r="A2302" t="s">
        <v>743</v>
      </c>
      <c r="B2302" s="1" t="s">
        <v>749</v>
      </c>
      <c r="C2302" t="s">
        <v>1</v>
      </c>
      <c r="D2302" t="s">
        <v>82</v>
      </c>
      <c r="E2302" t="s">
        <v>657</v>
      </c>
      <c r="F2302" t="s">
        <v>656</v>
      </c>
      <c r="G2302">
        <v>593</v>
      </c>
      <c r="H2302">
        <v>593</v>
      </c>
      <c r="I2302">
        <v>593</v>
      </c>
      <c r="J2302">
        <v>593</v>
      </c>
      <c r="L2302" s="3">
        <v>0</v>
      </c>
      <c r="M2302" s="3">
        <v>0</v>
      </c>
      <c r="N2302" s="3">
        <v>0</v>
      </c>
      <c r="O2302" s="81">
        <v>50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68">
        <f>+Tabla3[[#This Row],[V GRAVADAS]]</f>
        <v>50</v>
      </c>
      <c r="V2302">
        <v>2</v>
      </c>
    </row>
    <row r="2303" spans="1:22" x14ac:dyDescent="0.25">
      <c r="A2303" t="s">
        <v>743</v>
      </c>
      <c r="B2303" s="1" t="s">
        <v>749</v>
      </c>
      <c r="C2303" t="s">
        <v>1</v>
      </c>
      <c r="D2303" t="s">
        <v>82</v>
      </c>
      <c r="E2303" t="s">
        <v>657</v>
      </c>
      <c r="F2303" t="s">
        <v>656</v>
      </c>
      <c r="G2303">
        <v>594</v>
      </c>
      <c r="H2303">
        <v>594</v>
      </c>
      <c r="I2303">
        <v>594</v>
      </c>
      <c r="J2303">
        <v>594</v>
      </c>
      <c r="L2303" s="3">
        <v>0</v>
      </c>
      <c r="M2303" s="3">
        <v>0</v>
      </c>
      <c r="N2303" s="3">
        <v>0</v>
      </c>
      <c r="O2303" s="81">
        <v>44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68">
        <f>+Tabla3[[#This Row],[V GRAVADAS]]</f>
        <v>44</v>
      </c>
      <c r="V2303">
        <v>2</v>
      </c>
    </row>
    <row r="2304" spans="1:22" x14ac:dyDescent="0.25">
      <c r="A2304" t="s">
        <v>743</v>
      </c>
      <c r="B2304" s="1" t="s">
        <v>749</v>
      </c>
      <c r="C2304" t="s">
        <v>1</v>
      </c>
      <c r="D2304" t="s">
        <v>82</v>
      </c>
      <c r="E2304" t="s">
        <v>657</v>
      </c>
      <c r="F2304" t="s">
        <v>656</v>
      </c>
      <c r="G2304">
        <v>595</v>
      </c>
      <c r="H2304">
        <v>595</v>
      </c>
      <c r="I2304">
        <v>595</v>
      </c>
      <c r="J2304">
        <v>595</v>
      </c>
      <c r="L2304" s="3">
        <v>0</v>
      </c>
      <c r="M2304" s="3">
        <v>0</v>
      </c>
      <c r="N2304" s="3">
        <v>0</v>
      </c>
      <c r="O2304" s="81">
        <v>150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68">
        <f>+Tabla3[[#This Row],[V GRAVADAS]]</f>
        <v>150</v>
      </c>
      <c r="V2304">
        <v>2</v>
      </c>
    </row>
    <row r="2305" spans="1:22" x14ac:dyDescent="0.25">
      <c r="A2305" t="s">
        <v>743</v>
      </c>
      <c r="B2305" s="1" t="s">
        <v>749</v>
      </c>
      <c r="C2305" t="s">
        <v>1</v>
      </c>
      <c r="D2305" t="s">
        <v>82</v>
      </c>
      <c r="E2305" t="s">
        <v>657</v>
      </c>
      <c r="F2305" t="s">
        <v>656</v>
      </c>
      <c r="G2305">
        <v>596</v>
      </c>
      <c r="H2305">
        <v>596</v>
      </c>
      <c r="I2305">
        <v>596</v>
      </c>
      <c r="J2305">
        <v>596</v>
      </c>
      <c r="L2305" s="3">
        <v>0</v>
      </c>
      <c r="M2305" s="3">
        <v>0</v>
      </c>
      <c r="N2305" s="3">
        <v>0</v>
      </c>
      <c r="O2305" s="81">
        <v>8.9700000000000006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68">
        <f>+Tabla3[[#This Row],[V GRAVADAS]]</f>
        <v>8.9700000000000006</v>
      </c>
      <c r="V2305">
        <v>2</v>
      </c>
    </row>
    <row r="2306" spans="1:22" x14ac:dyDescent="0.25">
      <c r="A2306" t="s">
        <v>743</v>
      </c>
      <c r="B2306" s="1" t="s">
        <v>749</v>
      </c>
      <c r="C2306" t="s">
        <v>1</v>
      </c>
      <c r="D2306" t="s">
        <v>82</v>
      </c>
      <c r="E2306" t="s">
        <v>657</v>
      </c>
      <c r="F2306" t="s">
        <v>656</v>
      </c>
      <c r="G2306">
        <v>597</v>
      </c>
      <c r="H2306">
        <v>597</v>
      </c>
      <c r="I2306">
        <v>597</v>
      </c>
      <c r="J2306">
        <v>597</v>
      </c>
      <c r="L2306" s="3">
        <v>0</v>
      </c>
      <c r="M2306" s="3">
        <v>0</v>
      </c>
      <c r="N2306" s="3">
        <v>0</v>
      </c>
      <c r="O2306" s="81">
        <v>7.2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68">
        <f>+Tabla3[[#This Row],[V GRAVADAS]]</f>
        <v>7.2</v>
      </c>
      <c r="V2306">
        <v>2</v>
      </c>
    </row>
    <row r="2307" spans="1:22" x14ac:dyDescent="0.25">
      <c r="A2307" t="s">
        <v>743</v>
      </c>
      <c r="B2307" s="1" t="s">
        <v>749</v>
      </c>
      <c r="C2307" t="s">
        <v>1</v>
      </c>
      <c r="D2307" t="s">
        <v>82</v>
      </c>
      <c r="E2307" t="s">
        <v>657</v>
      </c>
      <c r="F2307" t="s">
        <v>656</v>
      </c>
      <c r="G2307">
        <v>598</v>
      </c>
      <c r="H2307">
        <v>598</v>
      </c>
      <c r="I2307">
        <v>598</v>
      </c>
      <c r="J2307">
        <v>598</v>
      </c>
      <c r="L2307" s="3">
        <v>0</v>
      </c>
      <c r="M2307" s="3">
        <v>0</v>
      </c>
      <c r="N2307" s="3">
        <v>0</v>
      </c>
      <c r="O2307" s="81">
        <v>463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68">
        <f>+Tabla3[[#This Row],[V GRAVADAS]]</f>
        <v>463</v>
      </c>
      <c r="V2307">
        <v>2</v>
      </c>
    </row>
    <row r="2308" spans="1:22" x14ac:dyDescent="0.25">
      <c r="A2308" t="s">
        <v>743</v>
      </c>
      <c r="B2308" s="1" t="s">
        <v>749</v>
      </c>
      <c r="C2308" t="s">
        <v>1</v>
      </c>
      <c r="D2308" t="s">
        <v>82</v>
      </c>
      <c r="E2308" t="s">
        <v>657</v>
      </c>
      <c r="F2308" t="s">
        <v>656</v>
      </c>
      <c r="G2308">
        <v>599</v>
      </c>
      <c r="H2308">
        <v>599</v>
      </c>
      <c r="I2308">
        <v>599</v>
      </c>
      <c r="J2308">
        <v>599</v>
      </c>
      <c r="L2308" s="3">
        <v>0</v>
      </c>
      <c r="M2308" s="3">
        <v>0</v>
      </c>
      <c r="N2308" s="3">
        <v>0</v>
      </c>
      <c r="O2308" s="81">
        <v>16.2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68">
        <f>+Tabla3[[#This Row],[V GRAVADAS]]</f>
        <v>16.2</v>
      </c>
      <c r="V2308">
        <v>2</v>
      </c>
    </row>
    <row r="2309" spans="1:22" x14ac:dyDescent="0.25">
      <c r="A2309" t="s">
        <v>743</v>
      </c>
      <c r="B2309" s="1" t="s">
        <v>749</v>
      </c>
      <c r="C2309" t="s">
        <v>1</v>
      </c>
      <c r="D2309" t="s">
        <v>82</v>
      </c>
      <c r="E2309" t="s">
        <v>657</v>
      </c>
      <c r="F2309" t="s">
        <v>656</v>
      </c>
      <c r="G2309">
        <v>600</v>
      </c>
      <c r="H2309">
        <v>600</v>
      </c>
      <c r="I2309">
        <v>600</v>
      </c>
      <c r="J2309">
        <v>600</v>
      </c>
      <c r="L2309" s="3">
        <v>0</v>
      </c>
      <c r="M2309" s="3">
        <v>0</v>
      </c>
      <c r="N2309" s="3">
        <v>0</v>
      </c>
      <c r="O2309" s="81">
        <v>14.9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68">
        <f>+Tabla3[[#This Row],[V GRAVADAS]]</f>
        <v>14.9</v>
      </c>
      <c r="V2309">
        <v>2</v>
      </c>
    </row>
    <row r="2310" spans="1:22" x14ac:dyDescent="0.25">
      <c r="A2310" t="s">
        <v>743</v>
      </c>
      <c r="B2310" s="1" t="s">
        <v>749</v>
      </c>
      <c r="C2310" t="s">
        <v>1</v>
      </c>
      <c r="D2310" t="s">
        <v>82</v>
      </c>
      <c r="E2310" t="s">
        <v>657</v>
      </c>
      <c r="F2310" t="s">
        <v>656</v>
      </c>
      <c r="G2310">
        <v>601</v>
      </c>
      <c r="H2310">
        <v>601</v>
      </c>
      <c r="I2310">
        <v>601</v>
      </c>
      <c r="J2310">
        <v>601</v>
      </c>
      <c r="L2310" s="3">
        <v>0</v>
      </c>
      <c r="M2310" s="3">
        <v>0</v>
      </c>
      <c r="N2310" s="3">
        <v>0</v>
      </c>
      <c r="O2310" s="81">
        <v>164.95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68">
        <f>+Tabla3[[#This Row],[V GRAVADAS]]</f>
        <v>164.95</v>
      </c>
      <c r="V2310">
        <v>2</v>
      </c>
    </row>
    <row r="2311" spans="1:22" x14ac:dyDescent="0.25">
      <c r="A2311" t="s">
        <v>743</v>
      </c>
      <c r="B2311" s="1" t="s">
        <v>749</v>
      </c>
      <c r="C2311" t="s">
        <v>1</v>
      </c>
      <c r="D2311" t="s">
        <v>82</v>
      </c>
      <c r="E2311" t="s">
        <v>657</v>
      </c>
      <c r="F2311" t="s">
        <v>656</v>
      </c>
      <c r="G2311">
        <v>602</v>
      </c>
      <c r="H2311">
        <v>602</v>
      </c>
      <c r="I2311">
        <v>602</v>
      </c>
      <c r="J2311">
        <v>602</v>
      </c>
      <c r="L2311" s="3">
        <v>0</v>
      </c>
      <c r="M2311" s="3">
        <v>0</v>
      </c>
      <c r="N2311" s="3">
        <v>0</v>
      </c>
      <c r="O2311" s="81">
        <v>80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68">
        <f>+Tabla3[[#This Row],[V GRAVADAS]]</f>
        <v>80</v>
      </c>
      <c r="V2311">
        <v>2</v>
      </c>
    </row>
    <row r="2312" spans="1:22" x14ac:dyDescent="0.25">
      <c r="A2312" t="s">
        <v>743</v>
      </c>
      <c r="B2312" s="1" t="s">
        <v>749</v>
      </c>
      <c r="C2312" t="s">
        <v>1</v>
      </c>
      <c r="D2312" t="s">
        <v>82</v>
      </c>
      <c r="E2312" t="s">
        <v>657</v>
      </c>
      <c r="F2312" t="s">
        <v>656</v>
      </c>
      <c r="G2312">
        <v>603</v>
      </c>
      <c r="H2312">
        <v>603</v>
      </c>
      <c r="I2312">
        <v>603</v>
      </c>
      <c r="J2312">
        <v>603</v>
      </c>
      <c r="L2312" s="3">
        <v>0</v>
      </c>
      <c r="M2312" s="3">
        <v>0</v>
      </c>
      <c r="N2312" s="3">
        <v>0</v>
      </c>
      <c r="O2312" s="81">
        <v>27.5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68">
        <f>+Tabla3[[#This Row],[V GRAVADAS]]</f>
        <v>27.5</v>
      </c>
      <c r="V2312">
        <v>2</v>
      </c>
    </row>
    <row r="2313" spans="1:22" x14ac:dyDescent="0.25">
      <c r="A2313" t="s">
        <v>743</v>
      </c>
      <c r="B2313" s="1" t="s">
        <v>749</v>
      </c>
      <c r="C2313" t="s">
        <v>1</v>
      </c>
      <c r="D2313" t="s">
        <v>82</v>
      </c>
      <c r="E2313" t="s">
        <v>657</v>
      </c>
      <c r="F2313" t="s">
        <v>656</v>
      </c>
      <c r="G2313">
        <v>604</v>
      </c>
      <c r="H2313">
        <v>604</v>
      </c>
      <c r="I2313">
        <v>604</v>
      </c>
      <c r="J2313">
        <v>604</v>
      </c>
      <c r="L2313" s="3">
        <v>0</v>
      </c>
      <c r="M2313" s="3">
        <v>0</v>
      </c>
      <c r="N2313" s="3">
        <v>0</v>
      </c>
      <c r="O2313" s="81">
        <v>176.75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68">
        <f>+Tabla3[[#This Row],[V GRAVADAS]]</f>
        <v>176.75</v>
      </c>
      <c r="V2313">
        <v>2</v>
      </c>
    </row>
    <row r="2314" spans="1:22" x14ac:dyDescent="0.25">
      <c r="A2314" t="s">
        <v>743</v>
      </c>
      <c r="B2314" s="1" t="s">
        <v>749</v>
      </c>
      <c r="C2314" t="s">
        <v>1</v>
      </c>
      <c r="D2314" t="s">
        <v>82</v>
      </c>
      <c r="E2314" t="s">
        <v>657</v>
      </c>
      <c r="F2314" t="s">
        <v>656</v>
      </c>
      <c r="G2314">
        <v>605</v>
      </c>
      <c r="H2314">
        <v>605</v>
      </c>
      <c r="I2314">
        <v>605</v>
      </c>
      <c r="J2314">
        <v>605</v>
      </c>
      <c r="L2314" s="3">
        <v>0</v>
      </c>
      <c r="M2314" s="3">
        <v>0</v>
      </c>
      <c r="N2314" s="3">
        <v>0</v>
      </c>
      <c r="O2314" s="81">
        <v>414.32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68">
        <f>+Tabla3[[#This Row],[V GRAVADAS]]</f>
        <v>414.32</v>
      </c>
      <c r="V2314">
        <v>2</v>
      </c>
    </row>
    <row r="2315" spans="1:22" x14ac:dyDescent="0.25">
      <c r="A2315" t="s">
        <v>743</v>
      </c>
      <c r="B2315" s="1" t="s">
        <v>752</v>
      </c>
      <c r="C2315" t="s">
        <v>1</v>
      </c>
      <c r="D2315" t="s">
        <v>82</v>
      </c>
      <c r="E2315" t="s">
        <v>657</v>
      </c>
      <c r="F2315" t="s">
        <v>656</v>
      </c>
      <c r="G2315">
        <v>606</v>
      </c>
      <c r="H2315">
        <v>606</v>
      </c>
      <c r="I2315">
        <v>606</v>
      </c>
      <c r="J2315">
        <v>606</v>
      </c>
      <c r="L2315" s="3">
        <v>0</v>
      </c>
      <c r="M2315" s="3">
        <v>0</v>
      </c>
      <c r="N2315" s="3">
        <v>0</v>
      </c>
      <c r="O2315" s="81">
        <v>168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68">
        <f>+Tabla3[[#This Row],[V GRAVADAS]]</f>
        <v>168</v>
      </c>
      <c r="V2315">
        <v>2</v>
      </c>
    </row>
    <row r="2316" spans="1:22" x14ac:dyDescent="0.25">
      <c r="A2316" t="s">
        <v>743</v>
      </c>
      <c r="B2316" s="1" t="s">
        <v>752</v>
      </c>
      <c r="C2316" t="s">
        <v>1</v>
      </c>
      <c r="D2316" t="s">
        <v>82</v>
      </c>
      <c r="E2316" t="s">
        <v>657</v>
      </c>
      <c r="F2316" t="s">
        <v>656</v>
      </c>
      <c r="G2316">
        <v>607</v>
      </c>
      <c r="H2316">
        <v>607</v>
      </c>
      <c r="I2316">
        <v>607</v>
      </c>
      <c r="J2316">
        <v>607</v>
      </c>
      <c r="L2316" s="3">
        <v>0</v>
      </c>
      <c r="M2316" s="3">
        <v>0</v>
      </c>
      <c r="N2316" s="3">
        <v>0</v>
      </c>
      <c r="O2316" s="81">
        <v>650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68">
        <f>+Tabla3[[#This Row],[V GRAVADAS]]</f>
        <v>650</v>
      </c>
      <c r="V2316">
        <v>2</v>
      </c>
    </row>
    <row r="2317" spans="1:22" x14ac:dyDescent="0.25">
      <c r="A2317" t="s">
        <v>743</v>
      </c>
      <c r="B2317" s="1" t="s">
        <v>752</v>
      </c>
      <c r="C2317" t="s">
        <v>1</v>
      </c>
      <c r="D2317" t="s">
        <v>82</v>
      </c>
      <c r="E2317" t="s">
        <v>657</v>
      </c>
      <c r="F2317" t="s">
        <v>656</v>
      </c>
      <c r="G2317">
        <v>608</v>
      </c>
      <c r="H2317">
        <v>608</v>
      </c>
      <c r="I2317">
        <v>608</v>
      </c>
      <c r="J2317">
        <v>608</v>
      </c>
      <c r="L2317" s="3">
        <v>0</v>
      </c>
      <c r="M2317" s="3">
        <v>0</v>
      </c>
      <c r="N2317" s="3">
        <v>0</v>
      </c>
      <c r="O2317" s="81">
        <v>950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68">
        <f>+Tabla3[[#This Row],[V GRAVADAS]]</f>
        <v>950</v>
      </c>
      <c r="V2317">
        <v>2</v>
      </c>
    </row>
    <row r="2318" spans="1:22" x14ac:dyDescent="0.25">
      <c r="A2318" t="s">
        <v>743</v>
      </c>
      <c r="B2318" s="1" t="s">
        <v>752</v>
      </c>
      <c r="C2318" t="s">
        <v>1</v>
      </c>
      <c r="D2318" t="s">
        <v>82</v>
      </c>
      <c r="E2318" t="s">
        <v>657</v>
      </c>
      <c r="F2318" t="s">
        <v>656</v>
      </c>
      <c r="G2318">
        <v>609</v>
      </c>
      <c r="H2318">
        <v>609</v>
      </c>
      <c r="I2318">
        <v>609</v>
      </c>
      <c r="J2318">
        <v>609</v>
      </c>
      <c r="L2318" s="3">
        <v>0</v>
      </c>
      <c r="M2318" s="3">
        <v>0</v>
      </c>
      <c r="N2318" s="3">
        <v>0</v>
      </c>
      <c r="O2318" s="81">
        <v>10.23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68">
        <f>+Tabla3[[#This Row],[V GRAVADAS]]</f>
        <v>10.23</v>
      </c>
      <c r="V2318">
        <v>2</v>
      </c>
    </row>
    <row r="2319" spans="1:22" x14ac:dyDescent="0.25">
      <c r="A2319" t="s">
        <v>743</v>
      </c>
      <c r="B2319" s="1" t="s">
        <v>752</v>
      </c>
      <c r="C2319" t="s">
        <v>1</v>
      </c>
      <c r="D2319" t="s">
        <v>82</v>
      </c>
      <c r="E2319" t="s">
        <v>657</v>
      </c>
      <c r="F2319" t="s">
        <v>656</v>
      </c>
      <c r="G2319">
        <v>610</v>
      </c>
      <c r="H2319">
        <v>610</v>
      </c>
      <c r="I2319">
        <v>610</v>
      </c>
      <c r="J2319">
        <v>610</v>
      </c>
      <c r="L2319" s="3">
        <v>0</v>
      </c>
      <c r="M2319" s="3">
        <v>0</v>
      </c>
      <c r="N2319" s="3">
        <v>0</v>
      </c>
      <c r="O2319" s="81">
        <v>552.9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68">
        <f>+Tabla3[[#This Row],[V GRAVADAS]]</f>
        <v>552.9</v>
      </c>
      <c r="V2319">
        <v>2</v>
      </c>
    </row>
    <row r="2320" spans="1:22" x14ac:dyDescent="0.25">
      <c r="A2320" t="s">
        <v>743</v>
      </c>
      <c r="B2320" s="1" t="s">
        <v>752</v>
      </c>
      <c r="C2320" t="s">
        <v>1</v>
      </c>
      <c r="D2320" t="s">
        <v>82</v>
      </c>
      <c r="E2320" t="s">
        <v>657</v>
      </c>
      <c r="F2320" t="s">
        <v>656</v>
      </c>
      <c r="G2320">
        <v>611</v>
      </c>
      <c r="H2320">
        <v>611</v>
      </c>
      <c r="I2320">
        <v>611</v>
      </c>
      <c r="J2320">
        <v>611</v>
      </c>
      <c r="L2320" s="3">
        <v>0</v>
      </c>
      <c r="M2320" s="3">
        <v>0</v>
      </c>
      <c r="N2320" s="3">
        <v>0</v>
      </c>
      <c r="O2320" s="81">
        <v>9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68">
        <f>+Tabla3[[#This Row],[V GRAVADAS]]</f>
        <v>9</v>
      </c>
      <c r="V2320">
        <v>2</v>
      </c>
    </row>
    <row r="2321" spans="1:22" x14ac:dyDescent="0.25">
      <c r="A2321" t="s">
        <v>743</v>
      </c>
      <c r="B2321" s="1" t="s">
        <v>752</v>
      </c>
      <c r="C2321" t="s">
        <v>1</v>
      </c>
      <c r="D2321" t="s">
        <v>82</v>
      </c>
      <c r="E2321" t="s">
        <v>657</v>
      </c>
      <c r="F2321" t="s">
        <v>656</v>
      </c>
      <c r="G2321">
        <v>612</v>
      </c>
      <c r="H2321">
        <v>612</v>
      </c>
      <c r="I2321">
        <v>612</v>
      </c>
      <c r="J2321">
        <v>612</v>
      </c>
      <c r="L2321" s="3">
        <v>0</v>
      </c>
      <c r="M2321" s="3">
        <v>0</v>
      </c>
      <c r="N2321" s="3">
        <v>0</v>
      </c>
      <c r="O2321" s="81">
        <v>421.52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68">
        <f>+Tabla3[[#This Row],[V GRAVADAS]]</f>
        <v>421.52</v>
      </c>
      <c r="V2321">
        <v>2</v>
      </c>
    </row>
    <row r="2322" spans="1:22" x14ac:dyDescent="0.25">
      <c r="A2322" t="s">
        <v>743</v>
      </c>
      <c r="B2322" s="1" t="s">
        <v>752</v>
      </c>
      <c r="C2322" t="s">
        <v>1</v>
      </c>
      <c r="D2322" t="s">
        <v>82</v>
      </c>
      <c r="E2322" t="s">
        <v>657</v>
      </c>
      <c r="F2322" t="s">
        <v>656</v>
      </c>
      <c r="G2322">
        <v>613</v>
      </c>
      <c r="H2322">
        <v>613</v>
      </c>
      <c r="I2322">
        <v>613</v>
      </c>
      <c r="J2322">
        <v>613</v>
      </c>
      <c r="L2322" s="3">
        <v>0</v>
      </c>
      <c r="M2322" s="3">
        <v>0</v>
      </c>
      <c r="N2322" s="3">
        <v>0</v>
      </c>
      <c r="O2322" s="81">
        <v>20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68">
        <f>+Tabla3[[#This Row],[V GRAVADAS]]</f>
        <v>20</v>
      </c>
      <c r="V2322">
        <v>2</v>
      </c>
    </row>
    <row r="2323" spans="1:22" x14ac:dyDescent="0.25">
      <c r="A2323" t="s">
        <v>743</v>
      </c>
      <c r="B2323" s="1" t="s">
        <v>752</v>
      </c>
      <c r="C2323" t="s">
        <v>1</v>
      </c>
      <c r="D2323" t="s">
        <v>82</v>
      </c>
      <c r="E2323" t="s">
        <v>657</v>
      </c>
      <c r="F2323" t="s">
        <v>656</v>
      </c>
      <c r="G2323">
        <v>614</v>
      </c>
      <c r="H2323">
        <v>614</v>
      </c>
      <c r="I2323">
        <v>614</v>
      </c>
      <c r="J2323">
        <v>614</v>
      </c>
      <c r="L2323" s="3">
        <v>0</v>
      </c>
      <c r="M2323" s="3">
        <v>0</v>
      </c>
      <c r="N2323" s="3">
        <v>0</v>
      </c>
      <c r="O2323" s="81">
        <v>127.8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68">
        <f>+Tabla3[[#This Row],[V GRAVADAS]]</f>
        <v>127.8</v>
      </c>
      <c r="V2323">
        <v>2</v>
      </c>
    </row>
    <row r="2324" spans="1:22" x14ac:dyDescent="0.25">
      <c r="A2324" t="s">
        <v>743</v>
      </c>
      <c r="B2324" s="1" t="s">
        <v>752</v>
      </c>
      <c r="C2324" t="s">
        <v>1</v>
      </c>
      <c r="D2324" t="s">
        <v>82</v>
      </c>
      <c r="E2324" t="s">
        <v>657</v>
      </c>
      <c r="F2324" t="s">
        <v>656</v>
      </c>
      <c r="G2324">
        <v>615</v>
      </c>
      <c r="H2324">
        <v>615</v>
      </c>
      <c r="I2324">
        <v>615</v>
      </c>
      <c r="J2324">
        <v>615</v>
      </c>
      <c r="L2324" s="3">
        <v>0</v>
      </c>
      <c r="M2324" s="3">
        <v>0</v>
      </c>
      <c r="N2324" s="3">
        <v>0</v>
      </c>
      <c r="O2324" s="81">
        <v>270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68">
        <f>+Tabla3[[#This Row],[V GRAVADAS]]</f>
        <v>270</v>
      </c>
      <c r="V2324">
        <v>2</v>
      </c>
    </row>
    <row r="2325" spans="1:22" x14ac:dyDescent="0.25">
      <c r="A2325" t="s">
        <v>743</v>
      </c>
      <c r="B2325" s="1" t="s">
        <v>752</v>
      </c>
      <c r="C2325" t="s">
        <v>1</v>
      </c>
      <c r="D2325" t="s">
        <v>82</v>
      </c>
      <c r="E2325" t="s">
        <v>657</v>
      </c>
      <c r="F2325" t="s">
        <v>656</v>
      </c>
      <c r="G2325">
        <v>616</v>
      </c>
      <c r="H2325">
        <v>616</v>
      </c>
      <c r="I2325">
        <v>616</v>
      </c>
      <c r="J2325">
        <v>616</v>
      </c>
      <c r="L2325" s="3">
        <v>0</v>
      </c>
      <c r="M2325" s="3">
        <v>0</v>
      </c>
      <c r="N2325" s="3">
        <v>0</v>
      </c>
      <c r="O2325" s="81">
        <v>120.06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68">
        <f>+Tabla3[[#This Row],[V GRAVADAS]]</f>
        <v>120.06</v>
      </c>
      <c r="V2325">
        <v>2</v>
      </c>
    </row>
    <row r="2326" spans="1:22" x14ac:dyDescent="0.25">
      <c r="A2326" t="s">
        <v>743</v>
      </c>
      <c r="B2326" s="1" t="s">
        <v>752</v>
      </c>
      <c r="C2326" t="s">
        <v>1</v>
      </c>
      <c r="D2326" t="s">
        <v>82</v>
      </c>
      <c r="E2326" t="s">
        <v>657</v>
      </c>
      <c r="F2326" t="s">
        <v>656</v>
      </c>
      <c r="G2326">
        <v>617</v>
      </c>
      <c r="H2326">
        <v>617</v>
      </c>
      <c r="I2326">
        <v>617</v>
      </c>
      <c r="J2326">
        <v>617</v>
      </c>
      <c r="L2326" s="3">
        <v>0</v>
      </c>
      <c r="M2326" s="3">
        <v>0</v>
      </c>
      <c r="N2326" s="3">
        <v>0</v>
      </c>
      <c r="O2326" s="81">
        <v>84.3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68">
        <f>+Tabla3[[#This Row],[V GRAVADAS]]</f>
        <v>84.3</v>
      </c>
      <c r="V2326">
        <v>2</v>
      </c>
    </row>
    <row r="2327" spans="1:22" x14ac:dyDescent="0.25">
      <c r="A2327" t="s">
        <v>743</v>
      </c>
      <c r="B2327" s="1" t="s">
        <v>752</v>
      </c>
      <c r="C2327" t="s">
        <v>1</v>
      </c>
      <c r="D2327" t="s">
        <v>82</v>
      </c>
      <c r="E2327" t="s">
        <v>657</v>
      </c>
      <c r="F2327" t="s">
        <v>656</v>
      </c>
      <c r="G2327">
        <v>618</v>
      </c>
      <c r="H2327">
        <v>618</v>
      </c>
      <c r="I2327">
        <v>618</v>
      </c>
      <c r="J2327">
        <v>618</v>
      </c>
      <c r="L2327" s="3">
        <v>0</v>
      </c>
      <c r="M2327" s="3">
        <v>0</v>
      </c>
      <c r="N2327" s="3">
        <v>0</v>
      </c>
      <c r="O2327" s="81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68">
        <f>+Tabla3[[#This Row],[V GRAVADAS]]</f>
        <v>0</v>
      </c>
      <c r="V2327">
        <v>2</v>
      </c>
    </row>
    <row r="2328" spans="1:22" x14ac:dyDescent="0.25">
      <c r="A2328" t="s">
        <v>743</v>
      </c>
      <c r="B2328" s="1" t="s">
        <v>752</v>
      </c>
      <c r="C2328" t="s">
        <v>1</v>
      </c>
      <c r="D2328" t="s">
        <v>82</v>
      </c>
      <c r="E2328" t="s">
        <v>657</v>
      </c>
      <c r="F2328" t="s">
        <v>656</v>
      </c>
      <c r="G2328">
        <v>619</v>
      </c>
      <c r="H2328">
        <v>619</v>
      </c>
      <c r="I2328">
        <v>619</v>
      </c>
      <c r="J2328">
        <v>619</v>
      </c>
      <c r="L2328" s="3">
        <v>0</v>
      </c>
      <c r="M2328" s="3">
        <v>0</v>
      </c>
      <c r="N2328" s="3">
        <v>0</v>
      </c>
      <c r="O2328" s="81">
        <v>34.5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68">
        <f>+Tabla3[[#This Row],[V GRAVADAS]]</f>
        <v>34.5</v>
      </c>
      <c r="V2328">
        <v>2</v>
      </c>
    </row>
    <row r="2329" spans="1:22" x14ac:dyDescent="0.25">
      <c r="A2329" t="s">
        <v>743</v>
      </c>
      <c r="B2329" s="1" t="s">
        <v>752</v>
      </c>
      <c r="C2329" t="s">
        <v>1</v>
      </c>
      <c r="D2329" t="s">
        <v>82</v>
      </c>
      <c r="E2329" t="s">
        <v>657</v>
      </c>
      <c r="F2329" t="s">
        <v>656</v>
      </c>
      <c r="G2329">
        <v>620</v>
      </c>
      <c r="H2329">
        <v>620</v>
      </c>
      <c r="I2329">
        <v>620</v>
      </c>
      <c r="J2329">
        <v>620</v>
      </c>
      <c r="L2329" s="3">
        <v>0</v>
      </c>
      <c r="M2329" s="3">
        <v>0</v>
      </c>
      <c r="N2329" s="3">
        <v>0</v>
      </c>
      <c r="O2329" s="81">
        <v>92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68">
        <f>+Tabla3[[#This Row],[V GRAVADAS]]</f>
        <v>92</v>
      </c>
      <c r="V2329">
        <v>2</v>
      </c>
    </row>
    <row r="2330" spans="1:22" x14ac:dyDescent="0.25">
      <c r="A2330" t="s">
        <v>743</v>
      </c>
      <c r="B2330" s="1" t="s">
        <v>752</v>
      </c>
      <c r="C2330" t="s">
        <v>1</v>
      </c>
      <c r="D2330" t="s">
        <v>82</v>
      </c>
      <c r="E2330" t="s">
        <v>657</v>
      </c>
      <c r="F2330" t="s">
        <v>656</v>
      </c>
      <c r="G2330">
        <v>621</v>
      </c>
      <c r="H2330">
        <v>621</v>
      </c>
      <c r="I2330">
        <v>621</v>
      </c>
      <c r="J2330">
        <v>621</v>
      </c>
      <c r="L2330" s="3">
        <v>0</v>
      </c>
      <c r="M2330" s="3">
        <v>0</v>
      </c>
      <c r="N2330" s="3">
        <v>0</v>
      </c>
      <c r="O2330" s="81">
        <v>200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68">
        <f>+Tabla3[[#This Row],[V GRAVADAS]]</f>
        <v>200</v>
      </c>
      <c r="V2330">
        <v>2</v>
      </c>
    </row>
    <row r="2331" spans="1:22" x14ac:dyDescent="0.25">
      <c r="A2331" t="s">
        <v>743</v>
      </c>
      <c r="B2331" s="1" t="s">
        <v>752</v>
      </c>
      <c r="C2331" t="s">
        <v>1</v>
      </c>
      <c r="D2331" t="s">
        <v>82</v>
      </c>
      <c r="E2331" t="s">
        <v>657</v>
      </c>
      <c r="F2331" t="s">
        <v>656</v>
      </c>
      <c r="G2331">
        <v>622</v>
      </c>
      <c r="H2331">
        <v>622</v>
      </c>
      <c r="I2331">
        <v>622</v>
      </c>
      <c r="J2331">
        <v>622</v>
      </c>
      <c r="L2331" s="3">
        <v>0</v>
      </c>
      <c r="M2331" s="3">
        <v>0</v>
      </c>
      <c r="N2331" s="3">
        <v>0</v>
      </c>
      <c r="O2331" s="81">
        <v>431.5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68">
        <f>+Tabla3[[#This Row],[V GRAVADAS]]</f>
        <v>431.5</v>
      </c>
      <c r="V2331">
        <v>2</v>
      </c>
    </row>
    <row r="2332" spans="1:22" x14ac:dyDescent="0.25">
      <c r="A2332" t="s">
        <v>743</v>
      </c>
      <c r="B2332" s="1" t="s">
        <v>752</v>
      </c>
      <c r="C2332" t="s">
        <v>1</v>
      </c>
      <c r="D2332" t="s">
        <v>82</v>
      </c>
      <c r="E2332" t="s">
        <v>657</v>
      </c>
      <c r="F2332" t="s">
        <v>656</v>
      </c>
      <c r="G2332">
        <v>623</v>
      </c>
      <c r="H2332">
        <v>623</v>
      </c>
      <c r="I2332">
        <v>623</v>
      </c>
      <c r="J2332">
        <v>623</v>
      </c>
      <c r="L2332" s="3">
        <v>0</v>
      </c>
      <c r="M2332" s="3">
        <v>0</v>
      </c>
      <c r="N2332" s="3">
        <v>0</v>
      </c>
      <c r="O2332" s="81">
        <v>146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68">
        <f>+Tabla3[[#This Row],[V GRAVADAS]]</f>
        <v>146</v>
      </c>
      <c r="V2332">
        <v>2</v>
      </c>
    </row>
    <row r="2333" spans="1:22" x14ac:dyDescent="0.25">
      <c r="A2333" t="s">
        <v>743</v>
      </c>
      <c r="B2333" s="1" t="s">
        <v>752</v>
      </c>
      <c r="C2333" t="s">
        <v>1</v>
      </c>
      <c r="D2333" t="s">
        <v>82</v>
      </c>
      <c r="E2333" t="s">
        <v>657</v>
      </c>
      <c r="F2333" t="s">
        <v>656</v>
      </c>
      <c r="G2333">
        <v>624</v>
      </c>
      <c r="H2333">
        <v>624</v>
      </c>
      <c r="I2333">
        <v>624</v>
      </c>
      <c r="J2333">
        <v>624</v>
      </c>
      <c r="L2333" s="3">
        <v>0</v>
      </c>
      <c r="M2333" s="3">
        <v>0</v>
      </c>
      <c r="N2333" s="3">
        <v>0</v>
      </c>
      <c r="O2333" s="81">
        <v>8.1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68">
        <f>+Tabla3[[#This Row],[V GRAVADAS]]</f>
        <v>8.1</v>
      </c>
      <c r="V2333">
        <v>2</v>
      </c>
    </row>
    <row r="2334" spans="1:22" x14ac:dyDescent="0.25">
      <c r="A2334" t="s">
        <v>743</v>
      </c>
      <c r="B2334" s="1" t="s">
        <v>752</v>
      </c>
      <c r="C2334" t="s">
        <v>1</v>
      </c>
      <c r="D2334" t="s">
        <v>82</v>
      </c>
      <c r="E2334" t="s">
        <v>657</v>
      </c>
      <c r="F2334" t="s">
        <v>656</v>
      </c>
      <c r="G2334">
        <v>625</v>
      </c>
      <c r="H2334">
        <v>625</v>
      </c>
      <c r="I2334">
        <v>625</v>
      </c>
      <c r="J2334">
        <v>625</v>
      </c>
      <c r="L2334" s="3">
        <v>0</v>
      </c>
      <c r="M2334" s="3">
        <v>0</v>
      </c>
      <c r="N2334" s="3">
        <v>0</v>
      </c>
      <c r="O2334" s="81">
        <v>78.5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68">
        <f>+Tabla3[[#This Row],[V GRAVADAS]]</f>
        <v>78.5</v>
      </c>
      <c r="V2334">
        <v>2</v>
      </c>
    </row>
    <row r="2335" spans="1:22" x14ac:dyDescent="0.25">
      <c r="A2335" t="s">
        <v>743</v>
      </c>
      <c r="B2335" s="1" t="s">
        <v>752</v>
      </c>
      <c r="C2335" t="s">
        <v>1</v>
      </c>
      <c r="D2335" t="s">
        <v>82</v>
      </c>
      <c r="E2335" t="s">
        <v>657</v>
      </c>
      <c r="F2335" t="s">
        <v>656</v>
      </c>
      <c r="G2335">
        <v>626</v>
      </c>
      <c r="H2335">
        <v>626</v>
      </c>
      <c r="I2335">
        <v>626</v>
      </c>
      <c r="J2335">
        <v>626</v>
      </c>
      <c r="L2335" s="3">
        <v>0</v>
      </c>
      <c r="M2335" s="3">
        <v>0</v>
      </c>
      <c r="N2335" s="3">
        <v>0</v>
      </c>
      <c r="O2335" s="81">
        <v>840.1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68">
        <f>+Tabla3[[#This Row],[V GRAVADAS]]</f>
        <v>840.1</v>
      </c>
      <c r="V2335">
        <v>2</v>
      </c>
    </row>
    <row r="2336" spans="1:22" x14ac:dyDescent="0.25">
      <c r="A2336" t="s">
        <v>743</v>
      </c>
      <c r="B2336" s="1" t="s">
        <v>752</v>
      </c>
      <c r="C2336" t="s">
        <v>1</v>
      </c>
      <c r="D2336" t="s">
        <v>82</v>
      </c>
      <c r="E2336" t="s">
        <v>657</v>
      </c>
      <c r="F2336" t="s">
        <v>656</v>
      </c>
      <c r="G2336">
        <v>627</v>
      </c>
      <c r="H2336">
        <v>627</v>
      </c>
      <c r="I2336">
        <v>627</v>
      </c>
      <c r="J2336">
        <v>627</v>
      </c>
      <c r="L2336" s="3">
        <v>0</v>
      </c>
      <c r="M2336" s="3">
        <v>0</v>
      </c>
      <c r="N2336" s="3">
        <v>0</v>
      </c>
      <c r="O2336" s="81">
        <v>350.5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68">
        <f>+Tabla3[[#This Row],[V GRAVADAS]]</f>
        <v>350.5</v>
      </c>
      <c r="V2336">
        <v>2</v>
      </c>
    </row>
    <row r="2337" spans="1:22" x14ac:dyDescent="0.25">
      <c r="A2337" t="s">
        <v>743</v>
      </c>
      <c r="B2337" s="1" t="s">
        <v>752</v>
      </c>
      <c r="C2337" t="s">
        <v>1</v>
      </c>
      <c r="D2337" t="s">
        <v>82</v>
      </c>
      <c r="E2337" t="s">
        <v>657</v>
      </c>
      <c r="F2337" t="s">
        <v>656</v>
      </c>
      <c r="G2337">
        <v>628</v>
      </c>
      <c r="H2337">
        <v>628</v>
      </c>
      <c r="I2337">
        <v>628</v>
      </c>
      <c r="J2337">
        <v>628</v>
      </c>
      <c r="L2337" s="3">
        <v>0</v>
      </c>
      <c r="M2337" s="3">
        <v>0</v>
      </c>
      <c r="N2337" s="3">
        <v>0</v>
      </c>
      <c r="O2337" s="81">
        <v>110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68">
        <f>+Tabla3[[#This Row],[V GRAVADAS]]</f>
        <v>110</v>
      </c>
      <c r="V2337">
        <v>2</v>
      </c>
    </row>
    <row r="2338" spans="1:22" x14ac:dyDescent="0.25">
      <c r="A2338" t="s">
        <v>743</v>
      </c>
      <c r="B2338" s="1" t="s">
        <v>752</v>
      </c>
      <c r="C2338" t="s">
        <v>1</v>
      </c>
      <c r="D2338" t="s">
        <v>82</v>
      </c>
      <c r="E2338" t="s">
        <v>657</v>
      </c>
      <c r="F2338" t="s">
        <v>656</v>
      </c>
      <c r="G2338">
        <v>629</v>
      </c>
      <c r="H2338">
        <v>629</v>
      </c>
      <c r="I2338">
        <v>629</v>
      </c>
      <c r="J2338">
        <v>629</v>
      </c>
      <c r="L2338" s="3">
        <v>0</v>
      </c>
      <c r="M2338" s="3">
        <v>0</v>
      </c>
      <c r="N2338" s="3">
        <v>0</v>
      </c>
      <c r="O2338" s="81">
        <v>143.75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68">
        <f>+Tabla3[[#This Row],[V GRAVADAS]]</f>
        <v>143.75</v>
      </c>
      <c r="V2338">
        <v>2</v>
      </c>
    </row>
    <row r="2339" spans="1:22" x14ac:dyDescent="0.25">
      <c r="A2339" t="s">
        <v>743</v>
      </c>
      <c r="B2339" s="1" t="s">
        <v>752</v>
      </c>
      <c r="C2339" t="s">
        <v>1</v>
      </c>
      <c r="D2339" t="s">
        <v>82</v>
      </c>
      <c r="E2339" t="s">
        <v>657</v>
      </c>
      <c r="F2339" t="s">
        <v>656</v>
      </c>
      <c r="G2339">
        <v>630</v>
      </c>
      <c r="H2339">
        <v>630</v>
      </c>
      <c r="I2339">
        <v>630</v>
      </c>
      <c r="J2339">
        <v>630</v>
      </c>
      <c r="L2339" s="3">
        <v>0</v>
      </c>
      <c r="M2339" s="3">
        <v>0</v>
      </c>
      <c r="N2339" s="3">
        <v>0</v>
      </c>
      <c r="O2339" s="81">
        <v>437.04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68">
        <f>+Tabla3[[#This Row],[V GRAVADAS]]</f>
        <v>437.04</v>
      </c>
      <c r="V2339">
        <v>2</v>
      </c>
    </row>
    <row r="2340" spans="1:22" x14ac:dyDescent="0.25">
      <c r="A2340" t="s">
        <v>743</v>
      </c>
      <c r="B2340" s="1" t="s">
        <v>755</v>
      </c>
      <c r="C2340" t="s">
        <v>1</v>
      </c>
      <c r="D2340" t="s">
        <v>82</v>
      </c>
      <c r="E2340" t="s">
        <v>657</v>
      </c>
      <c r="F2340" t="s">
        <v>656</v>
      </c>
      <c r="G2340">
        <v>631</v>
      </c>
      <c r="H2340">
        <v>631</v>
      </c>
      <c r="I2340">
        <v>631</v>
      </c>
      <c r="J2340">
        <v>631</v>
      </c>
      <c r="L2340" s="3">
        <v>0</v>
      </c>
      <c r="M2340" s="3">
        <v>0</v>
      </c>
      <c r="N2340" s="3">
        <v>0</v>
      </c>
      <c r="O2340" s="81">
        <v>450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68">
        <f>+Tabla3[[#This Row],[V GRAVADAS]]</f>
        <v>450</v>
      </c>
      <c r="V2340">
        <v>2</v>
      </c>
    </row>
    <row r="2341" spans="1:22" x14ac:dyDescent="0.25">
      <c r="A2341" t="s">
        <v>743</v>
      </c>
      <c r="B2341" s="1" t="s">
        <v>755</v>
      </c>
      <c r="C2341" t="s">
        <v>1</v>
      </c>
      <c r="D2341" t="s">
        <v>82</v>
      </c>
      <c r="E2341" t="s">
        <v>657</v>
      </c>
      <c r="F2341" t="s">
        <v>656</v>
      </c>
      <c r="G2341">
        <v>632</v>
      </c>
      <c r="H2341">
        <v>632</v>
      </c>
      <c r="I2341">
        <v>632</v>
      </c>
      <c r="J2341">
        <v>632</v>
      </c>
      <c r="L2341" s="3">
        <v>0</v>
      </c>
      <c r="M2341" s="3">
        <v>0</v>
      </c>
      <c r="N2341" s="3">
        <v>0</v>
      </c>
      <c r="O2341" s="81">
        <v>540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68">
        <f>+Tabla3[[#This Row],[V GRAVADAS]]</f>
        <v>540</v>
      </c>
      <c r="V2341">
        <v>2</v>
      </c>
    </row>
    <row r="2342" spans="1:22" x14ac:dyDescent="0.25">
      <c r="A2342" t="s">
        <v>743</v>
      </c>
      <c r="B2342" s="1" t="s">
        <v>755</v>
      </c>
      <c r="C2342" t="s">
        <v>1</v>
      </c>
      <c r="D2342" t="s">
        <v>82</v>
      </c>
      <c r="E2342" t="s">
        <v>657</v>
      </c>
      <c r="F2342" t="s">
        <v>656</v>
      </c>
      <c r="G2342">
        <v>633</v>
      </c>
      <c r="H2342">
        <v>633</v>
      </c>
      <c r="I2342">
        <v>633</v>
      </c>
      <c r="J2342">
        <v>633</v>
      </c>
      <c r="L2342" s="3">
        <v>0</v>
      </c>
      <c r="M2342" s="3">
        <v>0</v>
      </c>
      <c r="N2342" s="3">
        <v>0</v>
      </c>
      <c r="O2342" s="81">
        <v>350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68">
        <f>+Tabla3[[#This Row],[V GRAVADAS]]</f>
        <v>350</v>
      </c>
      <c r="V2342">
        <v>2</v>
      </c>
    </row>
    <row r="2343" spans="1:22" x14ac:dyDescent="0.25">
      <c r="A2343" t="s">
        <v>743</v>
      </c>
      <c r="B2343" s="1" t="s">
        <v>755</v>
      </c>
      <c r="C2343" t="s">
        <v>1</v>
      </c>
      <c r="D2343" t="s">
        <v>82</v>
      </c>
      <c r="E2343" t="s">
        <v>657</v>
      </c>
      <c r="F2343" t="s">
        <v>656</v>
      </c>
      <c r="G2343">
        <v>634</v>
      </c>
      <c r="H2343">
        <v>634</v>
      </c>
      <c r="I2343">
        <v>634</v>
      </c>
      <c r="J2343">
        <v>634</v>
      </c>
      <c r="L2343" s="3">
        <v>0</v>
      </c>
      <c r="M2343" s="3">
        <v>0</v>
      </c>
      <c r="N2343" s="3">
        <v>0</v>
      </c>
      <c r="O2343" s="81">
        <v>740.6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68">
        <f>+Tabla3[[#This Row],[V GRAVADAS]]</f>
        <v>740.6</v>
      </c>
      <c r="V2343">
        <v>2</v>
      </c>
    </row>
    <row r="2344" spans="1:22" x14ac:dyDescent="0.25">
      <c r="A2344" t="s">
        <v>743</v>
      </c>
      <c r="B2344" s="1" t="s">
        <v>755</v>
      </c>
      <c r="C2344" t="s">
        <v>1</v>
      </c>
      <c r="D2344" t="s">
        <v>82</v>
      </c>
      <c r="E2344" t="s">
        <v>657</v>
      </c>
      <c r="F2344" t="s">
        <v>656</v>
      </c>
      <c r="G2344">
        <v>635</v>
      </c>
      <c r="H2344">
        <v>635</v>
      </c>
      <c r="I2344">
        <v>635</v>
      </c>
      <c r="J2344">
        <v>635</v>
      </c>
      <c r="L2344" s="3">
        <v>0</v>
      </c>
      <c r="M2344" s="3">
        <v>0</v>
      </c>
      <c r="N2344" s="3">
        <v>0</v>
      </c>
      <c r="O2344" s="81">
        <v>105.4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68">
        <f>+Tabla3[[#This Row],[V GRAVADAS]]</f>
        <v>105.4</v>
      </c>
      <c r="V2344">
        <v>2</v>
      </c>
    </row>
    <row r="2345" spans="1:22" x14ac:dyDescent="0.25">
      <c r="A2345" t="s">
        <v>743</v>
      </c>
      <c r="B2345" s="1" t="s">
        <v>755</v>
      </c>
      <c r="C2345" t="s">
        <v>1</v>
      </c>
      <c r="D2345" t="s">
        <v>82</v>
      </c>
      <c r="E2345" t="s">
        <v>657</v>
      </c>
      <c r="F2345" t="s">
        <v>656</v>
      </c>
      <c r="G2345">
        <v>636</v>
      </c>
      <c r="H2345">
        <v>636</v>
      </c>
      <c r="I2345">
        <v>636</v>
      </c>
      <c r="J2345">
        <v>636</v>
      </c>
      <c r="L2345" s="3">
        <v>0</v>
      </c>
      <c r="M2345" s="3">
        <v>0</v>
      </c>
      <c r="N2345" s="3">
        <v>0</v>
      </c>
      <c r="O2345" s="81">
        <v>330.8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68">
        <f>+Tabla3[[#This Row],[V GRAVADAS]]</f>
        <v>330.8</v>
      </c>
      <c r="V2345">
        <v>2</v>
      </c>
    </row>
    <row r="2346" spans="1:22" x14ac:dyDescent="0.25">
      <c r="A2346" t="s">
        <v>743</v>
      </c>
      <c r="B2346" s="1" t="s">
        <v>755</v>
      </c>
      <c r="C2346" t="s">
        <v>1</v>
      </c>
      <c r="D2346" t="s">
        <v>82</v>
      </c>
      <c r="E2346" t="s">
        <v>657</v>
      </c>
      <c r="F2346" t="s">
        <v>656</v>
      </c>
      <c r="G2346">
        <v>637</v>
      </c>
      <c r="H2346">
        <v>637</v>
      </c>
      <c r="I2346">
        <v>637</v>
      </c>
      <c r="J2346">
        <v>637</v>
      </c>
      <c r="L2346" s="3">
        <v>0</v>
      </c>
      <c r="M2346" s="3">
        <v>0</v>
      </c>
      <c r="N2346" s="3">
        <v>0</v>
      </c>
      <c r="O2346" s="81">
        <v>10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68">
        <f>+Tabla3[[#This Row],[V GRAVADAS]]</f>
        <v>10</v>
      </c>
      <c r="V2346">
        <v>2</v>
      </c>
    </row>
    <row r="2347" spans="1:22" x14ac:dyDescent="0.25">
      <c r="A2347" t="s">
        <v>743</v>
      </c>
      <c r="B2347" s="1" t="s">
        <v>755</v>
      </c>
      <c r="C2347" t="s">
        <v>1</v>
      </c>
      <c r="D2347" t="s">
        <v>82</v>
      </c>
      <c r="E2347" t="s">
        <v>657</v>
      </c>
      <c r="F2347" t="s">
        <v>656</v>
      </c>
      <c r="G2347">
        <v>638</v>
      </c>
      <c r="H2347">
        <v>638</v>
      </c>
      <c r="I2347">
        <v>638</v>
      </c>
      <c r="J2347">
        <v>638</v>
      </c>
      <c r="L2347" s="3">
        <v>0</v>
      </c>
      <c r="M2347" s="3">
        <v>0</v>
      </c>
      <c r="N2347" s="3">
        <v>0</v>
      </c>
      <c r="O2347" s="81">
        <v>415.6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68">
        <f>+Tabla3[[#This Row],[V GRAVADAS]]</f>
        <v>415.6</v>
      </c>
      <c r="V2347">
        <v>2</v>
      </c>
    </row>
    <row r="2348" spans="1:22" x14ac:dyDescent="0.25">
      <c r="A2348" t="s">
        <v>743</v>
      </c>
      <c r="B2348" s="1" t="s">
        <v>755</v>
      </c>
      <c r="C2348" t="s">
        <v>1</v>
      </c>
      <c r="D2348" t="s">
        <v>82</v>
      </c>
      <c r="E2348" t="s">
        <v>657</v>
      </c>
      <c r="F2348" t="s">
        <v>656</v>
      </c>
      <c r="G2348">
        <v>639</v>
      </c>
      <c r="H2348">
        <v>639</v>
      </c>
      <c r="I2348">
        <v>639</v>
      </c>
      <c r="J2348">
        <v>639</v>
      </c>
      <c r="L2348" s="3">
        <v>0</v>
      </c>
      <c r="M2348" s="3">
        <v>0</v>
      </c>
      <c r="N2348" s="3">
        <v>0</v>
      </c>
      <c r="O2348" s="81">
        <v>1142.2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68">
        <f>+Tabla3[[#This Row],[V GRAVADAS]]</f>
        <v>1142.2</v>
      </c>
      <c r="V2348">
        <v>2</v>
      </c>
    </row>
    <row r="2349" spans="1:22" x14ac:dyDescent="0.25">
      <c r="A2349" t="s">
        <v>743</v>
      </c>
      <c r="B2349" s="1" t="s">
        <v>755</v>
      </c>
      <c r="C2349" t="s">
        <v>1</v>
      </c>
      <c r="D2349" t="s">
        <v>82</v>
      </c>
      <c r="E2349" t="s">
        <v>657</v>
      </c>
      <c r="F2349" t="s">
        <v>656</v>
      </c>
      <c r="G2349">
        <v>640</v>
      </c>
      <c r="H2349">
        <v>640</v>
      </c>
      <c r="I2349">
        <v>640</v>
      </c>
      <c r="J2349">
        <v>640</v>
      </c>
      <c r="L2349" s="3">
        <v>0</v>
      </c>
      <c r="M2349" s="3">
        <v>0</v>
      </c>
      <c r="N2349" s="3">
        <v>0</v>
      </c>
      <c r="O2349" s="81">
        <v>464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68">
        <f>+Tabla3[[#This Row],[V GRAVADAS]]</f>
        <v>464</v>
      </c>
      <c r="V2349">
        <v>2</v>
      </c>
    </row>
    <row r="2350" spans="1:22" x14ac:dyDescent="0.25">
      <c r="A2350" t="s">
        <v>743</v>
      </c>
      <c r="B2350" s="1" t="s">
        <v>755</v>
      </c>
      <c r="C2350" t="s">
        <v>1</v>
      </c>
      <c r="D2350" t="s">
        <v>82</v>
      </c>
      <c r="E2350" t="s">
        <v>657</v>
      </c>
      <c r="F2350" t="s">
        <v>656</v>
      </c>
      <c r="G2350">
        <v>641</v>
      </c>
      <c r="H2350">
        <v>641</v>
      </c>
      <c r="I2350">
        <v>641</v>
      </c>
      <c r="J2350">
        <v>641</v>
      </c>
      <c r="L2350" s="3">
        <v>0</v>
      </c>
      <c r="M2350" s="3">
        <v>0</v>
      </c>
      <c r="N2350" s="3">
        <v>0</v>
      </c>
      <c r="O2350" s="81">
        <v>29.5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68">
        <f>+Tabla3[[#This Row],[V GRAVADAS]]</f>
        <v>29.5</v>
      </c>
      <c r="V2350">
        <v>2</v>
      </c>
    </row>
    <row r="2351" spans="1:22" x14ac:dyDescent="0.25">
      <c r="A2351" t="s">
        <v>743</v>
      </c>
      <c r="B2351" s="1" t="s">
        <v>755</v>
      </c>
      <c r="C2351" t="s">
        <v>1</v>
      </c>
      <c r="D2351" t="s">
        <v>82</v>
      </c>
      <c r="E2351" t="s">
        <v>657</v>
      </c>
      <c r="F2351" t="s">
        <v>656</v>
      </c>
      <c r="G2351">
        <v>642</v>
      </c>
      <c r="H2351">
        <v>642</v>
      </c>
      <c r="I2351">
        <v>642</v>
      </c>
      <c r="J2351">
        <v>642</v>
      </c>
      <c r="L2351" s="3">
        <v>0</v>
      </c>
      <c r="M2351" s="3">
        <v>0</v>
      </c>
      <c r="N2351" s="3">
        <v>0</v>
      </c>
      <c r="O2351" s="81">
        <v>6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68">
        <f>+Tabla3[[#This Row],[V GRAVADAS]]</f>
        <v>6</v>
      </c>
      <c r="V2351">
        <v>2</v>
      </c>
    </row>
    <row r="2352" spans="1:22" x14ac:dyDescent="0.25">
      <c r="A2352" t="s">
        <v>743</v>
      </c>
      <c r="B2352" s="1" t="s">
        <v>755</v>
      </c>
      <c r="C2352" t="s">
        <v>1</v>
      </c>
      <c r="D2352" t="s">
        <v>82</v>
      </c>
      <c r="E2352" t="s">
        <v>657</v>
      </c>
      <c r="F2352" t="s">
        <v>656</v>
      </c>
      <c r="G2352">
        <v>643</v>
      </c>
      <c r="H2352">
        <v>643</v>
      </c>
      <c r="I2352">
        <v>643</v>
      </c>
      <c r="J2352">
        <v>643</v>
      </c>
      <c r="L2352" s="3">
        <v>0</v>
      </c>
      <c r="M2352" s="3">
        <v>0</v>
      </c>
      <c r="N2352" s="3">
        <v>0</v>
      </c>
      <c r="O2352" s="81">
        <v>21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68">
        <f>+Tabla3[[#This Row],[V GRAVADAS]]</f>
        <v>21</v>
      </c>
      <c r="V2352">
        <v>2</v>
      </c>
    </row>
    <row r="2353" spans="1:22" x14ac:dyDescent="0.25">
      <c r="A2353" t="s">
        <v>743</v>
      </c>
      <c r="B2353" s="1" t="s">
        <v>755</v>
      </c>
      <c r="C2353" t="s">
        <v>1</v>
      </c>
      <c r="D2353" t="s">
        <v>82</v>
      </c>
      <c r="E2353" t="s">
        <v>657</v>
      </c>
      <c r="F2353" t="s">
        <v>656</v>
      </c>
      <c r="G2353">
        <v>644</v>
      </c>
      <c r="H2353">
        <v>644</v>
      </c>
      <c r="I2353">
        <v>644</v>
      </c>
      <c r="J2353">
        <v>644</v>
      </c>
      <c r="L2353" s="3">
        <v>0</v>
      </c>
      <c r="M2353" s="3">
        <v>0</v>
      </c>
      <c r="N2353" s="3">
        <v>0</v>
      </c>
      <c r="O2353" s="81">
        <v>36.1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68">
        <f>+Tabla3[[#This Row],[V GRAVADAS]]</f>
        <v>36.1</v>
      </c>
      <c r="V2353">
        <v>2</v>
      </c>
    </row>
    <row r="2354" spans="1:22" x14ac:dyDescent="0.25">
      <c r="A2354" t="s">
        <v>743</v>
      </c>
      <c r="B2354" s="1" t="s">
        <v>755</v>
      </c>
      <c r="C2354" t="s">
        <v>1</v>
      </c>
      <c r="D2354" t="s">
        <v>82</v>
      </c>
      <c r="E2354" t="s">
        <v>657</v>
      </c>
      <c r="F2354" t="s">
        <v>656</v>
      </c>
      <c r="G2354">
        <v>645</v>
      </c>
      <c r="H2354">
        <v>645</v>
      </c>
      <c r="I2354">
        <v>645</v>
      </c>
      <c r="J2354">
        <v>645</v>
      </c>
      <c r="L2354" s="3">
        <v>0</v>
      </c>
      <c r="M2354" s="3">
        <v>0</v>
      </c>
      <c r="N2354" s="3">
        <v>0</v>
      </c>
      <c r="O2354" s="81">
        <v>97.5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68">
        <f>+Tabla3[[#This Row],[V GRAVADAS]]</f>
        <v>97.5</v>
      </c>
      <c r="V2354">
        <v>2</v>
      </c>
    </row>
    <row r="2355" spans="1:22" x14ac:dyDescent="0.25">
      <c r="A2355" t="s">
        <v>743</v>
      </c>
      <c r="B2355" s="1" t="s">
        <v>755</v>
      </c>
      <c r="C2355" t="s">
        <v>1</v>
      </c>
      <c r="D2355" t="s">
        <v>82</v>
      </c>
      <c r="E2355" t="s">
        <v>657</v>
      </c>
      <c r="F2355" t="s">
        <v>656</v>
      </c>
      <c r="G2355">
        <v>646</v>
      </c>
      <c r="H2355">
        <v>646</v>
      </c>
      <c r="I2355">
        <v>646</v>
      </c>
      <c r="J2355">
        <v>646</v>
      </c>
      <c r="L2355" s="3">
        <v>0</v>
      </c>
      <c r="M2355" s="3">
        <v>0</v>
      </c>
      <c r="N2355" s="3">
        <v>0</v>
      </c>
      <c r="O2355" s="81">
        <v>50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68">
        <f>+Tabla3[[#This Row],[V GRAVADAS]]</f>
        <v>50</v>
      </c>
      <c r="V2355">
        <v>2</v>
      </c>
    </row>
    <row r="2356" spans="1:22" x14ac:dyDescent="0.25">
      <c r="A2356" t="s">
        <v>743</v>
      </c>
      <c r="B2356" s="1" t="s">
        <v>755</v>
      </c>
      <c r="C2356" t="s">
        <v>1</v>
      </c>
      <c r="D2356" t="s">
        <v>82</v>
      </c>
      <c r="E2356" t="s">
        <v>657</v>
      </c>
      <c r="F2356" t="s">
        <v>656</v>
      </c>
      <c r="G2356">
        <v>647</v>
      </c>
      <c r="H2356">
        <v>647</v>
      </c>
      <c r="I2356">
        <v>647</v>
      </c>
      <c r="J2356">
        <v>647</v>
      </c>
      <c r="L2356" s="3">
        <v>0</v>
      </c>
      <c r="M2356" s="3">
        <v>0</v>
      </c>
      <c r="N2356" s="3">
        <v>0</v>
      </c>
      <c r="O2356" s="81">
        <v>78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68">
        <f>+Tabla3[[#This Row],[V GRAVADAS]]</f>
        <v>78</v>
      </c>
      <c r="V2356">
        <v>2</v>
      </c>
    </row>
    <row r="2357" spans="1:22" x14ac:dyDescent="0.25">
      <c r="A2357" t="s">
        <v>743</v>
      </c>
      <c r="B2357" s="1" t="s">
        <v>755</v>
      </c>
      <c r="C2357" t="s">
        <v>1</v>
      </c>
      <c r="D2357" t="s">
        <v>82</v>
      </c>
      <c r="E2357" t="s">
        <v>657</v>
      </c>
      <c r="F2357" t="s">
        <v>656</v>
      </c>
      <c r="G2357">
        <v>648</v>
      </c>
      <c r="H2357">
        <v>648</v>
      </c>
      <c r="I2357">
        <v>648</v>
      </c>
      <c r="J2357">
        <v>648</v>
      </c>
      <c r="L2357" s="3">
        <v>0</v>
      </c>
      <c r="M2357" s="3">
        <v>0</v>
      </c>
      <c r="N2357" s="3">
        <v>0</v>
      </c>
      <c r="O2357" s="81">
        <v>36.75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68">
        <f>+Tabla3[[#This Row],[V GRAVADAS]]</f>
        <v>36.75</v>
      </c>
      <c r="V2357">
        <v>2</v>
      </c>
    </row>
    <row r="2358" spans="1:22" x14ac:dyDescent="0.25">
      <c r="A2358" t="s">
        <v>743</v>
      </c>
      <c r="B2358" s="1" t="s">
        <v>755</v>
      </c>
      <c r="C2358" t="s">
        <v>1</v>
      </c>
      <c r="D2358" t="s">
        <v>82</v>
      </c>
      <c r="E2358" t="s">
        <v>657</v>
      </c>
      <c r="F2358" t="s">
        <v>656</v>
      </c>
      <c r="G2358">
        <v>649</v>
      </c>
      <c r="H2358">
        <v>649</v>
      </c>
      <c r="I2358">
        <v>649</v>
      </c>
      <c r="J2358">
        <v>649</v>
      </c>
      <c r="L2358" s="3">
        <v>0</v>
      </c>
      <c r="M2358" s="3">
        <v>0</v>
      </c>
      <c r="N2358" s="3">
        <v>0</v>
      </c>
      <c r="O2358" s="81">
        <v>45.95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68">
        <f>+Tabla3[[#This Row],[V GRAVADAS]]</f>
        <v>45.95</v>
      </c>
      <c r="V2358">
        <v>2</v>
      </c>
    </row>
    <row r="2359" spans="1:22" x14ac:dyDescent="0.25">
      <c r="A2359" t="s">
        <v>743</v>
      </c>
      <c r="B2359" s="1" t="s">
        <v>755</v>
      </c>
      <c r="C2359" t="s">
        <v>1</v>
      </c>
      <c r="D2359" t="s">
        <v>82</v>
      </c>
      <c r="E2359" t="s">
        <v>657</v>
      </c>
      <c r="F2359" t="s">
        <v>656</v>
      </c>
      <c r="G2359">
        <v>650</v>
      </c>
      <c r="H2359">
        <v>650</v>
      </c>
      <c r="I2359">
        <v>650</v>
      </c>
      <c r="J2359">
        <v>650</v>
      </c>
      <c r="L2359" s="3">
        <v>0</v>
      </c>
      <c r="M2359" s="3">
        <v>0</v>
      </c>
      <c r="N2359" s="3">
        <v>0</v>
      </c>
      <c r="O2359" s="81">
        <v>1407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68">
        <f>+Tabla3[[#This Row],[V GRAVADAS]]</f>
        <v>1407</v>
      </c>
      <c r="V2359">
        <v>2</v>
      </c>
    </row>
    <row r="2360" spans="1:22" x14ac:dyDescent="0.25">
      <c r="A2360" t="s">
        <v>743</v>
      </c>
      <c r="B2360" s="1" t="s">
        <v>755</v>
      </c>
      <c r="C2360" t="s">
        <v>1</v>
      </c>
      <c r="D2360" t="s">
        <v>82</v>
      </c>
      <c r="E2360" t="s">
        <v>657</v>
      </c>
      <c r="F2360" t="s">
        <v>656</v>
      </c>
      <c r="G2360">
        <v>651</v>
      </c>
      <c r="H2360">
        <v>651</v>
      </c>
      <c r="I2360">
        <v>651</v>
      </c>
      <c r="J2360">
        <v>651</v>
      </c>
      <c r="L2360" s="3">
        <v>0</v>
      </c>
      <c r="M2360" s="3">
        <v>0</v>
      </c>
      <c r="N2360" s="3">
        <v>0</v>
      </c>
      <c r="O2360" s="81">
        <v>18.899999999999999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68">
        <f>+Tabla3[[#This Row],[V GRAVADAS]]</f>
        <v>18.899999999999999</v>
      </c>
      <c r="V2360">
        <v>2</v>
      </c>
    </row>
    <row r="2361" spans="1:22" x14ac:dyDescent="0.25">
      <c r="A2361" t="s">
        <v>743</v>
      </c>
      <c r="B2361" s="1" t="s">
        <v>755</v>
      </c>
      <c r="C2361" t="s">
        <v>1</v>
      </c>
      <c r="D2361" t="s">
        <v>82</v>
      </c>
      <c r="E2361" t="s">
        <v>657</v>
      </c>
      <c r="F2361" t="s">
        <v>656</v>
      </c>
      <c r="G2361">
        <v>652</v>
      </c>
      <c r="H2361">
        <v>652</v>
      </c>
      <c r="I2361">
        <v>652</v>
      </c>
      <c r="J2361">
        <v>652</v>
      </c>
      <c r="L2361" s="3">
        <v>0</v>
      </c>
      <c r="M2361" s="3">
        <v>0</v>
      </c>
      <c r="N2361" s="3">
        <v>0</v>
      </c>
      <c r="O2361" s="81">
        <v>380.5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68">
        <f>+Tabla3[[#This Row],[V GRAVADAS]]</f>
        <v>380.5</v>
      </c>
      <c r="V2361">
        <v>2</v>
      </c>
    </row>
    <row r="2362" spans="1:22" x14ac:dyDescent="0.25">
      <c r="A2362" t="s">
        <v>743</v>
      </c>
      <c r="B2362" s="1" t="s">
        <v>755</v>
      </c>
      <c r="C2362" t="s">
        <v>1</v>
      </c>
      <c r="D2362" t="s">
        <v>82</v>
      </c>
      <c r="E2362" t="s">
        <v>657</v>
      </c>
      <c r="F2362" t="s">
        <v>656</v>
      </c>
      <c r="G2362">
        <v>653</v>
      </c>
      <c r="H2362">
        <v>653</v>
      </c>
      <c r="I2362">
        <v>653</v>
      </c>
      <c r="J2362">
        <v>653</v>
      </c>
      <c r="L2362" s="3">
        <v>0</v>
      </c>
      <c r="M2362" s="3">
        <v>0</v>
      </c>
      <c r="N2362" s="3">
        <v>0</v>
      </c>
      <c r="O2362" s="81">
        <v>535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68">
        <f>+Tabla3[[#This Row],[V GRAVADAS]]</f>
        <v>535</v>
      </c>
      <c r="V2362">
        <v>2</v>
      </c>
    </row>
    <row r="2363" spans="1:22" x14ac:dyDescent="0.25">
      <c r="A2363" t="s">
        <v>743</v>
      </c>
      <c r="B2363" s="1" t="s">
        <v>779</v>
      </c>
      <c r="C2363" t="s">
        <v>1</v>
      </c>
      <c r="D2363" t="s">
        <v>82</v>
      </c>
      <c r="E2363" t="s">
        <v>657</v>
      </c>
      <c r="F2363" t="s">
        <v>656</v>
      </c>
      <c r="G2363">
        <v>654</v>
      </c>
      <c r="H2363">
        <v>654</v>
      </c>
      <c r="I2363">
        <v>654</v>
      </c>
      <c r="J2363">
        <v>654</v>
      </c>
      <c r="L2363" s="3">
        <v>0</v>
      </c>
      <c r="M2363" s="3">
        <v>0</v>
      </c>
      <c r="N2363" s="3">
        <v>0</v>
      </c>
      <c r="O2363" s="81">
        <v>311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68">
        <f>+Tabla3[[#This Row],[V GRAVADAS]]</f>
        <v>311</v>
      </c>
      <c r="V2363">
        <v>2</v>
      </c>
    </row>
    <row r="2364" spans="1:22" x14ac:dyDescent="0.25">
      <c r="A2364" t="s">
        <v>743</v>
      </c>
      <c r="B2364" s="1" t="s">
        <v>779</v>
      </c>
      <c r="C2364" t="s">
        <v>1</v>
      </c>
      <c r="D2364" t="s">
        <v>82</v>
      </c>
      <c r="E2364" t="s">
        <v>657</v>
      </c>
      <c r="F2364" t="s">
        <v>656</v>
      </c>
      <c r="G2364">
        <v>655</v>
      </c>
      <c r="H2364">
        <v>655</v>
      </c>
      <c r="I2364">
        <v>655</v>
      </c>
      <c r="J2364">
        <v>655</v>
      </c>
      <c r="L2364" s="3">
        <v>0</v>
      </c>
      <c r="M2364" s="3">
        <v>0</v>
      </c>
      <c r="N2364" s="3">
        <v>0</v>
      </c>
      <c r="O2364" s="81">
        <v>379.5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68">
        <f>+Tabla3[[#This Row],[V GRAVADAS]]</f>
        <v>379.5</v>
      </c>
      <c r="V2364">
        <v>2</v>
      </c>
    </row>
    <row r="2365" spans="1:22" x14ac:dyDescent="0.25">
      <c r="A2365" t="s">
        <v>743</v>
      </c>
      <c r="B2365" s="1" t="s">
        <v>779</v>
      </c>
      <c r="C2365" t="s">
        <v>1</v>
      </c>
      <c r="D2365" t="s">
        <v>82</v>
      </c>
      <c r="E2365" t="s">
        <v>657</v>
      </c>
      <c r="F2365" t="s">
        <v>656</v>
      </c>
      <c r="G2365">
        <v>656</v>
      </c>
      <c r="H2365">
        <v>656</v>
      </c>
      <c r="I2365">
        <v>656</v>
      </c>
      <c r="J2365">
        <v>656</v>
      </c>
      <c r="L2365" s="3">
        <v>0</v>
      </c>
      <c r="M2365" s="3">
        <v>0</v>
      </c>
      <c r="N2365" s="3">
        <v>0</v>
      </c>
      <c r="O2365" s="81">
        <v>540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68">
        <f>+Tabla3[[#This Row],[V GRAVADAS]]</f>
        <v>540</v>
      </c>
      <c r="V2365">
        <v>2</v>
      </c>
    </row>
    <row r="2366" spans="1:22" x14ac:dyDescent="0.25">
      <c r="A2366" t="s">
        <v>743</v>
      </c>
      <c r="B2366" s="1" t="s">
        <v>779</v>
      </c>
      <c r="C2366" t="s">
        <v>1</v>
      </c>
      <c r="D2366" t="s">
        <v>82</v>
      </c>
      <c r="E2366" t="s">
        <v>657</v>
      </c>
      <c r="F2366" t="s">
        <v>656</v>
      </c>
      <c r="G2366">
        <v>657</v>
      </c>
      <c r="H2366">
        <v>657</v>
      </c>
      <c r="I2366">
        <v>657</v>
      </c>
      <c r="J2366">
        <v>657</v>
      </c>
      <c r="L2366" s="3">
        <v>0</v>
      </c>
      <c r="M2366" s="3">
        <v>0</v>
      </c>
      <c r="N2366" s="3">
        <v>0</v>
      </c>
      <c r="O2366" s="81">
        <v>460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68">
        <f>+Tabla3[[#This Row],[V GRAVADAS]]</f>
        <v>460</v>
      </c>
      <c r="V2366">
        <v>2</v>
      </c>
    </row>
    <row r="2367" spans="1:22" x14ac:dyDescent="0.25">
      <c r="A2367" t="s">
        <v>743</v>
      </c>
      <c r="B2367" s="1" t="s">
        <v>779</v>
      </c>
      <c r="C2367" t="s">
        <v>1</v>
      </c>
      <c r="D2367" t="s">
        <v>82</v>
      </c>
      <c r="E2367" t="s">
        <v>657</v>
      </c>
      <c r="F2367" t="s">
        <v>656</v>
      </c>
      <c r="G2367">
        <v>658</v>
      </c>
      <c r="H2367">
        <v>658</v>
      </c>
      <c r="I2367">
        <v>658</v>
      </c>
      <c r="J2367">
        <v>658</v>
      </c>
      <c r="L2367" s="3">
        <v>0</v>
      </c>
      <c r="M2367" s="3">
        <v>0</v>
      </c>
      <c r="N2367" s="3">
        <v>0</v>
      </c>
      <c r="O2367" s="81">
        <v>103.84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68">
        <f>+Tabla3[[#This Row],[V GRAVADAS]]</f>
        <v>103.84</v>
      </c>
      <c r="V2367">
        <v>2</v>
      </c>
    </row>
    <row r="2368" spans="1:22" x14ac:dyDescent="0.25">
      <c r="A2368" t="s">
        <v>743</v>
      </c>
      <c r="B2368" s="1" t="s">
        <v>779</v>
      </c>
      <c r="C2368" t="s">
        <v>1</v>
      </c>
      <c r="D2368" t="s">
        <v>82</v>
      </c>
      <c r="E2368" t="s">
        <v>657</v>
      </c>
      <c r="F2368" t="s">
        <v>656</v>
      </c>
      <c r="G2368">
        <v>659</v>
      </c>
      <c r="H2368">
        <v>659</v>
      </c>
      <c r="I2368">
        <v>659</v>
      </c>
      <c r="J2368">
        <v>659</v>
      </c>
      <c r="L2368" s="3">
        <v>0</v>
      </c>
      <c r="M2368" s="3">
        <v>0</v>
      </c>
      <c r="N2368" s="3">
        <v>0</v>
      </c>
      <c r="O2368" s="81">
        <v>262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68">
        <f>+Tabla3[[#This Row],[V GRAVADAS]]</f>
        <v>262</v>
      </c>
      <c r="V2368">
        <v>2</v>
      </c>
    </row>
    <row r="2369" spans="1:22" x14ac:dyDescent="0.25">
      <c r="A2369" t="s">
        <v>743</v>
      </c>
      <c r="B2369" s="1" t="s">
        <v>779</v>
      </c>
      <c r="C2369" t="s">
        <v>1</v>
      </c>
      <c r="D2369" t="s">
        <v>82</v>
      </c>
      <c r="E2369" t="s">
        <v>657</v>
      </c>
      <c r="F2369" t="s">
        <v>656</v>
      </c>
      <c r="G2369">
        <v>660</v>
      </c>
      <c r="H2369">
        <v>660</v>
      </c>
      <c r="I2369">
        <v>660</v>
      </c>
      <c r="J2369">
        <v>660</v>
      </c>
      <c r="L2369" s="3">
        <v>0</v>
      </c>
      <c r="M2369" s="3">
        <v>0</v>
      </c>
      <c r="N2369" s="3">
        <v>0</v>
      </c>
      <c r="O2369" s="81">
        <v>270.60000000000002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68">
        <f>+Tabla3[[#This Row],[V GRAVADAS]]</f>
        <v>270.60000000000002</v>
      </c>
      <c r="V2369">
        <v>2</v>
      </c>
    </row>
    <row r="2370" spans="1:22" x14ac:dyDescent="0.25">
      <c r="A2370" t="s">
        <v>743</v>
      </c>
      <c r="B2370" s="1" t="s">
        <v>779</v>
      </c>
      <c r="C2370" t="s">
        <v>1</v>
      </c>
      <c r="D2370" t="s">
        <v>82</v>
      </c>
      <c r="E2370" t="s">
        <v>657</v>
      </c>
      <c r="F2370" t="s">
        <v>656</v>
      </c>
      <c r="G2370">
        <v>661</v>
      </c>
      <c r="H2370">
        <v>661</v>
      </c>
      <c r="I2370">
        <v>661</v>
      </c>
      <c r="J2370">
        <v>661</v>
      </c>
      <c r="L2370" s="3">
        <v>0</v>
      </c>
      <c r="M2370" s="3">
        <v>0</v>
      </c>
      <c r="N2370" s="3">
        <v>0</v>
      </c>
      <c r="O2370" s="81">
        <v>443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68">
        <f>+Tabla3[[#This Row],[V GRAVADAS]]</f>
        <v>443</v>
      </c>
      <c r="V2370">
        <v>2</v>
      </c>
    </row>
    <row r="2371" spans="1:22" x14ac:dyDescent="0.25">
      <c r="A2371" t="s">
        <v>743</v>
      </c>
      <c r="B2371" s="1" t="s">
        <v>779</v>
      </c>
      <c r="C2371" t="s">
        <v>1</v>
      </c>
      <c r="D2371" t="s">
        <v>82</v>
      </c>
      <c r="E2371" t="s">
        <v>657</v>
      </c>
      <c r="F2371" t="s">
        <v>656</v>
      </c>
      <c r="G2371">
        <v>662</v>
      </c>
      <c r="H2371">
        <v>662</v>
      </c>
      <c r="I2371">
        <v>662</v>
      </c>
      <c r="J2371">
        <v>662</v>
      </c>
      <c r="L2371" s="3">
        <v>0</v>
      </c>
      <c r="M2371" s="3">
        <v>0</v>
      </c>
      <c r="N2371" s="3">
        <v>0</v>
      </c>
      <c r="O2371" s="81">
        <v>74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68">
        <f>+Tabla3[[#This Row],[V GRAVADAS]]</f>
        <v>74</v>
      </c>
      <c r="V2371">
        <v>2</v>
      </c>
    </row>
    <row r="2372" spans="1:22" x14ac:dyDescent="0.25">
      <c r="A2372" t="s">
        <v>743</v>
      </c>
      <c r="B2372" s="1" t="s">
        <v>779</v>
      </c>
      <c r="C2372" t="s">
        <v>1</v>
      </c>
      <c r="D2372" t="s">
        <v>82</v>
      </c>
      <c r="E2372" t="s">
        <v>657</v>
      </c>
      <c r="F2372" t="s">
        <v>656</v>
      </c>
      <c r="G2372">
        <v>663</v>
      </c>
      <c r="H2372">
        <v>663</v>
      </c>
      <c r="I2372">
        <v>663</v>
      </c>
      <c r="J2372">
        <v>663</v>
      </c>
      <c r="L2372" s="3">
        <v>0</v>
      </c>
      <c r="M2372" s="3">
        <v>0</v>
      </c>
      <c r="N2372" s="3">
        <v>0</v>
      </c>
      <c r="O2372" s="81">
        <v>291.75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68">
        <f>+Tabla3[[#This Row],[V GRAVADAS]]</f>
        <v>291.75</v>
      </c>
      <c r="V2372">
        <v>2</v>
      </c>
    </row>
    <row r="2373" spans="1:22" x14ac:dyDescent="0.25">
      <c r="A2373" t="s">
        <v>743</v>
      </c>
      <c r="B2373" s="1" t="s">
        <v>779</v>
      </c>
      <c r="C2373" t="s">
        <v>1</v>
      </c>
      <c r="D2373" t="s">
        <v>82</v>
      </c>
      <c r="E2373" t="s">
        <v>657</v>
      </c>
      <c r="F2373" t="s">
        <v>656</v>
      </c>
      <c r="G2373">
        <v>664</v>
      </c>
      <c r="H2373">
        <v>664</v>
      </c>
      <c r="I2373">
        <v>664</v>
      </c>
      <c r="J2373">
        <v>664</v>
      </c>
      <c r="L2373" s="3">
        <v>0</v>
      </c>
      <c r="M2373" s="3">
        <v>0</v>
      </c>
      <c r="N2373" s="3">
        <v>0</v>
      </c>
      <c r="O2373" s="81">
        <v>36.799999999999997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68">
        <f>+Tabla3[[#This Row],[V GRAVADAS]]</f>
        <v>36.799999999999997</v>
      </c>
      <c r="V2373">
        <v>2</v>
      </c>
    </row>
    <row r="2374" spans="1:22" x14ac:dyDescent="0.25">
      <c r="A2374" t="s">
        <v>743</v>
      </c>
      <c r="B2374" s="1" t="s">
        <v>779</v>
      </c>
      <c r="C2374" t="s">
        <v>1</v>
      </c>
      <c r="D2374" t="s">
        <v>82</v>
      </c>
      <c r="E2374" t="s">
        <v>657</v>
      </c>
      <c r="F2374" t="s">
        <v>656</v>
      </c>
      <c r="G2374">
        <v>665</v>
      </c>
      <c r="H2374">
        <v>665</v>
      </c>
      <c r="I2374">
        <v>665</v>
      </c>
      <c r="J2374">
        <v>665</v>
      </c>
      <c r="L2374" s="3">
        <v>0</v>
      </c>
      <c r="M2374" s="3">
        <v>0</v>
      </c>
      <c r="N2374" s="3">
        <v>0</v>
      </c>
      <c r="O2374" s="81">
        <v>132.30000000000001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68">
        <f>+Tabla3[[#This Row],[V GRAVADAS]]</f>
        <v>132.30000000000001</v>
      </c>
      <c r="V2374">
        <v>2</v>
      </c>
    </row>
    <row r="2375" spans="1:22" x14ac:dyDescent="0.25">
      <c r="A2375" t="s">
        <v>743</v>
      </c>
      <c r="B2375" s="1" t="s">
        <v>779</v>
      </c>
      <c r="C2375" t="s">
        <v>1</v>
      </c>
      <c r="D2375" t="s">
        <v>82</v>
      </c>
      <c r="E2375" t="s">
        <v>657</v>
      </c>
      <c r="F2375" t="s">
        <v>656</v>
      </c>
      <c r="G2375">
        <v>666</v>
      </c>
      <c r="H2375">
        <v>666</v>
      </c>
      <c r="I2375">
        <v>666</v>
      </c>
      <c r="J2375">
        <v>666</v>
      </c>
      <c r="L2375" s="3">
        <v>0</v>
      </c>
      <c r="M2375" s="3">
        <v>0</v>
      </c>
      <c r="N2375" s="3">
        <v>0</v>
      </c>
      <c r="O2375" s="81">
        <v>30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68">
        <f>+Tabla3[[#This Row],[V GRAVADAS]]</f>
        <v>30</v>
      </c>
      <c r="V2375">
        <v>2</v>
      </c>
    </row>
    <row r="2376" spans="1:22" x14ac:dyDescent="0.25">
      <c r="A2376" t="s">
        <v>743</v>
      </c>
      <c r="B2376" s="1" t="s">
        <v>779</v>
      </c>
      <c r="C2376" t="s">
        <v>1</v>
      </c>
      <c r="D2376" t="s">
        <v>82</v>
      </c>
      <c r="E2376" t="s">
        <v>657</v>
      </c>
      <c r="F2376" t="s">
        <v>656</v>
      </c>
      <c r="G2376">
        <v>667</v>
      </c>
      <c r="H2376">
        <v>667</v>
      </c>
      <c r="I2376">
        <v>667</v>
      </c>
      <c r="J2376">
        <v>667</v>
      </c>
      <c r="L2376" s="3">
        <v>0</v>
      </c>
      <c r="M2376" s="3">
        <v>0</v>
      </c>
      <c r="N2376" s="3">
        <v>0</v>
      </c>
      <c r="O2376" s="81">
        <v>4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68">
        <f>+Tabla3[[#This Row],[V GRAVADAS]]</f>
        <v>4</v>
      </c>
      <c r="V2376">
        <v>2</v>
      </c>
    </row>
    <row r="2377" spans="1:22" x14ac:dyDescent="0.25">
      <c r="A2377" t="s">
        <v>743</v>
      </c>
      <c r="B2377" s="1" t="s">
        <v>779</v>
      </c>
      <c r="C2377" t="s">
        <v>1</v>
      </c>
      <c r="D2377" t="s">
        <v>82</v>
      </c>
      <c r="E2377" t="s">
        <v>657</v>
      </c>
      <c r="F2377" t="s">
        <v>656</v>
      </c>
      <c r="G2377">
        <v>668</v>
      </c>
      <c r="H2377">
        <v>668</v>
      </c>
      <c r="I2377">
        <v>668</v>
      </c>
      <c r="J2377">
        <v>668</v>
      </c>
      <c r="L2377" s="3">
        <v>0</v>
      </c>
      <c r="M2377" s="3">
        <v>0</v>
      </c>
      <c r="N2377" s="3">
        <v>0</v>
      </c>
      <c r="O2377" s="81">
        <v>1016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68">
        <f>+Tabla3[[#This Row],[V GRAVADAS]]</f>
        <v>1016</v>
      </c>
      <c r="V2377">
        <v>2</v>
      </c>
    </row>
    <row r="2378" spans="1:22" x14ac:dyDescent="0.25">
      <c r="A2378" t="s">
        <v>743</v>
      </c>
      <c r="B2378" s="1" t="s">
        <v>779</v>
      </c>
      <c r="C2378" t="s">
        <v>1</v>
      </c>
      <c r="D2378" t="s">
        <v>82</v>
      </c>
      <c r="E2378" t="s">
        <v>657</v>
      </c>
      <c r="F2378" t="s">
        <v>656</v>
      </c>
      <c r="G2378">
        <v>669</v>
      </c>
      <c r="H2378">
        <v>669</v>
      </c>
      <c r="I2378">
        <v>669</v>
      </c>
      <c r="J2378">
        <v>669</v>
      </c>
      <c r="L2378" s="3">
        <v>0</v>
      </c>
      <c r="M2378" s="3">
        <v>0</v>
      </c>
      <c r="N2378" s="3">
        <v>0</v>
      </c>
      <c r="O2378" s="81">
        <v>66.5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68">
        <f>+Tabla3[[#This Row],[V GRAVADAS]]</f>
        <v>66.5</v>
      </c>
      <c r="V2378">
        <v>2</v>
      </c>
    </row>
    <row r="2379" spans="1:22" x14ac:dyDescent="0.25">
      <c r="A2379" t="s">
        <v>743</v>
      </c>
      <c r="B2379" s="1" t="s">
        <v>779</v>
      </c>
      <c r="C2379" t="s">
        <v>1</v>
      </c>
      <c r="D2379" t="s">
        <v>82</v>
      </c>
      <c r="E2379" t="s">
        <v>657</v>
      </c>
      <c r="F2379" t="s">
        <v>656</v>
      </c>
      <c r="G2379">
        <v>670</v>
      </c>
      <c r="H2379">
        <v>670</v>
      </c>
      <c r="I2379">
        <v>670</v>
      </c>
      <c r="J2379">
        <v>670</v>
      </c>
      <c r="L2379" s="3">
        <v>0</v>
      </c>
      <c r="M2379" s="3">
        <v>0</v>
      </c>
      <c r="N2379" s="3">
        <v>0</v>
      </c>
      <c r="O2379" s="81">
        <v>262.60000000000002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68">
        <f>+Tabla3[[#This Row],[V GRAVADAS]]</f>
        <v>262.60000000000002</v>
      </c>
      <c r="V2379">
        <v>2</v>
      </c>
    </row>
    <row r="2380" spans="1:22" x14ac:dyDescent="0.25">
      <c r="A2380" t="s">
        <v>743</v>
      </c>
      <c r="B2380" s="1" t="s">
        <v>779</v>
      </c>
      <c r="C2380" t="s">
        <v>1</v>
      </c>
      <c r="D2380" t="s">
        <v>82</v>
      </c>
      <c r="E2380" t="s">
        <v>657</v>
      </c>
      <c r="F2380" t="s">
        <v>656</v>
      </c>
      <c r="G2380">
        <v>671</v>
      </c>
      <c r="H2380">
        <v>671</v>
      </c>
      <c r="I2380">
        <v>671</v>
      </c>
      <c r="J2380">
        <v>671</v>
      </c>
      <c r="L2380" s="3">
        <v>0</v>
      </c>
      <c r="M2380" s="3">
        <v>0</v>
      </c>
      <c r="N2380" s="3">
        <v>0</v>
      </c>
      <c r="O2380" s="81">
        <v>45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68">
        <f>+Tabla3[[#This Row],[V GRAVADAS]]</f>
        <v>45</v>
      </c>
      <c r="V2380">
        <v>2</v>
      </c>
    </row>
    <row r="2381" spans="1:22" x14ac:dyDescent="0.25">
      <c r="A2381" t="s">
        <v>743</v>
      </c>
      <c r="B2381" s="1" t="s">
        <v>779</v>
      </c>
      <c r="C2381" t="s">
        <v>1</v>
      </c>
      <c r="D2381" t="s">
        <v>82</v>
      </c>
      <c r="E2381" t="s">
        <v>657</v>
      </c>
      <c r="F2381" t="s">
        <v>656</v>
      </c>
      <c r="G2381">
        <v>672</v>
      </c>
      <c r="H2381">
        <v>672</v>
      </c>
      <c r="I2381">
        <v>672</v>
      </c>
      <c r="J2381">
        <v>672</v>
      </c>
      <c r="L2381" s="3">
        <v>0</v>
      </c>
      <c r="M2381" s="3">
        <v>0</v>
      </c>
      <c r="N2381" s="3">
        <v>0</v>
      </c>
      <c r="O2381" s="81">
        <v>45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68">
        <f>+Tabla3[[#This Row],[V GRAVADAS]]</f>
        <v>45</v>
      </c>
      <c r="V2381">
        <v>2</v>
      </c>
    </row>
    <row r="2382" spans="1:22" x14ac:dyDescent="0.25">
      <c r="A2382" t="s">
        <v>743</v>
      </c>
      <c r="B2382" s="1" t="s">
        <v>779</v>
      </c>
      <c r="C2382" t="s">
        <v>1</v>
      </c>
      <c r="D2382" t="s">
        <v>82</v>
      </c>
      <c r="E2382" t="s">
        <v>657</v>
      </c>
      <c r="F2382" t="s">
        <v>656</v>
      </c>
      <c r="G2382">
        <v>673</v>
      </c>
      <c r="H2382">
        <v>673</v>
      </c>
      <c r="I2382">
        <v>673</v>
      </c>
      <c r="J2382">
        <v>673</v>
      </c>
      <c r="L2382" s="3">
        <v>0</v>
      </c>
      <c r="M2382" s="3">
        <v>0</v>
      </c>
      <c r="N2382" s="3">
        <v>0</v>
      </c>
      <c r="O2382" s="81">
        <v>238.95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68">
        <f>+Tabla3[[#This Row],[V GRAVADAS]]</f>
        <v>238.95</v>
      </c>
      <c r="V2382">
        <v>2</v>
      </c>
    </row>
    <row r="2383" spans="1:22" x14ac:dyDescent="0.25">
      <c r="A2383" t="s">
        <v>743</v>
      </c>
      <c r="B2383" s="1" t="s">
        <v>779</v>
      </c>
      <c r="C2383" t="s">
        <v>1</v>
      </c>
      <c r="D2383" t="s">
        <v>82</v>
      </c>
      <c r="E2383" t="s">
        <v>657</v>
      </c>
      <c r="F2383" t="s">
        <v>656</v>
      </c>
      <c r="G2383">
        <v>674</v>
      </c>
      <c r="H2383">
        <v>674</v>
      </c>
      <c r="I2383">
        <v>674</v>
      </c>
      <c r="J2383">
        <v>674</v>
      </c>
      <c r="L2383" s="3">
        <v>0</v>
      </c>
      <c r="M2383" s="3">
        <v>0</v>
      </c>
      <c r="N2383" s="3">
        <v>0</v>
      </c>
      <c r="O2383" s="81">
        <v>235.6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68">
        <f>+Tabla3[[#This Row],[V GRAVADAS]]</f>
        <v>235.6</v>
      </c>
      <c r="V2383">
        <v>2</v>
      </c>
    </row>
    <row r="2384" spans="1:22" x14ac:dyDescent="0.25">
      <c r="A2384" t="s">
        <v>743</v>
      </c>
      <c r="B2384" s="1" t="s">
        <v>779</v>
      </c>
      <c r="C2384" t="s">
        <v>1</v>
      </c>
      <c r="D2384" t="s">
        <v>82</v>
      </c>
      <c r="E2384" t="s">
        <v>657</v>
      </c>
      <c r="F2384" t="s">
        <v>656</v>
      </c>
      <c r="G2384">
        <v>675</v>
      </c>
      <c r="H2384">
        <v>675</v>
      </c>
      <c r="I2384">
        <v>675</v>
      </c>
      <c r="J2384">
        <v>675</v>
      </c>
      <c r="L2384" s="3">
        <v>0</v>
      </c>
      <c r="M2384" s="3">
        <v>0</v>
      </c>
      <c r="N2384" s="3">
        <v>0</v>
      </c>
      <c r="O2384" s="81">
        <v>58.8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68">
        <f>+Tabla3[[#This Row],[V GRAVADAS]]</f>
        <v>58.8</v>
      </c>
      <c r="V2384">
        <v>2</v>
      </c>
    </row>
    <row r="2385" spans="1:22" x14ac:dyDescent="0.25">
      <c r="A2385" t="s">
        <v>743</v>
      </c>
      <c r="B2385" s="1" t="s">
        <v>779</v>
      </c>
      <c r="C2385" t="s">
        <v>1</v>
      </c>
      <c r="D2385" t="s">
        <v>82</v>
      </c>
      <c r="E2385" t="s">
        <v>657</v>
      </c>
      <c r="F2385" t="s">
        <v>656</v>
      </c>
      <c r="G2385">
        <v>676</v>
      </c>
      <c r="H2385">
        <v>676</v>
      </c>
      <c r="I2385">
        <v>676</v>
      </c>
      <c r="J2385">
        <v>676</v>
      </c>
      <c r="L2385" s="3">
        <v>0</v>
      </c>
      <c r="M2385" s="3">
        <v>0</v>
      </c>
      <c r="N2385" s="3">
        <v>0</v>
      </c>
      <c r="O2385" s="81">
        <v>73.05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68">
        <f>+Tabla3[[#This Row],[V GRAVADAS]]</f>
        <v>73.05</v>
      </c>
      <c r="V2385">
        <v>2</v>
      </c>
    </row>
    <row r="2386" spans="1:22" x14ac:dyDescent="0.25">
      <c r="A2386" t="s">
        <v>743</v>
      </c>
      <c r="B2386" s="1" t="s">
        <v>779</v>
      </c>
      <c r="C2386" t="s">
        <v>1</v>
      </c>
      <c r="D2386" t="s">
        <v>82</v>
      </c>
      <c r="E2386" t="s">
        <v>657</v>
      </c>
      <c r="F2386" t="s">
        <v>656</v>
      </c>
      <c r="G2386">
        <v>677</v>
      </c>
      <c r="H2386">
        <v>677</v>
      </c>
      <c r="I2386">
        <v>677</v>
      </c>
      <c r="J2386">
        <v>677</v>
      </c>
      <c r="L2386" s="3">
        <v>0</v>
      </c>
      <c r="M2386" s="3">
        <v>0</v>
      </c>
      <c r="N2386" s="3">
        <v>0</v>
      </c>
      <c r="O2386" s="81">
        <v>110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68">
        <f>+Tabla3[[#This Row],[V GRAVADAS]]</f>
        <v>110</v>
      </c>
      <c r="V2386">
        <v>2</v>
      </c>
    </row>
    <row r="2387" spans="1:22" x14ac:dyDescent="0.25">
      <c r="A2387" t="s">
        <v>743</v>
      </c>
      <c r="B2387" s="1" t="s">
        <v>779</v>
      </c>
      <c r="C2387" t="s">
        <v>1</v>
      </c>
      <c r="D2387" t="s">
        <v>82</v>
      </c>
      <c r="E2387" t="s">
        <v>657</v>
      </c>
      <c r="F2387" t="s">
        <v>656</v>
      </c>
      <c r="G2387">
        <v>678</v>
      </c>
      <c r="H2387">
        <v>678</v>
      </c>
      <c r="I2387">
        <v>678</v>
      </c>
      <c r="J2387">
        <v>678</v>
      </c>
      <c r="L2387" s="3">
        <v>0</v>
      </c>
      <c r="M2387" s="3">
        <v>0</v>
      </c>
      <c r="N2387" s="3">
        <v>0</v>
      </c>
      <c r="O2387" s="81">
        <v>9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68">
        <f>+Tabla3[[#This Row],[V GRAVADAS]]</f>
        <v>9</v>
      </c>
      <c r="V2387">
        <v>2</v>
      </c>
    </row>
    <row r="2388" spans="1:22" x14ac:dyDescent="0.25">
      <c r="A2388" t="s">
        <v>743</v>
      </c>
      <c r="B2388" s="1" t="s">
        <v>779</v>
      </c>
      <c r="C2388" t="s">
        <v>1</v>
      </c>
      <c r="D2388" t="s">
        <v>82</v>
      </c>
      <c r="E2388" t="s">
        <v>657</v>
      </c>
      <c r="F2388" t="s">
        <v>656</v>
      </c>
      <c r="G2388">
        <v>679</v>
      </c>
      <c r="H2388">
        <v>679</v>
      </c>
      <c r="I2388">
        <v>679</v>
      </c>
      <c r="J2388">
        <v>679</v>
      </c>
      <c r="L2388" s="3">
        <v>0</v>
      </c>
      <c r="M2388" s="3">
        <v>0</v>
      </c>
      <c r="N2388" s="3">
        <v>0</v>
      </c>
      <c r="O2388" s="81">
        <v>110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68">
        <f>+Tabla3[[#This Row],[V GRAVADAS]]</f>
        <v>110</v>
      </c>
      <c r="V2388">
        <v>2</v>
      </c>
    </row>
    <row r="2389" spans="1:22" x14ac:dyDescent="0.25">
      <c r="A2389" t="s">
        <v>743</v>
      </c>
      <c r="B2389" s="1" t="s">
        <v>779</v>
      </c>
      <c r="C2389" t="s">
        <v>1</v>
      </c>
      <c r="D2389" t="s">
        <v>82</v>
      </c>
      <c r="E2389" t="s">
        <v>657</v>
      </c>
      <c r="F2389" t="s">
        <v>656</v>
      </c>
      <c r="G2389">
        <v>680</v>
      </c>
      <c r="H2389">
        <v>680</v>
      </c>
      <c r="I2389">
        <v>680</v>
      </c>
      <c r="J2389">
        <v>680</v>
      </c>
      <c r="L2389" s="3">
        <v>0</v>
      </c>
      <c r="M2389" s="3">
        <v>0</v>
      </c>
      <c r="N2389" s="3">
        <v>0</v>
      </c>
      <c r="O2389" s="81">
        <v>66.97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68">
        <f>+Tabla3[[#This Row],[V GRAVADAS]]</f>
        <v>66.97</v>
      </c>
      <c r="V2389">
        <v>2</v>
      </c>
    </row>
    <row r="2390" spans="1:22" x14ac:dyDescent="0.25">
      <c r="A2390" t="s">
        <v>743</v>
      </c>
      <c r="B2390" s="1" t="s">
        <v>779</v>
      </c>
      <c r="C2390" t="s">
        <v>1</v>
      </c>
      <c r="D2390" t="s">
        <v>82</v>
      </c>
      <c r="E2390" t="s">
        <v>657</v>
      </c>
      <c r="F2390" t="s">
        <v>656</v>
      </c>
      <c r="G2390">
        <v>681</v>
      </c>
      <c r="H2390">
        <v>681</v>
      </c>
      <c r="I2390">
        <v>681</v>
      </c>
      <c r="J2390">
        <v>681</v>
      </c>
      <c r="L2390" s="3">
        <v>0</v>
      </c>
      <c r="M2390" s="3">
        <v>0</v>
      </c>
      <c r="N2390" s="3">
        <v>0</v>
      </c>
      <c r="O2390" s="81">
        <v>66.25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68">
        <f>+Tabla3[[#This Row],[V GRAVADAS]]</f>
        <v>66.25</v>
      </c>
      <c r="V2390">
        <v>2</v>
      </c>
    </row>
    <row r="2391" spans="1:22" x14ac:dyDescent="0.25">
      <c r="A2391" t="s">
        <v>743</v>
      </c>
      <c r="B2391" s="1" t="s">
        <v>779</v>
      </c>
      <c r="C2391" t="s">
        <v>1</v>
      </c>
      <c r="D2391" t="s">
        <v>82</v>
      </c>
      <c r="E2391" t="s">
        <v>657</v>
      </c>
      <c r="F2391" t="s">
        <v>656</v>
      </c>
      <c r="G2391">
        <v>682</v>
      </c>
      <c r="H2391">
        <v>682</v>
      </c>
      <c r="I2391">
        <v>682</v>
      </c>
      <c r="J2391">
        <v>682</v>
      </c>
      <c r="L2391" s="3">
        <v>0</v>
      </c>
      <c r="M2391" s="3">
        <v>0</v>
      </c>
      <c r="N2391" s="3">
        <v>0</v>
      </c>
      <c r="O2391" s="81">
        <v>5.45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68">
        <f>+Tabla3[[#This Row],[V GRAVADAS]]</f>
        <v>5.45</v>
      </c>
      <c r="V2391">
        <v>2</v>
      </c>
    </row>
    <row r="2392" spans="1:22" x14ac:dyDescent="0.25">
      <c r="A2392" t="s">
        <v>743</v>
      </c>
      <c r="B2392" s="1" t="s">
        <v>779</v>
      </c>
      <c r="C2392" t="s">
        <v>1</v>
      </c>
      <c r="D2392" t="s">
        <v>82</v>
      </c>
      <c r="E2392" t="s">
        <v>657</v>
      </c>
      <c r="F2392" t="s">
        <v>656</v>
      </c>
      <c r="G2392">
        <v>683</v>
      </c>
      <c r="H2392">
        <v>683</v>
      </c>
      <c r="I2392">
        <v>683</v>
      </c>
      <c r="J2392">
        <v>683</v>
      </c>
      <c r="L2392" s="3">
        <v>0</v>
      </c>
      <c r="M2392" s="3">
        <v>0</v>
      </c>
      <c r="N2392" s="3">
        <v>0</v>
      </c>
      <c r="O2392" s="81">
        <v>42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68">
        <f>+Tabla3[[#This Row],[V GRAVADAS]]</f>
        <v>42</v>
      </c>
      <c r="V2392">
        <v>2</v>
      </c>
    </row>
    <row r="2393" spans="1:22" x14ac:dyDescent="0.25">
      <c r="A2393" t="s">
        <v>743</v>
      </c>
      <c r="B2393" s="1" t="s">
        <v>779</v>
      </c>
      <c r="C2393" t="s">
        <v>1</v>
      </c>
      <c r="D2393" t="s">
        <v>82</v>
      </c>
      <c r="E2393" t="s">
        <v>657</v>
      </c>
      <c r="F2393" t="s">
        <v>656</v>
      </c>
      <c r="G2393">
        <v>684</v>
      </c>
      <c r="H2393">
        <v>684</v>
      </c>
      <c r="I2393">
        <v>684</v>
      </c>
      <c r="J2393">
        <v>684</v>
      </c>
      <c r="L2393" s="3">
        <v>0</v>
      </c>
      <c r="M2393" s="3">
        <v>0</v>
      </c>
      <c r="N2393" s="3">
        <v>0</v>
      </c>
      <c r="O2393" s="81">
        <v>78.760000000000005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68">
        <f>+Tabla3[[#This Row],[V GRAVADAS]]</f>
        <v>78.760000000000005</v>
      </c>
      <c r="V2393">
        <v>2</v>
      </c>
    </row>
    <row r="2394" spans="1:22" x14ac:dyDescent="0.25">
      <c r="A2394" t="s">
        <v>743</v>
      </c>
      <c r="B2394" s="1" t="s">
        <v>779</v>
      </c>
      <c r="C2394" t="s">
        <v>1</v>
      </c>
      <c r="D2394" t="s">
        <v>82</v>
      </c>
      <c r="E2394" t="s">
        <v>657</v>
      </c>
      <c r="F2394" t="s">
        <v>656</v>
      </c>
      <c r="G2394">
        <v>685</v>
      </c>
      <c r="H2394">
        <v>685</v>
      </c>
      <c r="I2394">
        <v>685</v>
      </c>
      <c r="J2394">
        <v>685</v>
      </c>
      <c r="L2394" s="3">
        <v>0</v>
      </c>
      <c r="M2394" s="3">
        <v>0</v>
      </c>
      <c r="N2394" s="3">
        <v>0</v>
      </c>
      <c r="O2394" s="81">
        <v>110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68">
        <f>+Tabla3[[#This Row],[V GRAVADAS]]</f>
        <v>110</v>
      </c>
      <c r="V2394">
        <v>2</v>
      </c>
    </row>
    <row r="2395" spans="1:22" x14ac:dyDescent="0.25">
      <c r="A2395" t="s">
        <v>743</v>
      </c>
      <c r="B2395" s="1" t="s">
        <v>779</v>
      </c>
      <c r="C2395" t="s">
        <v>1</v>
      </c>
      <c r="D2395" t="s">
        <v>82</v>
      </c>
      <c r="E2395" t="s">
        <v>657</v>
      </c>
      <c r="F2395" t="s">
        <v>656</v>
      </c>
      <c r="G2395">
        <v>686</v>
      </c>
      <c r="H2395">
        <v>686</v>
      </c>
      <c r="I2395">
        <v>686</v>
      </c>
      <c r="J2395">
        <v>686</v>
      </c>
      <c r="L2395" s="3">
        <v>0</v>
      </c>
      <c r="M2395" s="3">
        <v>0</v>
      </c>
      <c r="N2395" s="3">
        <v>0</v>
      </c>
      <c r="O2395" s="81">
        <v>459.1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68">
        <f>+Tabla3[[#This Row],[V GRAVADAS]]</f>
        <v>459.1</v>
      </c>
      <c r="V2395">
        <v>2</v>
      </c>
    </row>
    <row r="2396" spans="1:22" x14ac:dyDescent="0.25">
      <c r="A2396" t="s">
        <v>743</v>
      </c>
      <c r="B2396" s="1" t="s">
        <v>779</v>
      </c>
      <c r="C2396" t="s">
        <v>1</v>
      </c>
      <c r="D2396" t="s">
        <v>82</v>
      </c>
      <c r="E2396" t="s">
        <v>657</v>
      </c>
      <c r="F2396" t="s">
        <v>656</v>
      </c>
      <c r="G2396">
        <v>687</v>
      </c>
      <c r="H2396">
        <v>687</v>
      </c>
      <c r="I2396">
        <v>687</v>
      </c>
      <c r="J2396">
        <v>687</v>
      </c>
      <c r="L2396" s="3">
        <v>0</v>
      </c>
      <c r="M2396" s="3">
        <v>0</v>
      </c>
      <c r="N2396" s="3">
        <v>0</v>
      </c>
      <c r="O2396" s="81">
        <v>110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68">
        <f>+Tabla3[[#This Row],[V GRAVADAS]]</f>
        <v>110</v>
      </c>
      <c r="V2396">
        <v>2</v>
      </c>
    </row>
    <row r="2397" spans="1:22" x14ac:dyDescent="0.25">
      <c r="A2397" t="s">
        <v>743</v>
      </c>
      <c r="B2397" s="1" t="s">
        <v>779</v>
      </c>
      <c r="C2397" t="s">
        <v>1</v>
      </c>
      <c r="D2397" t="s">
        <v>82</v>
      </c>
      <c r="E2397" t="s">
        <v>657</v>
      </c>
      <c r="F2397" t="s">
        <v>656</v>
      </c>
      <c r="G2397">
        <v>688</v>
      </c>
      <c r="H2397">
        <v>688</v>
      </c>
      <c r="I2397">
        <v>688</v>
      </c>
      <c r="J2397">
        <v>688</v>
      </c>
      <c r="L2397" s="3">
        <v>0</v>
      </c>
      <c r="M2397" s="3">
        <v>0</v>
      </c>
      <c r="N2397" s="3">
        <v>0</v>
      </c>
      <c r="O2397" s="81">
        <v>141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68">
        <f>+Tabla3[[#This Row],[V GRAVADAS]]</f>
        <v>141</v>
      </c>
      <c r="V2397">
        <v>2</v>
      </c>
    </row>
    <row r="2398" spans="1:22" x14ac:dyDescent="0.25">
      <c r="A2398" t="s">
        <v>743</v>
      </c>
      <c r="B2398" s="1" t="s">
        <v>779</v>
      </c>
      <c r="C2398" t="s">
        <v>1</v>
      </c>
      <c r="D2398" t="s">
        <v>82</v>
      </c>
      <c r="E2398" t="s">
        <v>657</v>
      </c>
      <c r="F2398" t="s">
        <v>656</v>
      </c>
      <c r="G2398">
        <v>689</v>
      </c>
      <c r="H2398">
        <v>689</v>
      </c>
      <c r="I2398">
        <v>689</v>
      </c>
      <c r="J2398">
        <v>689</v>
      </c>
      <c r="L2398" s="3">
        <v>0</v>
      </c>
      <c r="M2398" s="3">
        <v>0</v>
      </c>
      <c r="N2398" s="3">
        <v>0</v>
      </c>
      <c r="O2398" s="81">
        <v>75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68">
        <f>+Tabla3[[#This Row],[V GRAVADAS]]</f>
        <v>75</v>
      </c>
      <c r="V2398">
        <v>2</v>
      </c>
    </row>
    <row r="2399" spans="1:22" x14ac:dyDescent="0.25">
      <c r="A2399" t="s">
        <v>743</v>
      </c>
      <c r="B2399" s="1" t="s">
        <v>779</v>
      </c>
      <c r="C2399" t="s">
        <v>1</v>
      </c>
      <c r="D2399" t="s">
        <v>82</v>
      </c>
      <c r="E2399" t="s">
        <v>657</v>
      </c>
      <c r="F2399" t="s">
        <v>656</v>
      </c>
      <c r="G2399">
        <v>690</v>
      </c>
      <c r="H2399">
        <v>690</v>
      </c>
      <c r="I2399">
        <v>690</v>
      </c>
      <c r="J2399">
        <v>690</v>
      </c>
      <c r="L2399" s="3">
        <v>0</v>
      </c>
      <c r="M2399" s="3">
        <v>0</v>
      </c>
      <c r="N2399" s="3">
        <v>0</v>
      </c>
      <c r="O2399" s="81">
        <v>63.25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68">
        <f>+Tabla3[[#This Row],[V GRAVADAS]]</f>
        <v>63.25</v>
      </c>
      <c r="V2399">
        <v>2</v>
      </c>
    </row>
    <row r="2400" spans="1:22" x14ac:dyDescent="0.25">
      <c r="A2400" t="s">
        <v>743</v>
      </c>
      <c r="B2400" s="1" t="s">
        <v>779</v>
      </c>
      <c r="C2400" t="s">
        <v>1</v>
      </c>
      <c r="D2400" t="s">
        <v>82</v>
      </c>
      <c r="E2400" t="s">
        <v>657</v>
      </c>
      <c r="F2400" t="s">
        <v>656</v>
      </c>
      <c r="G2400">
        <v>691</v>
      </c>
      <c r="H2400">
        <v>691</v>
      </c>
      <c r="I2400">
        <v>691</v>
      </c>
      <c r="J2400">
        <v>691</v>
      </c>
      <c r="L2400" s="3">
        <v>0</v>
      </c>
      <c r="M2400" s="3">
        <v>0</v>
      </c>
      <c r="N2400" s="3">
        <v>0</v>
      </c>
      <c r="O2400" s="81">
        <v>183.25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68">
        <f>+Tabla3[[#This Row],[V GRAVADAS]]</f>
        <v>183.25</v>
      </c>
      <c r="V2400">
        <v>2</v>
      </c>
    </row>
    <row r="2401" spans="1:22" x14ac:dyDescent="0.25">
      <c r="A2401" t="s">
        <v>743</v>
      </c>
      <c r="B2401" s="1" t="s">
        <v>779</v>
      </c>
      <c r="C2401" t="s">
        <v>1</v>
      </c>
      <c r="D2401" t="s">
        <v>82</v>
      </c>
      <c r="E2401" t="s">
        <v>657</v>
      </c>
      <c r="F2401" t="s">
        <v>656</v>
      </c>
      <c r="G2401">
        <v>692</v>
      </c>
      <c r="H2401">
        <v>692</v>
      </c>
      <c r="I2401">
        <v>692</v>
      </c>
      <c r="J2401">
        <v>692</v>
      </c>
      <c r="L2401" s="3">
        <v>0</v>
      </c>
      <c r="M2401" s="3">
        <v>0</v>
      </c>
      <c r="N2401" s="3">
        <v>0</v>
      </c>
      <c r="O2401" s="81">
        <v>141.25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68">
        <f>+Tabla3[[#This Row],[V GRAVADAS]]</f>
        <v>141.25</v>
      </c>
      <c r="V2401">
        <v>2</v>
      </c>
    </row>
    <row r="2402" spans="1:22" x14ac:dyDescent="0.25">
      <c r="A2402" t="s">
        <v>743</v>
      </c>
      <c r="B2402" s="1" t="s">
        <v>779</v>
      </c>
      <c r="C2402" t="s">
        <v>1</v>
      </c>
      <c r="D2402" t="s">
        <v>82</v>
      </c>
      <c r="E2402" t="s">
        <v>657</v>
      </c>
      <c r="F2402" t="s">
        <v>656</v>
      </c>
      <c r="G2402">
        <v>693</v>
      </c>
      <c r="H2402">
        <v>693</v>
      </c>
      <c r="I2402">
        <v>693</v>
      </c>
      <c r="J2402">
        <v>693</v>
      </c>
      <c r="L2402" s="3">
        <v>0</v>
      </c>
      <c r="M2402" s="3">
        <v>0</v>
      </c>
      <c r="N2402" s="3">
        <v>0</v>
      </c>
      <c r="O2402" s="81">
        <v>101.8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68">
        <f>+Tabla3[[#This Row],[V GRAVADAS]]</f>
        <v>101.8</v>
      </c>
      <c r="V2402">
        <v>2</v>
      </c>
    </row>
    <row r="2403" spans="1:22" x14ac:dyDescent="0.25">
      <c r="A2403" t="s">
        <v>743</v>
      </c>
      <c r="B2403" s="1" t="s">
        <v>756</v>
      </c>
      <c r="C2403" t="s">
        <v>1</v>
      </c>
      <c r="D2403" t="s">
        <v>82</v>
      </c>
      <c r="E2403" t="s">
        <v>657</v>
      </c>
      <c r="F2403" t="s">
        <v>656</v>
      </c>
      <c r="G2403">
        <v>694</v>
      </c>
      <c r="H2403">
        <v>694</v>
      </c>
      <c r="I2403">
        <v>694</v>
      </c>
      <c r="J2403">
        <v>694</v>
      </c>
      <c r="L2403" s="3">
        <v>0</v>
      </c>
      <c r="M2403" s="3">
        <v>0</v>
      </c>
      <c r="N2403" s="3">
        <v>0</v>
      </c>
      <c r="O2403" s="81">
        <v>481.25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68">
        <f>+Tabla3[[#This Row],[V GRAVADAS]]</f>
        <v>481.25</v>
      </c>
      <c r="V2403">
        <v>2</v>
      </c>
    </row>
    <row r="2404" spans="1:22" x14ac:dyDescent="0.25">
      <c r="A2404" t="s">
        <v>743</v>
      </c>
      <c r="B2404" s="1" t="s">
        <v>756</v>
      </c>
      <c r="C2404" t="s">
        <v>1</v>
      </c>
      <c r="D2404" t="s">
        <v>82</v>
      </c>
      <c r="E2404" t="s">
        <v>657</v>
      </c>
      <c r="F2404" t="s">
        <v>656</v>
      </c>
      <c r="G2404">
        <v>695</v>
      </c>
      <c r="H2404">
        <v>695</v>
      </c>
      <c r="I2404">
        <v>695</v>
      </c>
      <c r="J2404">
        <v>695</v>
      </c>
      <c r="L2404" s="3">
        <v>0</v>
      </c>
      <c r="M2404" s="3">
        <v>0</v>
      </c>
      <c r="N2404" s="3">
        <v>0</v>
      </c>
      <c r="O2404" s="81">
        <v>552.25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68">
        <f>+Tabla3[[#This Row],[V GRAVADAS]]</f>
        <v>552.25</v>
      </c>
      <c r="V2404">
        <v>2</v>
      </c>
    </row>
    <row r="2405" spans="1:22" x14ac:dyDescent="0.25">
      <c r="A2405" t="s">
        <v>743</v>
      </c>
      <c r="B2405" s="1" t="s">
        <v>756</v>
      </c>
      <c r="C2405" t="s">
        <v>1</v>
      </c>
      <c r="D2405" t="s">
        <v>82</v>
      </c>
      <c r="E2405" t="s">
        <v>657</v>
      </c>
      <c r="F2405" t="s">
        <v>656</v>
      </c>
      <c r="G2405">
        <v>696</v>
      </c>
      <c r="H2405">
        <v>696</v>
      </c>
      <c r="I2405">
        <v>696</v>
      </c>
      <c r="J2405">
        <v>696</v>
      </c>
      <c r="L2405" s="3">
        <v>0</v>
      </c>
      <c r="M2405" s="3">
        <v>0</v>
      </c>
      <c r="N2405" s="3">
        <v>0</v>
      </c>
      <c r="O2405" s="81">
        <v>455.2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68">
        <f>+Tabla3[[#This Row],[V GRAVADAS]]</f>
        <v>455.2</v>
      </c>
      <c r="V2405">
        <v>2</v>
      </c>
    </row>
    <row r="2406" spans="1:22" x14ac:dyDescent="0.25">
      <c r="A2406" t="s">
        <v>743</v>
      </c>
      <c r="B2406" s="1" t="s">
        <v>756</v>
      </c>
      <c r="C2406" t="s">
        <v>1</v>
      </c>
      <c r="D2406" t="s">
        <v>82</v>
      </c>
      <c r="E2406" t="s">
        <v>657</v>
      </c>
      <c r="F2406" t="s">
        <v>656</v>
      </c>
      <c r="G2406">
        <v>697</v>
      </c>
      <c r="H2406">
        <v>697</v>
      </c>
      <c r="I2406">
        <v>697</v>
      </c>
      <c r="J2406">
        <v>697</v>
      </c>
      <c r="L2406" s="3">
        <v>0</v>
      </c>
      <c r="M2406" s="3">
        <v>0</v>
      </c>
      <c r="N2406" s="3">
        <v>0</v>
      </c>
      <c r="O2406" s="81">
        <v>339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68">
        <f>+Tabla3[[#This Row],[V GRAVADAS]]</f>
        <v>339</v>
      </c>
      <c r="V2406">
        <v>2</v>
      </c>
    </row>
    <row r="2407" spans="1:22" x14ac:dyDescent="0.25">
      <c r="A2407" t="s">
        <v>743</v>
      </c>
      <c r="B2407" s="1" t="s">
        <v>756</v>
      </c>
      <c r="C2407" t="s">
        <v>1</v>
      </c>
      <c r="D2407" t="s">
        <v>82</v>
      </c>
      <c r="E2407" t="s">
        <v>657</v>
      </c>
      <c r="F2407" t="s">
        <v>656</v>
      </c>
      <c r="G2407">
        <v>698</v>
      </c>
      <c r="H2407">
        <v>698</v>
      </c>
      <c r="I2407">
        <v>698</v>
      </c>
      <c r="J2407">
        <v>698</v>
      </c>
      <c r="L2407" s="3">
        <v>0</v>
      </c>
      <c r="M2407" s="3">
        <v>0</v>
      </c>
      <c r="N2407" s="3">
        <v>0</v>
      </c>
      <c r="O2407" s="81">
        <v>465.2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68">
        <f>+Tabla3[[#This Row],[V GRAVADAS]]</f>
        <v>465.2</v>
      </c>
      <c r="V2407">
        <v>2</v>
      </c>
    </row>
    <row r="2408" spans="1:22" x14ac:dyDescent="0.25">
      <c r="A2408" t="s">
        <v>743</v>
      </c>
      <c r="B2408" s="1" t="s">
        <v>756</v>
      </c>
      <c r="C2408" t="s">
        <v>1</v>
      </c>
      <c r="D2408" t="s">
        <v>82</v>
      </c>
      <c r="E2408" t="s">
        <v>657</v>
      </c>
      <c r="F2408" t="s">
        <v>656</v>
      </c>
      <c r="G2408">
        <v>699</v>
      </c>
      <c r="H2408">
        <v>699</v>
      </c>
      <c r="I2408">
        <v>699</v>
      </c>
      <c r="J2408">
        <v>699</v>
      </c>
      <c r="L2408" s="3">
        <v>0</v>
      </c>
      <c r="M2408" s="3">
        <v>0</v>
      </c>
      <c r="N2408" s="3">
        <v>0</v>
      </c>
      <c r="O2408" s="81">
        <v>161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68">
        <f>+Tabla3[[#This Row],[V GRAVADAS]]</f>
        <v>161</v>
      </c>
      <c r="V2408">
        <v>2</v>
      </c>
    </row>
    <row r="2409" spans="1:22" x14ac:dyDescent="0.25">
      <c r="A2409" t="s">
        <v>743</v>
      </c>
      <c r="B2409" s="1" t="s">
        <v>756</v>
      </c>
      <c r="C2409" t="s">
        <v>1</v>
      </c>
      <c r="D2409" t="s">
        <v>82</v>
      </c>
      <c r="E2409" t="s">
        <v>657</v>
      </c>
      <c r="F2409" t="s">
        <v>656</v>
      </c>
      <c r="G2409">
        <v>700</v>
      </c>
      <c r="H2409">
        <v>700</v>
      </c>
      <c r="I2409">
        <v>700</v>
      </c>
      <c r="J2409">
        <v>700</v>
      </c>
      <c r="L2409" s="3">
        <v>0</v>
      </c>
      <c r="M2409" s="3">
        <v>0</v>
      </c>
      <c r="N2409" s="3">
        <v>0</v>
      </c>
      <c r="O2409" s="81">
        <v>371.95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68">
        <f>+Tabla3[[#This Row],[V GRAVADAS]]</f>
        <v>371.95</v>
      </c>
      <c r="V2409">
        <v>2</v>
      </c>
    </row>
    <row r="2410" spans="1:22" x14ac:dyDescent="0.25">
      <c r="A2410" t="s">
        <v>743</v>
      </c>
      <c r="B2410" s="1" t="s">
        <v>756</v>
      </c>
      <c r="C2410" t="s">
        <v>1</v>
      </c>
      <c r="D2410" t="s">
        <v>82</v>
      </c>
      <c r="E2410" t="s">
        <v>657</v>
      </c>
      <c r="F2410" t="s">
        <v>656</v>
      </c>
      <c r="G2410">
        <v>701</v>
      </c>
      <c r="H2410">
        <v>701</v>
      </c>
      <c r="I2410">
        <v>701</v>
      </c>
      <c r="J2410">
        <v>701</v>
      </c>
      <c r="L2410" s="3">
        <v>0</v>
      </c>
      <c r="M2410" s="3">
        <v>0</v>
      </c>
      <c r="N2410" s="3">
        <v>0</v>
      </c>
      <c r="O2410" s="81">
        <v>236.5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68">
        <f>+Tabla3[[#This Row],[V GRAVADAS]]</f>
        <v>236.5</v>
      </c>
      <c r="V2410">
        <v>2</v>
      </c>
    </row>
    <row r="2411" spans="1:22" x14ac:dyDescent="0.25">
      <c r="A2411" t="s">
        <v>743</v>
      </c>
      <c r="B2411" s="1" t="s">
        <v>756</v>
      </c>
      <c r="C2411" t="s">
        <v>1</v>
      </c>
      <c r="D2411" t="s">
        <v>82</v>
      </c>
      <c r="E2411" t="s">
        <v>657</v>
      </c>
      <c r="F2411" t="s">
        <v>656</v>
      </c>
      <c r="G2411">
        <v>702</v>
      </c>
      <c r="H2411">
        <v>702</v>
      </c>
      <c r="I2411">
        <v>702</v>
      </c>
      <c r="J2411">
        <v>702</v>
      </c>
      <c r="L2411" s="3">
        <v>0</v>
      </c>
      <c r="M2411" s="3">
        <v>0</v>
      </c>
      <c r="N2411" s="3">
        <v>0</v>
      </c>
      <c r="O2411" s="81">
        <v>49.65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68">
        <f>+Tabla3[[#This Row],[V GRAVADAS]]</f>
        <v>49.65</v>
      </c>
      <c r="V2411">
        <v>2</v>
      </c>
    </row>
    <row r="2412" spans="1:22" x14ac:dyDescent="0.25">
      <c r="A2412" t="s">
        <v>743</v>
      </c>
      <c r="B2412" s="1" t="s">
        <v>756</v>
      </c>
      <c r="C2412" t="s">
        <v>1</v>
      </c>
      <c r="D2412" t="s">
        <v>82</v>
      </c>
      <c r="E2412" t="s">
        <v>657</v>
      </c>
      <c r="F2412" t="s">
        <v>656</v>
      </c>
      <c r="G2412">
        <v>703</v>
      </c>
      <c r="H2412">
        <v>703</v>
      </c>
      <c r="I2412">
        <v>703</v>
      </c>
      <c r="J2412">
        <v>703</v>
      </c>
      <c r="L2412" s="3">
        <v>0</v>
      </c>
      <c r="M2412" s="3">
        <v>0</v>
      </c>
      <c r="N2412" s="3">
        <v>0</v>
      </c>
      <c r="O2412" s="81">
        <v>100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68">
        <f>+Tabla3[[#This Row],[V GRAVADAS]]</f>
        <v>100</v>
      </c>
      <c r="V2412">
        <v>2</v>
      </c>
    </row>
    <row r="2413" spans="1:22" x14ac:dyDescent="0.25">
      <c r="A2413" t="s">
        <v>743</v>
      </c>
      <c r="B2413" s="1" t="s">
        <v>756</v>
      </c>
      <c r="C2413" t="s">
        <v>1</v>
      </c>
      <c r="D2413" t="s">
        <v>82</v>
      </c>
      <c r="E2413" t="s">
        <v>657</v>
      </c>
      <c r="F2413" t="s">
        <v>656</v>
      </c>
      <c r="G2413">
        <v>704</v>
      </c>
      <c r="H2413">
        <v>704</v>
      </c>
      <c r="I2413">
        <v>704</v>
      </c>
      <c r="J2413">
        <v>704</v>
      </c>
      <c r="L2413" s="3">
        <v>0</v>
      </c>
      <c r="M2413" s="3">
        <v>0</v>
      </c>
      <c r="N2413" s="3">
        <v>0</v>
      </c>
      <c r="O2413" s="81">
        <v>824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68">
        <f>+Tabla3[[#This Row],[V GRAVADAS]]</f>
        <v>824</v>
      </c>
      <c r="V2413">
        <v>2</v>
      </c>
    </row>
    <row r="2414" spans="1:22" x14ac:dyDescent="0.25">
      <c r="A2414" t="s">
        <v>743</v>
      </c>
      <c r="B2414" s="1" t="s">
        <v>756</v>
      </c>
      <c r="C2414" t="s">
        <v>1</v>
      </c>
      <c r="D2414" t="s">
        <v>82</v>
      </c>
      <c r="E2414" t="s">
        <v>657</v>
      </c>
      <c r="F2414" t="s">
        <v>656</v>
      </c>
      <c r="G2414">
        <v>705</v>
      </c>
      <c r="H2414">
        <v>705</v>
      </c>
      <c r="I2414">
        <v>705</v>
      </c>
      <c r="J2414">
        <v>705</v>
      </c>
      <c r="L2414" s="3">
        <v>0</v>
      </c>
      <c r="M2414" s="3">
        <v>0</v>
      </c>
      <c r="N2414" s="3">
        <v>0</v>
      </c>
      <c r="O2414" s="81">
        <v>140.6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68">
        <f>+Tabla3[[#This Row],[V GRAVADAS]]</f>
        <v>140.6</v>
      </c>
      <c r="V2414">
        <v>2</v>
      </c>
    </row>
    <row r="2415" spans="1:22" x14ac:dyDescent="0.25">
      <c r="A2415" t="s">
        <v>743</v>
      </c>
      <c r="B2415" s="1" t="s">
        <v>756</v>
      </c>
      <c r="C2415" t="s">
        <v>1</v>
      </c>
      <c r="D2415" t="s">
        <v>82</v>
      </c>
      <c r="E2415" t="s">
        <v>657</v>
      </c>
      <c r="F2415" t="s">
        <v>656</v>
      </c>
      <c r="G2415">
        <v>706</v>
      </c>
      <c r="H2415">
        <v>706</v>
      </c>
      <c r="I2415">
        <v>706</v>
      </c>
      <c r="J2415">
        <v>706</v>
      </c>
      <c r="L2415" s="3">
        <v>0</v>
      </c>
      <c r="M2415" s="3">
        <v>0</v>
      </c>
      <c r="N2415" s="3">
        <v>0</v>
      </c>
      <c r="O2415" s="81">
        <v>285.75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68">
        <f>+Tabla3[[#This Row],[V GRAVADAS]]</f>
        <v>285.75</v>
      </c>
      <c r="V2415">
        <v>2</v>
      </c>
    </row>
    <row r="2416" spans="1:22" x14ac:dyDescent="0.25">
      <c r="A2416" t="s">
        <v>743</v>
      </c>
      <c r="B2416" s="1" t="s">
        <v>756</v>
      </c>
      <c r="C2416" t="s">
        <v>1</v>
      </c>
      <c r="D2416" t="s">
        <v>82</v>
      </c>
      <c r="E2416" t="s">
        <v>657</v>
      </c>
      <c r="F2416" t="s">
        <v>656</v>
      </c>
      <c r="G2416">
        <v>707</v>
      </c>
      <c r="H2416">
        <v>707</v>
      </c>
      <c r="I2416">
        <v>707</v>
      </c>
      <c r="J2416">
        <v>707</v>
      </c>
      <c r="L2416" s="3">
        <v>0</v>
      </c>
      <c r="M2416" s="3">
        <v>0</v>
      </c>
      <c r="N2416" s="3">
        <v>0</v>
      </c>
      <c r="O2416" s="81">
        <v>440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68">
        <f>+Tabla3[[#This Row],[V GRAVADAS]]</f>
        <v>440</v>
      </c>
      <c r="V2416">
        <v>2</v>
      </c>
    </row>
    <row r="2417" spans="1:22" x14ac:dyDescent="0.25">
      <c r="A2417" t="s">
        <v>743</v>
      </c>
      <c r="B2417" s="1" t="s">
        <v>756</v>
      </c>
      <c r="C2417" t="s">
        <v>1</v>
      </c>
      <c r="D2417" t="s">
        <v>82</v>
      </c>
      <c r="E2417" t="s">
        <v>657</v>
      </c>
      <c r="F2417" t="s">
        <v>656</v>
      </c>
      <c r="G2417">
        <v>708</v>
      </c>
      <c r="H2417">
        <v>708</v>
      </c>
      <c r="I2417">
        <v>708</v>
      </c>
      <c r="J2417">
        <v>708</v>
      </c>
      <c r="L2417" s="3">
        <v>0</v>
      </c>
      <c r="M2417" s="3">
        <v>0</v>
      </c>
      <c r="N2417" s="3">
        <v>0</v>
      </c>
      <c r="O2417" s="81">
        <v>52.7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68">
        <f>+Tabla3[[#This Row],[V GRAVADAS]]</f>
        <v>52.7</v>
      </c>
      <c r="V2417">
        <v>2</v>
      </c>
    </row>
    <row r="2418" spans="1:22" x14ac:dyDescent="0.25">
      <c r="A2418" t="s">
        <v>743</v>
      </c>
      <c r="B2418" s="1" t="s">
        <v>756</v>
      </c>
      <c r="C2418" t="s">
        <v>1</v>
      </c>
      <c r="D2418" t="s">
        <v>82</v>
      </c>
      <c r="E2418" t="s">
        <v>657</v>
      </c>
      <c r="F2418" t="s">
        <v>656</v>
      </c>
      <c r="G2418">
        <v>709</v>
      </c>
      <c r="H2418">
        <v>709</v>
      </c>
      <c r="I2418">
        <v>709</v>
      </c>
      <c r="J2418">
        <v>709</v>
      </c>
      <c r="L2418" s="3">
        <v>0</v>
      </c>
      <c r="M2418" s="3">
        <v>0</v>
      </c>
      <c r="N2418" s="3">
        <v>0</v>
      </c>
      <c r="O2418" s="81">
        <v>432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68">
        <f>+Tabla3[[#This Row],[V GRAVADAS]]</f>
        <v>432</v>
      </c>
      <c r="V2418">
        <v>2</v>
      </c>
    </row>
    <row r="2419" spans="1:22" x14ac:dyDescent="0.25">
      <c r="A2419" t="s">
        <v>743</v>
      </c>
      <c r="B2419" s="1" t="s">
        <v>756</v>
      </c>
      <c r="C2419" t="s">
        <v>1</v>
      </c>
      <c r="D2419" t="s">
        <v>82</v>
      </c>
      <c r="E2419" t="s">
        <v>657</v>
      </c>
      <c r="F2419" t="s">
        <v>656</v>
      </c>
      <c r="G2419">
        <v>710</v>
      </c>
      <c r="H2419">
        <v>710</v>
      </c>
      <c r="I2419">
        <v>710</v>
      </c>
      <c r="J2419">
        <v>710</v>
      </c>
      <c r="L2419" s="3">
        <v>0</v>
      </c>
      <c r="M2419" s="3">
        <v>0</v>
      </c>
      <c r="N2419" s="3">
        <v>0</v>
      </c>
      <c r="O2419" s="81">
        <v>133.5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68">
        <f>+Tabla3[[#This Row],[V GRAVADAS]]</f>
        <v>133.5</v>
      </c>
      <c r="V2419">
        <v>2</v>
      </c>
    </row>
    <row r="2420" spans="1:22" x14ac:dyDescent="0.25">
      <c r="A2420" t="s">
        <v>743</v>
      </c>
      <c r="B2420" s="1" t="s">
        <v>756</v>
      </c>
      <c r="C2420" t="s">
        <v>1</v>
      </c>
      <c r="D2420" t="s">
        <v>82</v>
      </c>
      <c r="E2420" t="s">
        <v>657</v>
      </c>
      <c r="F2420" t="s">
        <v>656</v>
      </c>
      <c r="G2420">
        <v>711</v>
      </c>
      <c r="H2420">
        <v>711</v>
      </c>
      <c r="I2420">
        <v>711</v>
      </c>
      <c r="J2420">
        <v>711</v>
      </c>
      <c r="L2420" s="3">
        <v>0</v>
      </c>
      <c r="M2420" s="3">
        <v>0</v>
      </c>
      <c r="N2420" s="3">
        <v>0</v>
      </c>
      <c r="O2420" s="81">
        <v>149.55000000000001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68">
        <f>+Tabla3[[#This Row],[V GRAVADAS]]</f>
        <v>149.55000000000001</v>
      </c>
      <c r="V2420">
        <v>2</v>
      </c>
    </row>
    <row r="2421" spans="1:22" x14ac:dyDescent="0.25">
      <c r="A2421" t="s">
        <v>743</v>
      </c>
      <c r="B2421" s="1" t="s">
        <v>756</v>
      </c>
      <c r="C2421" t="s">
        <v>1</v>
      </c>
      <c r="D2421" t="s">
        <v>82</v>
      </c>
      <c r="E2421" t="s">
        <v>657</v>
      </c>
      <c r="F2421" t="s">
        <v>656</v>
      </c>
      <c r="G2421">
        <v>712</v>
      </c>
      <c r="H2421">
        <v>712</v>
      </c>
      <c r="I2421">
        <v>712</v>
      </c>
      <c r="J2421">
        <v>712</v>
      </c>
      <c r="L2421" s="3">
        <v>0</v>
      </c>
      <c r="M2421" s="3">
        <v>0</v>
      </c>
      <c r="N2421" s="3">
        <v>0</v>
      </c>
      <c r="O2421" s="81">
        <v>89.1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68">
        <f>+Tabla3[[#This Row],[V GRAVADAS]]</f>
        <v>89.1</v>
      </c>
      <c r="V2421">
        <v>2</v>
      </c>
    </row>
    <row r="2422" spans="1:22" x14ac:dyDescent="0.25">
      <c r="A2422" t="s">
        <v>743</v>
      </c>
      <c r="B2422" s="1" t="s">
        <v>756</v>
      </c>
      <c r="C2422" t="s">
        <v>1</v>
      </c>
      <c r="D2422" t="s">
        <v>82</v>
      </c>
      <c r="E2422" t="s">
        <v>657</v>
      </c>
      <c r="F2422" t="s">
        <v>656</v>
      </c>
      <c r="G2422">
        <v>713</v>
      </c>
      <c r="H2422">
        <v>713</v>
      </c>
      <c r="I2422">
        <v>713</v>
      </c>
      <c r="J2422">
        <v>713</v>
      </c>
      <c r="L2422" s="3">
        <v>0</v>
      </c>
      <c r="M2422" s="3">
        <v>0</v>
      </c>
      <c r="N2422" s="3">
        <v>0</v>
      </c>
      <c r="O2422" s="81">
        <v>91.5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68">
        <f>+Tabla3[[#This Row],[V GRAVADAS]]</f>
        <v>91.5</v>
      </c>
      <c r="V2422">
        <v>2</v>
      </c>
    </row>
    <row r="2423" spans="1:22" x14ac:dyDescent="0.25">
      <c r="A2423" t="s">
        <v>743</v>
      </c>
      <c r="B2423" s="1" t="s">
        <v>756</v>
      </c>
      <c r="C2423" t="s">
        <v>1</v>
      </c>
      <c r="D2423" t="s">
        <v>82</v>
      </c>
      <c r="E2423" t="s">
        <v>657</v>
      </c>
      <c r="F2423" t="s">
        <v>656</v>
      </c>
      <c r="G2423">
        <v>714</v>
      </c>
      <c r="H2423">
        <v>714</v>
      </c>
      <c r="I2423">
        <v>714</v>
      </c>
      <c r="J2423">
        <v>714</v>
      </c>
      <c r="L2423" s="3">
        <v>0</v>
      </c>
      <c r="M2423" s="3">
        <v>0</v>
      </c>
      <c r="N2423" s="3">
        <v>0</v>
      </c>
      <c r="O2423" s="81">
        <v>45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68">
        <f>+Tabla3[[#This Row],[V GRAVADAS]]</f>
        <v>45</v>
      </c>
      <c r="V2423">
        <v>2</v>
      </c>
    </row>
    <row r="2424" spans="1:22" x14ac:dyDescent="0.25">
      <c r="A2424" t="s">
        <v>743</v>
      </c>
      <c r="B2424" s="1" t="s">
        <v>756</v>
      </c>
      <c r="C2424" t="s">
        <v>1</v>
      </c>
      <c r="D2424" t="s">
        <v>82</v>
      </c>
      <c r="E2424" t="s">
        <v>657</v>
      </c>
      <c r="F2424" t="s">
        <v>656</v>
      </c>
      <c r="G2424">
        <v>715</v>
      </c>
      <c r="H2424">
        <v>715</v>
      </c>
      <c r="I2424">
        <v>715</v>
      </c>
      <c r="J2424">
        <v>715</v>
      </c>
      <c r="L2424" s="3">
        <v>0</v>
      </c>
      <c r="M2424" s="3">
        <v>0</v>
      </c>
      <c r="N2424" s="3">
        <v>0</v>
      </c>
      <c r="O2424" s="81">
        <v>795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68">
        <f>+Tabla3[[#This Row],[V GRAVADAS]]</f>
        <v>795</v>
      </c>
      <c r="V2424">
        <v>2</v>
      </c>
    </row>
    <row r="2425" spans="1:22" x14ac:dyDescent="0.25">
      <c r="A2425" t="s">
        <v>743</v>
      </c>
      <c r="B2425" s="1" t="s">
        <v>756</v>
      </c>
      <c r="C2425" t="s">
        <v>1</v>
      </c>
      <c r="D2425" t="s">
        <v>82</v>
      </c>
      <c r="E2425" t="s">
        <v>657</v>
      </c>
      <c r="F2425" t="s">
        <v>656</v>
      </c>
      <c r="G2425">
        <v>716</v>
      </c>
      <c r="H2425">
        <v>716</v>
      </c>
      <c r="I2425">
        <v>716</v>
      </c>
      <c r="J2425">
        <v>716</v>
      </c>
      <c r="L2425" s="3">
        <v>0</v>
      </c>
      <c r="M2425" s="3">
        <v>0</v>
      </c>
      <c r="N2425" s="3">
        <v>0</v>
      </c>
      <c r="O2425" s="81">
        <v>75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68">
        <f>+Tabla3[[#This Row],[V GRAVADAS]]</f>
        <v>75</v>
      </c>
      <c r="V2425">
        <v>2</v>
      </c>
    </row>
    <row r="2426" spans="1:22" x14ac:dyDescent="0.25">
      <c r="A2426" t="s">
        <v>743</v>
      </c>
      <c r="B2426" s="1" t="s">
        <v>756</v>
      </c>
      <c r="C2426" t="s">
        <v>1</v>
      </c>
      <c r="D2426" t="s">
        <v>82</v>
      </c>
      <c r="E2426" t="s">
        <v>657</v>
      </c>
      <c r="F2426" t="s">
        <v>656</v>
      </c>
      <c r="G2426">
        <v>717</v>
      </c>
      <c r="H2426">
        <v>717</v>
      </c>
      <c r="I2426">
        <v>717</v>
      </c>
      <c r="J2426">
        <v>717</v>
      </c>
      <c r="L2426" s="3">
        <v>0</v>
      </c>
      <c r="M2426" s="3">
        <v>0</v>
      </c>
      <c r="N2426" s="3">
        <v>0</v>
      </c>
      <c r="O2426" s="81">
        <v>22.8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68">
        <f>+Tabla3[[#This Row],[V GRAVADAS]]</f>
        <v>22.8</v>
      </c>
      <c r="V2426">
        <v>2</v>
      </c>
    </row>
    <row r="2427" spans="1:22" x14ac:dyDescent="0.25">
      <c r="A2427" t="s">
        <v>743</v>
      </c>
      <c r="B2427" s="1" t="s">
        <v>756</v>
      </c>
      <c r="C2427" t="s">
        <v>1</v>
      </c>
      <c r="D2427" t="s">
        <v>82</v>
      </c>
      <c r="E2427" t="s">
        <v>657</v>
      </c>
      <c r="F2427" t="s">
        <v>656</v>
      </c>
      <c r="G2427">
        <v>718</v>
      </c>
      <c r="H2427">
        <v>718</v>
      </c>
      <c r="I2427">
        <v>718</v>
      </c>
      <c r="J2427">
        <v>718</v>
      </c>
      <c r="L2427" s="3">
        <v>0</v>
      </c>
      <c r="M2427" s="3">
        <v>0</v>
      </c>
      <c r="N2427" s="3">
        <v>0</v>
      </c>
      <c r="O2427" s="81">
        <v>162.5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68">
        <f>+Tabla3[[#This Row],[V GRAVADAS]]</f>
        <v>162.5</v>
      </c>
      <c r="V2427">
        <v>2</v>
      </c>
    </row>
    <row r="2428" spans="1:22" x14ac:dyDescent="0.25">
      <c r="A2428" t="s">
        <v>743</v>
      </c>
      <c r="B2428" s="1" t="s">
        <v>756</v>
      </c>
      <c r="C2428" t="s">
        <v>1</v>
      </c>
      <c r="D2428" t="s">
        <v>82</v>
      </c>
      <c r="E2428" t="s">
        <v>657</v>
      </c>
      <c r="F2428" t="s">
        <v>656</v>
      </c>
      <c r="G2428">
        <v>719</v>
      </c>
      <c r="H2428">
        <v>719</v>
      </c>
      <c r="I2428">
        <v>719</v>
      </c>
      <c r="J2428">
        <v>719</v>
      </c>
      <c r="L2428" s="3">
        <v>0</v>
      </c>
      <c r="M2428" s="3">
        <v>0</v>
      </c>
      <c r="N2428" s="3">
        <v>0</v>
      </c>
      <c r="O2428" s="81">
        <v>30.25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68">
        <f>+Tabla3[[#This Row],[V GRAVADAS]]</f>
        <v>30.25</v>
      </c>
      <c r="V2428">
        <v>2</v>
      </c>
    </row>
    <row r="2429" spans="1:22" x14ac:dyDescent="0.25">
      <c r="A2429" t="s">
        <v>743</v>
      </c>
      <c r="B2429" s="1" t="s">
        <v>757</v>
      </c>
      <c r="C2429" t="s">
        <v>1</v>
      </c>
      <c r="D2429" t="s">
        <v>82</v>
      </c>
      <c r="E2429" t="s">
        <v>657</v>
      </c>
      <c r="F2429" t="s">
        <v>656</v>
      </c>
      <c r="G2429">
        <v>720</v>
      </c>
      <c r="H2429">
        <v>720</v>
      </c>
      <c r="I2429">
        <v>720</v>
      </c>
      <c r="J2429">
        <v>720</v>
      </c>
      <c r="L2429" s="3">
        <v>0</v>
      </c>
      <c r="M2429" s="3">
        <v>0</v>
      </c>
      <c r="N2429" s="3">
        <v>0</v>
      </c>
      <c r="O2429" s="81">
        <v>236.5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68">
        <f>+Tabla3[[#This Row],[V GRAVADAS]]</f>
        <v>236.5</v>
      </c>
      <c r="V2429">
        <v>2</v>
      </c>
    </row>
    <row r="2430" spans="1:22" x14ac:dyDescent="0.25">
      <c r="A2430" t="s">
        <v>743</v>
      </c>
      <c r="B2430" s="1" t="s">
        <v>757</v>
      </c>
      <c r="C2430" t="s">
        <v>1</v>
      </c>
      <c r="D2430" t="s">
        <v>82</v>
      </c>
      <c r="E2430" t="s">
        <v>657</v>
      </c>
      <c r="F2430" t="s">
        <v>656</v>
      </c>
      <c r="G2430">
        <v>721</v>
      </c>
      <c r="H2430">
        <v>721</v>
      </c>
      <c r="I2430">
        <v>721</v>
      </c>
      <c r="J2430">
        <v>721</v>
      </c>
      <c r="L2430" s="3">
        <v>0</v>
      </c>
      <c r="M2430" s="3">
        <v>0</v>
      </c>
      <c r="N2430" s="3">
        <v>0</v>
      </c>
      <c r="O2430" s="81">
        <v>160.5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68">
        <f>+Tabla3[[#This Row],[V GRAVADAS]]</f>
        <v>160.5</v>
      </c>
      <c r="V2430">
        <v>2</v>
      </c>
    </row>
    <row r="2431" spans="1:22" x14ac:dyDescent="0.25">
      <c r="A2431" t="s">
        <v>743</v>
      </c>
      <c r="B2431" s="1" t="s">
        <v>757</v>
      </c>
      <c r="C2431" t="s">
        <v>1</v>
      </c>
      <c r="D2431" t="s">
        <v>82</v>
      </c>
      <c r="E2431" t="s">
        <v>657</v>
      </c>
      <c r="F2431" t="s">
        <v>656</v>
      </c>
      <c r="G2431">
        <v>722</v>
      </c>
      <c r="H2431">
        <v>722</v>
      </c>
      <c r="I2431">
        <v>722</v>
      </c>
      <c r="J2431">
        <v>722</v>
      </c>
      <c r="L2431" s="3">
        <v>0</v>
      </c>
      <c r="M2431" s="3">
        <v>0</v>
      </c>
      <c r="N2431" s="3">
        <v>0</v>
      </c>
      <c r="O2431" s="81">
        <v>95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68">
        <f>+Tabla3[[#This Row],[V GRAVADAS]]</f>
        <v>95</v>
      </c>
      <c r="V2431">
        <v>2</v>
      </c>
    </row>
    <row r="2432" spans="1:22" x14ac:dyDescent="0.25">
      <c r="A2432" t="s">
        <v>743</v>
      </c>
      <c r="B2432" s="1" t="s">
        <v>757</v>
      </c>
      <c r="C2432" t="s">
        <v>1</v>
      </c>
      <c r="D2432" t="s">
        <v>82</v>
      </c>
      <c r="E2432" t="s">
        <v>657</v>
      </c>
      <c r="F2432" t="s">
        <v>656</v>
      </c>
      <c r="G2432">
        <v>723</v>
      </c>
      <c r="H2432">
        <v>723</v>
      </c>
      <c r="I2432">
        <v>723</v>
      </c>
      <c r="J2432">
        <v>723</v>
      </c>
      <c r="L2432" s="3">
        <v>0</v>
      </c>
      <c r="M2432" s="3">
        <v>0</v>
      </c>
      <c r="N2432" s="3">
        <v>0</v>
      </c>
      <c r="O2432" s="81">
        <v>550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68">
        <f>+Tabla3[[#This Row],[V GRAVADAS]]</f>
        <v>550</v>
      </c>
      <c r="V2432">
        <v>2</v>
      </c>
    </row>
    <row r="2433" spans="1:22" x14ac:dyDescent="0.25">
      <c r="A2433" t="s">
        <v>743</v>
      </c>
      <c r="B2433" s="1" t="s">
        <v>757</v>
      </c>
      <c r="C2433" t="s">
        <v>1</v>
      </c>
      <c r="D2433" t="s">
        <v>82</v>
      </c>
      <c r="E2433" t="s">
        <v>657</v>
      </c>
      <c r="F2433" t="s">
        <v>656</v>
      </c>
      <c r="G2433">
        <v>724</v>
      </c>
      <c r="H2433">
        <v>724</v>
      </c>
      <c r="I2433">
        <v>724</v>
      </c>
      <c r="J2433">
        <v>724</v>
      </c>
      <c r="L2433" s="3">
        <v>0</v>
      </c>
      <c r="M2433" s="3">
        <v>0</v>
      </c>
      <c r="N2433" s="3">
        <v>0</v>
      </c>
      <c r="O2433" s="81">
        <v>386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68">
        <f>+Tabla3[[#This Row],[V GRAVADAS]]</f>
        <v>386</v>
      </c>
      <c r="V2433">
        <v>2</v>
      </c>
    </row>
    <row r="2434" spans="1:22" x14ac:dyDescent="0.25">
      <c r="A2434" t="s">
        <v>743</v>
      </c>
      <c r="B2434" s="1" t="s">
        <v>757</v>
      </c>
      <c r="C2434" t="s">
        <v>1</v>
      </c>
      <c r="D2434" t="s">
        <v>82</v>
      </c>
      <c r="E2434" t="s">
        <v>657</v>
      </c>
      <c r="F2434" t="s">
        <v>656</v>
      </c>
      <c r="G2434">
        <v>725</v>
      </c>
      <c r="H2434">
        <v>725</v>
      </c>
      <c r="I2434">
        <v>725</v>
      </c>
      <c r="J2434">
        <v>725</v>
      </c>
      <c r="L2434" s="3">
        <v>0</v>
      </c>
      <c r="M2434" s="3">
        <v>0</v>
      </c>
      <c r="N2434" s="3">
        <v>0</v>
      </c>
      <c r="O2434" s="81">
        <v>443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68">
        <f>+Tabla3[[#This Row],[V GRAVADAS]]</f>
        <v>443</v>
      </c>
      <c r="V2434">
        <v>2</v>
      </c>
    </row>
    <row r="2435" spans="1:22" x14ac:dyDescent="0.25">
      <c r="A2435" t="s">
        <v>743</v>
      </c>
      <c r="B2435" s="1" t="s">
        <v>757</v>
      </c>
      <c r="C2435" t="s">
        <v>1</v>
      </c>
      <c r="D2435" t="s">
        <v>82</v>
      </c>
      <c r="E2435" t="s">
        <v>657</v>
      </c>
      <c r="F2435" t="s">
        <v>656</v>
      </c>
      <c r="G2435">
        <v>726</v>
      </c>
      <c r="H2435">
        <v>726</v>
      </c>
      <c r="I2435">
        <v>726</v>
      </c>
      <c r="J2435">
        <v>726</v>
      </c>
      <c r="L2435" s="3">
        <v>0</v>
      </c>
      <c r="M2435" s="3">
        <v>0</v>
      </c>
      <c r="N2435" s="3">
        <v>0</v>
      </c>
      <c r="O2435" s="81">
        <v>28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68">
        <f>+Tabla3[[#This Row],[V GRAVADAS]]</f>
        <v>28</v>
      </c>
      <c r="V2435">
        <v>2</v>
      </c>
    </row>
    <row r="2436" spans="1:22" x14ac:dyDescent="0.25">
      <c r="A2436" t="s">
        <v>743</v>
      </c>
      <c r="B2436" s="1" t="s">
        <v>757</v>
      </c>
      <c r="C2436" t="s">
        <v>1</v>
      </c>
      <c r="D2436" t="s">
        <v>82</v>
      </c>
      <c r="E2436" t="s">
        <v>657</v>
      </c>
      <c r="F2436" t="s">
        <v>656</v>
      </c>
      <c r="G2436">
        <v>727</v>
      </c>
      <c r="H2436">
        <v>727</v>
      </c>
      <c r="I2436">
        <v>727</v>
      </c>
      <c r="J2436">
        <v>727</v>
      </c>
      <c r="L2436" s="3">
        <v>0</v>
      </c>
      <c r="M2436" s="3">
        <v>0</v>
      </c>
      <c r="N2436" s="3">
        <v>0</v>
      </c>
      <c r="O2436" s="81">
        <v>291.5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68">
        <f>+Tabla3[[#This Row],[V GRAVADAS]]</f>
        <v>291.5</v>
      </c>
      <c r="V2436">
        <v>2</v>
      </c>
    </row>
    <row r="2437" spans="1:22" x14ac:dyDescent="0.25">
      <c r="A2437" t="s">
        <v>743</v>
      </c>
      <c r="B2437" s="1" t="s">
        <v>757</v>
      </c>
      <c r="C2437" t="s">
        <v>1</v>
      </c>
      <c r="D2437" t="s">
        <v>82</v>
      </c>
      <c r="E2437" t="s">
        <v>657</v>
      </c>
      <c r="F2437" t="s">
        <v>656</v>
      </c>
      <c r="G2437">
        <v>728</v>
      </c>
      <c r="H2437">
        <v>728</v>
      </c>
      <c r="I2437">
        <v>728</v>
      </c>
      <c r="J2437">
        <v>728</v>
      </c>
      <c r="L2437" s="3">
        <v>0</v>
      </c>
      <c r="M2437" s="3">
        <v>0</v>
      </c>
      <c r="N2437" s="3">
        <v>0</v>
      </c>
      <c r="O2437" s="81">
        <v>55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68">
        <f>+Tabla3[[#This Row],[V GRAVADAS]]</f>
        <v>55</v>
      </c>
      <c r="V2437">
        <v>2</v>
      </c>
    </row>
    <row r="2438" spans="1:22" x14ac:dyDescent="0.25">
      <c r="A2438" t="s">
        <v>743</v>
      </c>
      <c r="B2438" s="1" t="s">
        <v>757</v>
      </c>
      <c r="C2438" t="s">
        <v>1</v>
      </c>
      <c r="D2438" t="s">
        <v>82</v>
      </c>
      <c r="E2438" t="s">
        <v>657</v>
      </c>
      <c r="F2438" t="s">
        <v>656</v>
      </c>
      <c r="G2438">
        <v>729</v>
      </c>
      <c r="H2438">
        <v>729</v>
      </c>
      <c r="I2438">
        <v>729</v>
      </c>
      <c r="J2438">
        <v>729</v>
      </c>
      <c r="L2438" s="3">
        <v>0</v>
      </c>
      <c r="M2438" s="3">
        <v>0</v>
      </c>
      <c r="N2438" s="3">
        <v>0</v>
      </c>
      <c r="O2438" s="81">
        <v>42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68">
        <f>+Tabla3[[#This Row],[V GRAVADAS]]</f>
        <v>42</v>
      </c>
      <c r="V2438">
        <v>2</v>
      </c>
    </row>
    <row r="2439" spans="1:22" x14ac:dyDescent="0.25">
      <c r="A2439" t="s">
        <v>743</v>
      </c>
      <c r="B2439" s="1" t="s">
        <v>757</v>
      </c>
      <c r="C2439" t="s">
        <v>1</v>
      </c>
      <c r="D2439" t="s">
        <v>82</v>
      </c>
      <c r="E2439" t="s">
        <v>657</v>
      </c>
      <c r="F2439" t="s">
        <v>656</v>
      </c>
      <c r="G2439">
        <v>730</v>
      </c>
      <c r="H2439">
        <v>730</v>
      </c>
      <c r="I2439">
        <v>730</v>
      </c>
      <c r="J2439">
        <v>730</v>
      </c>
      <c r="L2439" s="3">
        <v>0</v>
      </c>
      <c r="M2439" s="3">
        <v>0</v>
      </c>
      <c r="N2439" s="3">
        <v>0</v>
      </c>
      <c r="O2439" s="81">
        <v>509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68">
        <f>+Tabla3[[#This Row],[V GRAVADAS]]</f>
        <v>509</v>
      </c>
      <c r="V2439">
        <v>2</v>
      </c>
    </row>
    <row r="2440" spans="1:22" x14ac:dyDescent="0.25">
      <c r="A2440" t="s">
        <v>743</v>
      </c>
      <c r="B2440" s="1" t="s">
        <v>757</v>
      </c>
      <c r="C2440" t="s">
        <v>1</v>
      </c>
      <c r="D2440" t="s">
        <v>82</v>
      </c>
      <c r="E2440" t="s">
        <v>657</v>
      </c>
      <c r="F2440" t="s">
        <v>656</v>
      </c>
      <c r="G2440">
        <v>731</v>
      </c>
      <c r="H2440">
        <v>731</v>
      </c>
      <c r="I2440">
        <v>731</v>
      </c>
      <c r="J2440">
        <v>731</v>
      </c>
      <c r="L2440" s="3">
        <v>0</v>
      </c>
      <c r="M2440" s="3">
        <v>0</v>
      </c>
      <c r="N2440" s="3">
        <v>0</v>
      </c>
      <c r="O2440" s="81">
        <v>170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68">
        <f>+Tabla3[[#This Row],[V GRAVADAS]]</f>
        <v>170</v>
      </c>
      <c r="V2440">
        <v>2</v>
      </c>
    </row>
    <row r="2441" spans="1:22" x14ac:dyDescent="0.25">
      <c r="A2441" t="s">
        <v>743</v>
      </c>
      <c r="B2441" s="1" t="s">
        <v>757</v>
      </c>
      <c r="C2441" t="s">
        <v>1</v>
      </c>
      <c r="D2441" t="s">
        <v>82</v>
      </c>
      <c r="E2441" t="s">
        <v>657</v>
      </c>
      <c r="F2441" t="s">
        <v>656</v>
      </c>
      <c r="G2441">
        <v>732</v>
      </c>
      <c r="H2441">
        <v>732</v>
      </c>
      <c r="I2441">
        <v>732</v>
      </c>
      <c r="J2441">
        <v>732</v>
      </c>
      <c r="L2441" s="3">
        <v>0</v>
      </c>
      <c r="M2441" s="3">
        <v>0</v>
      </c>
      <c r="N2441" s="3">
        <v>0</v>
      </c>
      <c r="O2441" s="81">
        <v>101.2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68">
        <f>+Tabla3[[#This Row],[V GRAVADAS]]</f>
        <v>101.2</v>
      </c>
      <c r="V2441">
        <v>2</v>
      </c>
    </row>
    <row r="2442" spans="1:22" x14ac:dyDescent="0.25">
      <c r="A2442" t="s">
        <v>743</v>
      </c>
      <c r="B2442" s="1" t="s">
        <v>757</v>
      </c>
      <c r="C2442" t="s">
        <v>1</v>
      </c>
      <c r="D2442" t="s">
        <v>82</v>
      </c>
      <c r="E2442" t="s">
        <v>657</v>
      </c>
      <c r="F2442" t="s">
        <v>656</v>
      </c>
      <c r="G2442">
        <v>733</v>
      </c>
      <c r="H2442">
        <v>733</v>
      </c>
      <c r="I2442">
        <v>733</v>
      </c>
      <c r="J2442">
        <v>733</v>
      </c>
      <c r="L2442" s="3">
        <v>0</v>
      </c>
      <c r="M2442" s="3">
        <v>0</v>
      </c>
      <c r="N2442" s="3">
        <v>0</v>
      </c>
      <c r="O2442" s="81">
        <v>150.25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68">
        <f>+Tabla3[[#This Row],[V GRAVADAS]]</f>
        <v>150.25</v>
      </c>
      <c r="V2442">
        <v>2</v>
      </c>
    </row>
    <row r="2443" spans="1:22" x14ac:dyDescent="0.25">
      <c r="A2443" t="s">
        <v>743</v>
      </c>
      <c r="B2443" s="1" t="s">
        <v>757</v>
      </c>
      <c r="C2443" t="s">
        <v>1</v>
      </c>
      <c r="D2443" t="s">
        <v>82</v>
      </c>
      <c r="E2443" t="s">
        <v>657</v>
      </c>
      <c r="F2443" t="s">
        <v>656</v>
      </c>
      <c r="G2443">
        <v>734</v>
      </c>
      <c r="H2443">
        <v>734</v>
      </c>
      <c r="I2443">
        <v>734</v>
      </c>
      <c r="J2443">
        <v>734</v>
      </c>
      <c r="L2443" s="3">
        <v>0</v>
      </c>
      <c r="M2443" s="3">
        <v>0</v>
      </c>
      <c r="N2443" s="3">
        <v>0</v>
      </c>
      <c r="O2443" s="81">
        <v>82.3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68">
        <f>+Tabla3[[#This Row],[V GRAVADAS]]</f>
        <v>82.3</v>
      </c>
      <c r="V2443">
        <v>2</v>
      </c>
    </row>
    <row r="2444" spans="1:22" x14ac:dyDescent="0.25">
      <c r="A2444" t="s">
        <v>743</v>
      </c>
      <c r="B2444" s="1" t="s">
        <v>757</v>
      </c>
      <c r="C2444" t="s">
        <v>1</v>
      </c>
      <c r="D2444" t="s">
        <v>82</v>
      </c>
      <c r="E2444" t="s">
        <v>657</v>
      </c>
      <c r="F2444" t="s">
        <v>656</v>
      </c>
      <c r="G2444">
        <v>735</v>
      </c>
      <c r="H2444">
        <v>735</v>
      </c>
      <c r="I2444">
        <v>735</v>
      </c>
      <c r="J2444">
        <v>735</v>
      </c>
      <c r="L2444" s="3">
        <v>0</v>
      </c>
      <c r="M2444" s="3">
        <v>0</v>
      </c>
      <c r="N2444" s="3">
        <v>0</v>
      </c>
      <c r="O2444" s="81">
        <v>26.6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68">
        <f>+Tabla3[[#This Row],[V GRAVADAS]]</f>
        <v>26.6</v>
      </c>
      <c r="V2444">
        <v>2</v>
      </c>
    </row>
    <row r="2445" spans="1:22" x14ac:dyDescent="0.25">
      <c r="A2445" t="s">
        <v>743</v>
      </c>
      <c r="B2445" s="1" t="s">
        <v>757</v>
      </c>
      <c r="C2445" t="s">
        <v>1</v>
      </c>
      <c r="D2445" t="s">
        <v>82</v>
      </c>
      <c r="E2445" t="s">
        <v>657</v>
      </c>
      <c r="F2445" t="s">
        <v>656</v>
      </c>
      <c r="G2445">
        <v>736</v>
      </c>
      <c r="H2445">
        <v>736</v>
      </c>
      <c r="I2445">
        <v>736</v>
      </c>
      <c r="J2445">
        <v>736</v>
      </c>
      <c r="L2445" s="3">
        <v>0</v>
      </c>
      <c r="M2445" s="3">
        <v>0</v>
      </c>
      <c r="N2445" s="3">
        <v>0</v>
      </c>
      <c r="O2445" s="81">
        <v>84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68">
        <f>+Tabla3[[#This Row],[V GRAVADAS]]</f>
        <v>84</v>
      </c>
      <c r="V2445">
        <v>2</v>
      </c>
    </row>
    <row r="2446" spans="1:22" x14ac:dyDescent="0.25">
      <c r="A2446" t="s">
        <v>743</v>
      </c>
      <c r="B2446" s="1" t="s">
        <v>757</v>
      </c>
      <c r="C2446" t="s">
        <v>1</v>
      </c>
      <c r="D2446" t="s">
        <v>82</v>
      </c>
      <c r="E2446" t="s">
        <v>657</v>
      </c>
      <c r="F2446" t="s">
        <v>656</v>
      </c>
      <c r="G2446">
        <v>737</v>
      </c>
      <c r="H2446">
        <v>737</v>
      </c>
      <c r="I2446">
        <v>737</v>
      </c>
      <c r="J2446">
        <v>737</v>
      </c>
      <c r="L2446" s="3">
        <v>0</v>
      </c>
      <c r="M2446" s="3">
        <v>0</v>
      </c>
      <c r="N2446" s="3">
        <v>0</v>
      </c>
      <c r="O2446" s="81">
        <v>141.25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68">
        <f>+Tabla3[[#This Row],[V GRAVADAS]]</f>
        <v>141.25</v>
      </c>
      <c r="V2446">
        <v>2</v>
      </c>
    </row>
    <row r="2447" spans="1:22" x14ac:dyDescent="0.25">
      <c r="A2447" t="s">
        <v>743</v>
      </c>
      <c r="B2447" s="1" t="s">
        <v>757</v>
      </c>
      <c r="C2447" t="s">
        <v>1</v>
      </c>
      <c r="D2447" t="s">
        <v>82</v>
      </c>
      <c r="E2447" t="s">
        <v>657</v>
      </c>
      <c r="F2447" t="s">
        <v>656</v>
      </c>
      <c r="G2447">
        <v>738</v>
      </c>
      <c r="H2447">
        <v>738</v>
      </c>
      <c r="I2447">
        <v>738</v>
      </c>
      <c r="J2447">
        <v>738</v>
      </c>
      <c r="L2447" s="3">
        <v>0</v>
      </c>
      <c r="M2447" s="3">
        <v>0</v>
      </c>
      <c r="N2447" s="3">
        <v>0</v>
      </c>
      <c r="O2447" s="81">
        <v>255.5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68">
        <f>+Tabla3[[#This Row],[V GRAVADAS]]</f>
        <v>255.5</v>
      </c>
      <c r="V2447">
        <v>2</v>
      </c>
    </row>
    <row r="2448" spans="1:22" x14ac:dyDescent="0.25">
      <c r="A2448" t="s">
        <v>743</v>
      </c>
      <c r="B2448" s="1" t="s">
        <v>757</v>
      </c>
      <c r="C2448" t="s">
        <v>1</v>
      </c>
      <c r="D2448" t="s">
        <v>82</v>
      </c>
      <c r="E2448" t="s">
        <v>657</v>
      </c>
      <c r="F2448" t="s">
        <v>656</v>
      </c>
      <c r="G2448">
        <v>739</v>
      </c>
      <c r="H2448">
        <v>739</v>
      </c>
      <c r="I2448">
        <v>739</v>
      </c>
      <c r="J2448">
        <v>739</v>
      </c>
      <c r="L2448" s="3">
        <v>0</v>
      </c>
      <c r="M2448" s="3">
        <v>0</v>
      </c>
      <c r="N2448" s="3">
        <v>0</v>
      </c>
      <c r="O2448" s="81">
        <v>200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68">
        <f>+Tabla3[[#This Row],[V GRAVADAS]]</f>
        <v>200</v>
      </c>
      <c r="V2448">
        <v>2</v>
      </c>
    </row>
    <row r="2449" spans="1:22" x14ac:dyDescent="0.25">
      <c r="A2449" t="s">
        <v>743</v>
      </c>
      <c r="B2449" s="1" t="s">
        <v>757</v>
      </c>
      <c r="C2449" t="s">
        <v>1</v>
      </c>
      <c r="D2449" t="s">
        <v>82</v>
      </c>
      <c r="E2449" t="s">
        <v>657</v>
      </c>
      <c r="F2449" t="s">
        <v>656</v>
      </c>
      <c r="G2449">
        <v>740</v>
      </c>
      <c r="H2449">
        <v>740</v>
      </c>
      <c r="I2449">
        <v>740</v>
      </c>
      <c r="J2449">
        <v>740</v>
      </c>
      <c r="L2449" s="3">
        <v>0</v>
      </c>
      <c r="M2449" s="3">
        <v>0</v>
      </c>
      <c r="N2449" s="3">
        <v>0</v>
      </c>
      <c r="O2449" s="81">
        <v>9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68">
        <f>+Tabla3[[#This Row],[V GRAVADAS]]</f>
        <v>9</v>
      </c>
      <c r="V2449">
        <v>2</v>
      </c>
    </row>
    <row r="2450" spans="1:22" x14ac:dyDescent="0.25">
      <c r="A2450" t="s">
        <v>743</v>
      </c>
      <c r="B2450" s="1" t="s">
        <v>757</v>
      </c>
      <c r="C2450" t="s">
        <v>1</v>
      </c>
      <c r="D2450" t="s">
        <v>82</v>
      </c>
      <c r="E2450" t="s">
        <v>657</v>
      </c>
      <c r="F2450" t="s">
        <v>656</v>
      </c>
      <c r="G2450">
        <v>741</v>
      </c>
      <c r="H2450">
        <v>741</v>
      </c>
      <c r="I2450">
        <v>741</v>
      </c>
      <c r="J2450">
        <v>741</v>
      </c>
      <c r="L2450" s="3">
        <v>0</v>
      </c>
      <c r="M2450" s="3">
        <v>0</v>
      </c>
      <c r="N2450" s="3">
        <v>0</v>
      </c>
      <c r="O2450" s="81">
        <v>102.5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68">
        <f>+Tabla3[[#This Row],[V GRAVADAS]]</f>
        <v>102.5</v>
      </c>
      <c r="V2450">
        <v>2</v>
      </c>
    </row>
    <row r="2451" spans="1:22" x14ac:dyDescent="0.25">
      <c r="A2451" t="s">
        <v>743</v>
      </c>
      <c r="B2451" s="1" t="s">
        <v>757</v>
      </c>
      <c r="C2451" t="s">
        <v>1</v>
      </c>
      <c r="D2451" t="s">
        <v>82</v>
      </c>
      <c r="E2451" t="s">
        <v>657</v>
      </c>
      <c r="F2451" t="s">
        <v>656</v>
      </c>
      <c r="G2451">
        <v>742</v>
      </c>
      <c r="H2451">
        <v>742</v>
      </c>
      <c r="I2451">
        <v>742</v>
      </c>
      <c r="J2451">
        <v>742</v>
      </c>
      <c r="L2451" s="3">
        <v>0</v>
      </c>
      <c r="M2451" s="3">
        <v>0</v>
      </c>
      <c r="N2451" s="3">
        <v>0</v>
      </c>
      <c r="O2451" s="81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68">
        <f>+Tabla3[[#This Row],[V GRAVADAS]]</f>
        <v>0</v>
      </c>
      <c r="V2451">
        <v>2</v>
      </c>
    </row>
    <row r="2452" spans="1:22" x14ac:dyDescent="0.25">
      <c r="A2452" t="s">
        <v>743</v>
      </c>
      <c r="B2452" s="1" t="s">
        <v>757</v>
      </c>
      <c r="C2452" t="s">
        <v>1</v>
      </c>
      <c r="D2452" t="s">
        <v>82</v>
      </c>
      <c r="E2452" t="s">
        <v>657</v>
      </c>
      <c r="F2452" t="s">
        <v>656</v>
      </c>
      <c r="G2452">
        <v>743</v>
      </c>
      <c r="H2452">
        <v>743</v>
      </c>
      <c r="I2452">
        <v>743</v>
      </c>
      <c r="J2452">
        <v>743</v>
      </c>
      <c r="L2452" s="3">
        <v>0</v>
      </c>
      <c r="M2452" s="3">
        <v>0</v>
      </c>
      <c r="N2452" s="3">
        <v>0</v>
      </c>
      <c r="O2452" s="81">
        <v>57.5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68">
        <f>+Tabla3[[#This Row],[V GRAVADAS]]</f>
        <v>57.5</v>
      </c>
      <c r="V2452">
        <v>2</v>
      </c>
    </row>
    <row r="2453" spans="1:22" x14ac:dyDescent="0.25">
      <c r="A2453" t="s">
        <v>743</v>
      </c>
      <c r="B2453" s="1" t="s">
        <v>757</v>
      </c>
      <c r="C2453" t="s">
        <v>1</v>
      </c>
      <c r="D2453" t="s">
        <v>82</v>
      </c>
      <c r="E2453" t="s">
        <v>657</v>
      </c>
      <c r="F2453" t="s">
        <v>656</v>
      </c>
      <c r="G2453">
        <v>744</v>
      </c>
      <c r="H2453">
        <v>744</v>
      </c>
      <c r="I2453">
        <v>744</v>
      </c>
      <c r="J2453">
        <v>744</v>
      </c>
      <c r="L2453" s="3">
        <v>0</v>
      </c>
      <c r="M2453" s="3">
        <v>0</v>
      </c>
      <c r="N2453" s="3">
        <v>0</v>
      </c>
      <c r="O2453" s="81">
        <v>56.25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68">
        <f>+Tabla3[[#This Row],[V GRAVADAS]]</f>
        <v>56.25</v>
      </c>
      <c r="V2453">
        <v>2</v>
      </c>
    </row>
    <row r="2454" spans="1:22" x14ac:dyDescent="0.25">
      <c r="A2454" t="s">
        <v>743</v>
      </c>
      <c r="B2454" s="1" t="s">
        <v>757</v>
      </c>
      <c r="C2454" t="s">
        <v>1</v>
      </c>
      <c r="D2454" t="s">
        <v>82</v>
      </c>
      <c r="E2454" t="s">
        <v>657</v>
      </c>
      <c r="F2454" t="s">
        <v>656</v>
      </c>
      <c r="G2454">
        <v>745</v>
      </c>
      <c r="H2454">
        <v>745</v>
      </c>
      <c r="I2454">
        <v>745</v>
      </c>
      <c r="J2454">
        <v>745</v>
      </c>
      <c r="L2454" s="3">
        <v>0</v>
      </c>
      <c r="M2454" s="3">
        <v>0</v>
      </c>
      <c r="N2454" s="3">
        <v>0</v>
      </c>
      <c r="O2454" s="81">
        <v>9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68">
        <f>+Tabla3[[#This Row],[V GRAVADAS]]</f>
        <v>9</v>
      </c>
      <c r="V2454">
        <v>2</v>
      </c>
    </row>
    <row r="2455" spans="1:22" x14ac:dyDescent="0.25">
      <c r="A2455" t="s">
        <v>743</v>
      </c>
      <c r="B2455" s="1" t="s">
        <v>757</v>
      </c>
      <c r="C2455" t="s">
        <v>1</v>
      </c>
      <c r="D2455" t="s">
        <v>82</v>
      </c>
      <c r="E2455" t="s">
        <v>657</v>
      </c>
      <c r="F2455" t="s">
        <v>656</v>
      </c>
      <c r="G2455">
        <v>746</v>
      </c>
      <c r="H2455">
        <v>746</v>
      </c>
      <c r="I2455">
        <v>746</v>
      </c>
      <c r="J2455">
        <v>746</v>
      </c>
      <c r="L2455" s="3">
        <v>0</v>
      </c>
      <c r="M2455" s="3">
        <v>0</v>
      </c>
      <c r="N2455" s="3">
        <v>0</v>
      </c>
      <c r="O2455" s="81">
        <v>74.900000000000006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68">
        <f>+Tabla3[[#This Row],[V GRAVADAS]]</f>
        <v>74.900000000000006</v>
      </c>
      <c r="V2455">
        <v>2</v>
      </c>
    </row>
    <row r="2456" spans="1:22" x14ac:dyDescent="0.25">
      <c r="A2456" t="s">
        <v>743</v>
      </c>
      <c r="B2456" s="1" t="s">
        <v>757</v>
      </c>
      <c r="C2456" t="s">
        <v>1</v>
      </c>
      <c r="D2456" t="s">
        <v>82</v>
      </c>
      <c r="E2456" t="s">
        <v>657</v>
      </c>
      <c r="F2456" t="s">
        <v>656</v>
      </c>
      <c r="G2456">
        <v>747</v>
      </c>
      <c r="H2456">
        <v>747</v>
      </c>
      <c r="I2456">
        <v>747</v>
      </c>
      <c r="J2456">
        <v>747</v>
      </c>
      <c r="L2456" s="3">
        <v>0</v>
      </c>
      <c r="M2456" s="3">
        <v>0</v>
      </c>
      <c r="N2456" s="3">
        <v>0</v>
      </c>
      <c r="O2456" s="81">
        <v>265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68">
        <f>+Tabla3[[#This Row],[V GRAVADAS]]</f>
        <v>265</v>
      </c>
      <c r="V2456">
        <v>2</v>
      </c>
    </row>
    <row r="2457" spans="1:22" x14ac:dyDescent="0.25">
      <c r="A2457" t="s">
        <v>743</v>
      </c>
      <c r="B2457" s="1" t="s">
        <v>774</v>
      </c>
      <c r="C2457" t="s">
        <v>1</v>
      </c>
      <c r="D2457" t="s">
        <v>82</v>
      </c>
      <c r="E2457" t="s">
        <v>657</v>
      </c>
      <c r="F2457" t="s">
        <v>656</v>
      </c>
      <c r="G2457">
        <v>748</v>
      </c>
      <c r="H2457">
        <v>748</v>
      </c>
      <c r="I2457">
        <v>748</v>
      </c>
      <c r="J2457">
        <v>748</v>
      </c>
      <c r="L2457" s="3">
        <v>0</v>
      </c>
      <c r="M2457" s="3">
        <v>0</v>
      </c>
      <c r="N2457" s="3">
        <v>0</v>
      </c>
      <c r="O2457" s="81">
        <v>45.96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68">
        <f>+Tabla3[[#This Row],[V GRAVADAS]]</f>
        <v>45.96</v>
      </c>
      <c r="V2457">
        <v>2</v>
      </c>
    </row>
    <row r="2458" spans="1:22" x14ac:dyDescent="0.25">
      <c r="A2458" t="s">
        <v>743</v>
      </c>
      <c r="B2458" s="1" t="s">
        <v>774</v>
      </c>
      <c r="C2458" t="s">
        <v>1</v>
      </c>
      <c r="D2458" t="s">
        <v>82</v>
      </c>
      <c r="E2458" t="s">
        <v>657</v>
      </c>
      <c r="F2458" t="s">
        <v>656</v>
      </c>
      <c r="G2458">
        <v>749</v>
      </c>
      <c r="H2458">
        <v>749</v>
      </c>
      <c r="I2458">
        <v>749</v>
      </c>
      <c r="J2458">
        <v>749</v>
      </c>
      <c r="L2458" s="3">
        <v>0</v>
      </c>
      <c r="M2458" s="3">
        <v>0</v>
      </c>
      <c r="N2458" s="3">
        <v>0</v>
      </c>
      <c r="O2458" s="81">
        <v>772.26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68">
        <f>+Tabla3[[#This Row],[V GRAVADAS]]</f>
        <v>772.26</v>
      </c>
      <c r="V2458">
        <v>2</v>
      </c>
    </row>
    <row r="2459" spans="1:22" x14ac:dyDescent="0.25">
      <c r="A2459" t="s">
        <v>743</v>
      </c>
      <c r="B2459" s="1" t="s">
        <v>774</v>
      </c>
      <c r="C2459" t="s">
        <v>1</v>
      </c>
      <c r="D2459" t="s">
        <v>82</v>
      </c>
      <c r="E2459" t="s">
        <v>657</v>
      </c>
      <c r="F2459" t="s">
        <v>656</v>
      </c>
      <c r="G2459">
        <v>750</v>
      </c>
      <c r="H2459">
        <v>750</v>
      </c>
      <c r="I2459">
        <v>750</v>
      </c>
      <c r="J2459">
        <v>750</v>
      </c>
      <c r="L2459" s="3">
        <v>0</v>
      </c>
      <c r="M2459" s="3">
        <v>0</v>
      </c>
      <c r="N2459" s="3">
        <v>0</v>
      </c>
      <c r="O2459" s="81">
        <v>526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68">
        <f>+Tabla3[[#This Row],[V GRAVADAS]]</f>
        <v>526</v>
      </c>
      <c r="V2459">
        <v>2</v>
      </c>
    </row>
    <row r="2460" spans="1:22" x14ac:dyDescent="0.25">
      <c r="A2460" t="s">
        <v>743</v>
      </c>
      <c r="B2460" s="1" t="s">
        <v>774</v>
      </c>
      <c r="C2460" t="s">
        <v>1</v>
      </c>
      <c r="D2460" t="s">
        <v>82</v>
      </c>
      <c r="E2460" t="s">
        <v>657</v>
      </c>
      <c r="F2460" t="s">
        <v>656</v>
      </c>
      <c r="G2460">
        <v>751</v>
      </c>
      <c r="H2460">
        <v>751</v>
      </c>
      <c r="I2460">
        <v>751</v>
      </c>
      <c r="J2460">
        <v>751</v>
      </c>
      <c r="L2460" s="3">
        <v>0</v>
      </c>
      <c r="M2460" s="3">
        <v>0</v>
      </c>
      <c r="N2460" s="3">
        <v>0</v>
      </c>
      <c r="O2460" s="81">
        <v>440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68">
        <f>+Tabla3[[#This Row],[V GRAVADAS]]</f>
        <v>440</v>
      </c>
      <c r="V2460">
        <v>2</v>
      </c>
    </row>
    <row r="2461" spans="1:22" x14ac:dyDescent="0.25">
      <c r="A2461" t="s">
        <v>743</v>
      </c>
      <c r="B2461" s="1" t="s">
        <v>774</v>
      </c>
      <c r="C2461" t="s">
        <v>1</v>
      </c>
      <c r="D2461" t="s">
        <v>82</v>
      </c>
      <c r="E2461" t="s">
        <v>657</v>
      </c>
      <c r="F2461" t="s">
        <v>656</v>
      </c>
      <c r="G2461">
        <v>752</v>
      </c>
      <c r="H2461">
        <v>752</v>
      </c>
      <c r="I2461">
        <v>752</v>
      </c>
      <c r="J2461">
        <v>752</v>
      </c>
      <c r="L2461" s="3">
        <v>0</v>
      </c>
      <c r="M2461" s="3">
        <v>0</v>
      </c>
      <c r="N2461" s="3">
        <v>0</v>
      </c>
      <c r="O2461" s="81">
        <v>530.63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68">
        <f>+Tabla3[[#This Row],[V GRAVADAS]]</f>
        <v>530.63</v>
      </c>
      <c r="V2461">
        <v>2</v>
      </c>
    </row>
    <row r="2462" spans="1:22" x14ac:dyDescent="0.25">
      <c r="A2462" t="s">
        <v>743</v>
      </c>
      <c r="B2462" s="1" t="s">
        <v>774</v>
      </c>
      <c r="C2462" t="s">
        <v>1</v>
      </c>
      <c r="D2462" t="s">
        <v>82</v>
      </c>
      <c r="E2462" t="s">
        <v>657</v>
      </c>
      <c r="F2462" t="s">
        <v>656</v>
      </c>
      <c r="G2462">
        <v>753</v>
      </c>
      <c r="H2462">
        <v>753</v>
      </c>
      <c r="I2462">
        <v>753</v>
      </c>
      <c r="J2462">
        <v>753</v>
      </c>
      <c r="L2462" s="3">
        <v>0</v>
      </c>
      <c r="M2462" s="3">
        <v>0</v>
      </c>
      <c r="N2462" s="3">
        <v>0</v>
      </c>
      <c r="O2462" s="81">
        <v>486.8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68">
        <f>+Tabla3[[#This Row],[V GRAVADAS]]</f>
        <v>486.8</v>
      </c>
      <c r="V2462">
        <v>2</v>
      </c>
    </row>
    <row r="2463" spans="1:22" x14ac:dyDescent="0.25">
      <c r="A2463" t="s">
        <v>743</v>
      </c>
      <c r="B2463" s="1" t="s">
        <v>774</v>
      </c>
      <c r="C2463" t="s">
        <v>1</v>
      </c>
      <c r="D2463" t="s">
        <v>82</v>
      </c>
      <c r="E2463" t="s">
        <v>657</v>
      </c>
      <c r="F2463" t="s">
        <v>656</v>
      </c>
      <c r="G2463">
        <v>754</v>
      </c>
      <c r="H2463">
        <v>754</v>
      </c>
      <c r="I2463">
        <v>754</v>
      </c>
      <c r="J2463">
        <v>754</v>
      </c>
      <c r="L2463" s="3">
        <v>0</v>
      </c>
      <c r="M2463" s="3">
        <v>0</v>
      </c>
      <c r="N2463" s="3">
        <v>0</v>
      </c>
      <c r="O2463" s="81">
        <v>275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68">
        <f>+Tabla3[[#This Row],[V GRAVADAS]]</f>
        <v>275</v>
      </c>
      <c r="V2463">
        <v>2</v>
      </c>
    </row>
    <row r="2464" spans="1:22" x14ac:dyDescent="0.25">
      <c r="A2464" t="s">
        <v>743</v>
      </c>
      <c r="B2464" s="1" t="s">
        <v>774</v>
      </c>
      <c r="C2464" t="s">
        <v>1</v>
      </c>
      <c r="D2464" t="s">
        <v>82</v>
      </c>
      <c r="E2464" t="s">
        <v>657</v>
      </c>
      <c r="F2464" t="s">
        <v>656</v>
      </c>
      <c r="G2464">
        <v>755</v>
      </c>
      <c r="H2464">
        <v>755</v>
      </c>
      <c r="I2464">
        <v>755</v>
      </c>
      <c r="J2464">
        <v>755</v>
      </c>
      <c r="L2464" s="3">
        <v>0</v>
      </c>
      <c r="M2464" s="3">
        <v>0</v>
      </c>
      <c r="N2464" s="3">
        <v>0</v>
      </c>
      <c r="O2464" s="81">
        <v>38.5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68">
        <f>+Tabla3[[#This Row],[V GRAVADAS]]</f>
        <v>38.5</v>
      </c>
      <c r="V2464">
        <v>2</v>
      </c>
    </row>
    <row r="2465" spans="1:22" x14ac:dyDescent="0.25">
      <c r="A2465" t="s">
        <v>743</v>
      </c>
      <c r="B2465" s="1" t="s">
        <v>774</v>
      </c>
      <c r="C2465" t="s">
        <v>1</v>
      </c>
      <c r="D2465" t="s">
        <v>82</v>
      </c>
      <c r="E2465" t="s">
        <v>657</v>
      </c>
      <c r="F2465" t="s">
        <v>656</v>
      </c>
      <c r="G2465">
        <v>756</v>
      </c>
      <c r="H2465">
        <v>756</v>
      </c>
      <c r="I2465">
        <v>756</v>
      </c>
      <c r="J2465">
        <v>756</v>
      </c>
      <c r="L2465" s="3">
        <v>0</v>
      </c>
      <c r="M2465" s="3">
        <v>0</v>
      </c>
      <c r="N2465" s="3">
        <v>0</v>
      </c>
      <c r="O2465" s="81">
        <v>471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68">
        <f>+Tabla3[[#This Row],[V GRAVADAS]]</f>
        <v>471</v>
      </c>
      <c r="V2465">
        <v>2</v>
      </c>
    </row>
    <row r="2466" spans="1:22" x14ac:dyDescent="0.25">
      <c r="A2466" t="s">
        <v>743</v>
      </c>
      <c r="B2466" s="1" t="s">
        <v>774</v>
      </c>
      <c r="C2466" t="s">
        <v>1</v>
      </c>
      <c r="D2466" t="s">
        <v>82</v>
      </c>
      <c r="E2466" t="s">
        <v>657</v>
      </c>
      <c r="F2466" t="s">
        <v>656</v>
      </c>
      <c r="G2466">
        <v>757</v>
      </c>
      <c r="H2466">
        <v>757</v>
      </c>
      <c r="I2466">
        <v>757</v>
      </c>
      <c r="J2466">
        <v>757</v>
      </c>
      <c r="L2466" s="3">
        <v>0</v>
      </c>
      <c r="M2466" s="3">
        <v>0</v>
      </c>
      <c r="N2466" s="3">
        <v>0</v>
      </c>
      <c r="O2466" s="81">
        <v>45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68">
        <f>+Tabla3[[#This Row],[V GRAVADAS]]</f>
        <v>45</v>
      </c>
      <c r="V2466">
        <v>2</v>
      </c>
    </row>
    <row r="2467" spans="1:22" x14ac:dyDescent="0.25">
      <c r="A2467" t="s">
        <v>743</v>
      </c>
      <c r="B2467" s="1" t="s">
        <v>774</v>
      </c>
      <c r="C2467" t="s">
        <v>1</v>
      </c>
      <c r="D2467" t="s">
        <v>82</v>
      </c>
      <c r="E2467" t="s">
        <v>657</v>
      </c>
      <c r="F2467" t="s">
        <v>656</v>
      </c>
      <c r="G2467">
        <v>758</v>
      </c>
      <c r="H2467">
        <v>758</v>
      </c>
      <c r="I2467">
        <v>758</v>
      </c>
      <c r="J2467">
        <v>758</v>
      </c>
      <c r="L2467" s="3">
        <v>0</v>
      </c>
      <c r="M2467" s="3">
        <v>0</v>
      </c>
      <c r="N2467" s="3">
        <v>0</v>
      </c>
      <c r="O2467" s="81">
        <v>36.28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68">
        <f>+Tabla3[[#This Row],[V GRAVADAS]]</f>
        <v>36.28</v>
      </c>
      <c r="V2467">
        <v>2</v>
      </c>
    </row>
    <row r="2468" spans="1:22" x14ac:dyDescent="0.25">
      <c r="A2468" t="s">
        <v>743</v>
      </c>
      <c r="B2468" s="1" t="s">
        <v>774</v>
      </c>
      <c r="C2468" t="s">
        <v>1</v>
      </c>
      <c r="D2468" t="s">
        <v>82</v>
      </c>
      <c r="E2468" t="s">
        <v>657</v>
      </c>
      <c r="F2468" t="s">
        <v>656</v>
      </c>
      <c r="G2468">
        <v>759</v>
      </c>
      <c r="H2468">
        <v>759</v>
      </c>
      <c r="I2468">
        <v>759</v>
      </c>
      <c r="J2468">
        <v>759</v>
      </c>
      <c r="L2468" s="3">
        <v>0</v>
      </c>
      <c r="M2468" s="3">
        <v>0</v>
      </c>
      <c r="N2468" s="3">
        <v>0</v>
      </c>
      <c r="O2468" s="81">
        <v>45.1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68">
        <f>+Tabla3[[#This Row],[V GRAVADAS]]</f>
        <v>45.1</v>
      </c>
      <c r="V2468">
        <v>2</v>
      </c>
    </row>
    <row r="2469" spans="1:22" x14ac:dyDescent="0.25">
      <c r="A2469" t="s">
        <v>743</v>
      </c>
      <c r="B2469" s="1" t="s">
        <v>774</v>
      </c>
      <c r="C2469" t="s">
        <v>1</v>
      </c>
      <c r="D2469" t="s">
        <v>82</v>
      </c>
      <c r="E2469" t="s">
        <v>657</v>
      </c>
      <c r="F2469" t="s">
        <v>656</v>
      </c>
      <c r="G2469">
        <v>760</v>
      </c>
      <c r="H2469">
        <v>760</v>
      </c>
      <c r="I2469">
        <v>760</v>
      </c>
      <c r="J2469">
        <v>760</v>
      </c>
      <c r="L2469" s="3">
        <v>0</v>
      </c>
      <c r="M2469" s="3">
        <v>0</v>
      </c>
      <c r="N2469" s="3">
        <v>0</v>
      </c>
      <c r="O2469" s="81">
        <v>81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68">
        <f>+Tabla3[[#This Row],[V GRAVADAS]]</f>
        <v>81</v>
      </c>
      <c r="V2469">
        <v>2</v>
      </c>
    </row>
    <row r="2470" spans="1:22" x14ac:dyDescent="0.25">
      <c r="A2470" t="s">
        <v>743</v>
      </c>
      <c r="B2470" s="1" t="s">
        <v>774</v>
      </c>
      <c r="C2470" t="s">
        <v>1</v>
      </c>
      <c r="D2470" t="s">
        <v>82</v>
      </c>
      <c r="E2470" t="s">
        <v>657</v>
      </c>
      <c r="F2470" t="s">
        <v>656</v>
      </c>
      <c r="G2470">
        <v>761</v>
      </c>
      <c r="H2470">
        <v>761</v>
      </c>
      <c r="I2470">
        <v>761</v>
      </c>
      <c r="J2470">
        <v>761</v>
      </c>
      <c r="L2470" s="3">
        <v>0</v>
      </c>
      <c r="M2470" s="3">
        <v>0</v>
      </c>
      <c r="N2470" s="3">
        <v>0</v>
      </c>
      <c r="O2470" s="81">
        <v>45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68">
        <f>+Tabla3[[#This Row],[V GRAVADAS]]</f>
        <v>45</v>
      </c>
      <c r="V2470">
        <v>2</v>
      </c>
    </row>
    <row r="2471" spans="1:22" x14ac:dyDescent="0.25">
      <c r="A2471" t="s">
        <v>743</v>
      </c>
      <c r="B2471" s="1" t="s">
        <v>774</v>
      </c>
      <c r="C2471" t="s">
        <v>1</v>
      </c>
      <c r="D2471" t="s">
        <v>82</v>
      </c>
      <c r="E2471" t="s">
        <v>657</v>
      </c>
      <c r="F2471" t="s">
        <v>656</v>
      </c>
      <c r="G2471">
        <v>762</v>
      </c>
      <c r="H2471">
        <v>762</v>
      </c>
      <c r="I2471">
        <v>762</v>
      </c>
      <c r="J2471">
        <v>762</v>
      </c>
      <c r="L2471" s="3">
        <v>0</v>
      </c>
      <c r="M2471" s="3">
        <v>0</v>
      </c>
      <c r="N2471" s="3">
        <v>0</v>
      </c>
      <c r="O2471" s="81">
        <v>275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68">
        <f>+Tabla3[[#This Row],[V GRAVADAS]]</f>
        <v>275</v>
      </c>
      <c r="V2471">
        <v>2</v>
      </c>
    </row>
    <row r="2472" spans="1:22" x14ac:dyDescent="0.25">
      <c r="A2472" t="s">
        <v>743</v>
      </c>
      <c r="B2472" s="1" t="s">
        <v>774</v>
      </c>
      <c r="C2472" t="s">
        <v>1</v>
      </c>
      <c r="D2472" t="s">
        <v>82</v>
      </c>
      <c r="E2472" t="s">
        <v>657</v>
      </c>
      <c r="F2472" t="s">
        <v>656</v>
      </c>
      <c r="G2472">
        <v>763</v>
      </c>
      <c r="H2472">
        <v>763</v>
      </c>
      <c r="I2472">
        <v>763</v>
      </c>
      <c r="J2472">
        <v>763</v>
      </c>
      <c r="L2472" s="3">
        <v>0</v>
      </c>
      <c r="M2472" s="3">
        <v>0</v>
      </c>
      <c r="N2472" s="3">
        <v>0</v>
      </c>
      <c r="O2472" s="81">
        <v>66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68">
        <f>+Tabla3[[#This Row],[V GRAVADAS]]</f>
        <v>66</v>
      </c>
      <c r="V2472">
        <v>2</v>
      </c>
    </row>
    <row r="2473" spans="1:22" x14ac:dyDescent="0.25">
      <c r="A2473" t="s">
        <v>743</v>
      </c>
      <c r="B2473" s="1" t="s">
        <v>774</v>
      </c>
      <c r="C2473" t="s">
        <v>1</v>
      </c>
      <c r="D2473" t="s">
        <v>82</v>
      </c>
      <c r="E2473" t="s">
        <v>657</v>
      </c>
      <c r="F2473" t="s">
        <v>656</v>
      </c>
      <c r="G2473">
        <v>764</v>
      </c>
      <c r="H2473">
        <v>764</v>
      </c>
      <c r="I2473">
        <v>764</v>
      </c>
      <c r="J2473">
        <v>764</v>
      </c>
      <c r="L2473" s="3">
        <v>0</v>
      </c>
      <c r="M2473" s="3">
        <v>0</v>
      </c>
      <c r="N2473" s="3">
        <v>0</v>
      </c>
      <c r="O2473" s="81">
        <v>45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68">
        <f>+Tabla3[[#This Row],[V GRAVADAS]]</f>
        <v>45</v>
      </c>
      <c r="V2473">
        <v>2</v>
      </c>
    </row>
    <row r="2474" spans="1:22" x14ac:dyDescent="0.25">
      <c r="A2474" t="s">
        <v>743</v>
      </c>
      <c r="B2474" s="1" t="s">
        <v>774</v>
      </c>
      <c r="C2474" t="s">
        <v>1</v>
      </c>
      <c r="D2474" t="s">
        <v>82</v>
      </c>
      <c r="E2474" t="s">
        <v>657</v>
      </c>
      <c r="F2474" t="s">
        <v>656</v>
      </c>
      <c r="G2474">
        <v>765</v>
      </c>
      <c r="H2474">
        <v>765</v>
      </c>
      <c r="I2474">
        <v>765</v>
      </c>
      <c r="J2474">
        <v>765</v>
      </c>
      <c r="L2474" s="3">
        <v>0</v>
      </c>
      <c r="M2474" s="3">
        <v>0</v>
      </c>
      <c r="N2474" s="3">
        <v>0</v>
      </c>
      <c r="O2474" s="81">
        <v>372.4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68">
        <f>+Tabla3[[#This Row],[V GRAVADAS]]</f>
        <v>372.4</v>
      </c>
      <c r="V2474">
        <v>2</v>
      </c>
    </row>
    <row r="2475" spans="1:22" x14ac:dyDescent="0.25">
      <c r="A2475" t="s">
        <v>743</v>
      </c>
      <c r="B2475" s="1" t="s">
        <v>774</v>
      </c>
      <c r="C2475" t="s">
        <v>1</v>
      </c>
      <c r="D2475" t="s">
        <v>82</v>
      </c>
      <c r="E2475" t="s">
        <v>657</v>
      </c>
      <c r="F2475" t="s">
        <v>656</v>
      </c>
      <c r="G2475">
        <v>766</v>
      </c>
      <c r="H2475">
        <v>766</v>
      </c>
      <c r="I2475">
        <v>766</v>
      </c>
      <c r="J2475">
        <v>766</v>
      </c>
      <c r="L2475" s="3">
        <v>0</v>
      </c>
      <c r="M2475" s="3">
        <v>0</v>
      </c>
      <c r="N2475" s="3">
        <v>0</v>
      </c>
      <c r="O2475" s="81">
        <v>45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68">
        <f>+Tabla3[[#This Row],[V GRAVADAS]]</f>
        <v>45</v>
      </c>
      <c r="V2475">
        <v>2</v>
      </c>
    </row>
    <row r="2476" spans="1:22" x14ac:dyDescent="0.25">
      <c r="A2476" t="s">
        <v>743</v>
      </c>
      <c r="B2476" s="1" t="s">
        <v>774</v>
      </c>
      <c r="C2476" t="s">
        <v>1</v>
      </c>
      <c r="D2476" t="s">
        <v>82</v>
      </c>
      <c r="E2476" t="s">
        <v>657</v>
      </c>
      <c r="F2476" t="s">
        <v>656</v>
      </c>
      <c r="G2476">
        <v>767</v>
      </c>
      <c r="H2476">
        <v>767</v>
      </c>
      <c r="I2476">
        <v>767</v>
      </c>
      <c r="J2476">
        <v>767</v>
      </c>
      <c r="L2476" s="3">
        <v>0</v>
      </c>
      <c r="M2476" s="3">
        <v>0</v>
      </c>
      <c r="N2476" s="3">
        <v>0</v>
      </c>
      <c r="O2476" s="81">
        <v>16.5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68">
        <f>+Tabla3[[#This Row],[V GRAVADAS]]</f>
        <v>16.5</v>
      </c>
      <c r="V2476">
        <v>2</v>
      </c>
    </row>
    <row r="2477" spans="1:22" x14ac:dyDescent="0.25">
      <c r="A2477" t="s">
        <v>743</v>
      </c>
      <c r="B2477" s="1" t="s">
        <v>774</v>
      </c>
      <c r="C2477" t="s">
        <v>1</v>
      </c>
      <c r="D2477" t="s">
        <v>82</v>
      </c>
      <c r="E2477" t="s">
        <v>657</v>
      </c>
      <c r="F2477" t="s">
        <v>656</v>
      </c>
      <c r="G2477">
        <v>768</v>
      </c>
      <c r="H2477">
        <v>768</v>
      </c>
      <c r="I2477">
        <v>768</v>
      </c>
      <c r="J2477">
        <v>768</v>
      </c>
      <c r="L2477" s="3">
        <v>0</v>
      </c>
      <c r="M2477" s="3">
        <v>0</v>
      </c>
      <c r="N2477" s="3">
        <v>0</v>
      </c>
      <c r="O2477" s="81">
        <v>8.25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68">
        <f>+Tabla3[[#This Row],[V GRAVADAS]]</f>
        <v>8.25</v>
      </c>
      <c r="V2477">
        <v>2</v>
      </c>
    </row>
    <row r="2478" spans="1:22" x14ac:dyDescent="0.25">
      <c r="A2478" t="s">
        <v>743</v>
      </c>
      <c r="B2478" s="1" t="s">
        <v>774</v>
      </c>
      <c r="C2478" t="s">
        <v>1</v>
      </c>
      <c r="D2478" t="s">
        <v>82</v>
      </c>
      <c r="E2478" t="s">
        <v>657</v>
      </c>
      <c r="F2478" t="s">
        <v>656</v>
      </c>
      <c r="G2478">
        <v>769</v>
      </c>
      <c r="H2478">
        <v>769</v>
      </c>
      <c r="I2478">
        <v>769</v>
      </c>
      <c r="J2478">
        <v>769</v>
      </c>
      <c r="L2478" s="3">
        <v>0</v>
      </c>
      <c r="M2478" s="3">
        <v>0</v>
      </c>
      <c r="N2478" s="3">
        <v>0</v>
      </c>
      <c r="O2478" s="81">
        <v>1311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68">
        <f>+Tabla3[[#This Row],[V GRAVADAS]]</f>
        <v>1311</v>
      </c>
      <c r="V2478">
        <v>2</v>
      </c>
    </row>
    <row r="2479" spans="1:22" x14ac:dyDescent="0.25">
      <c r="A2479" t="s">
        <v>743</v>
      </c>
      <c r="B2479" s="1" t="s">
        <v>774</v>
      </c>
      <c r="C2479" t="s">
        <v>1</v>
      </c>
      <c r="D2479" t="s">
        <v>82</v>
      </c>
      <c r="E2479" t="s">
        <v>657</v>
      </c>
      <c r="F2479" t="s">
        <v>656</v>
      </c>
      <c r="G2479">
        <v>770</v>
      </c>
      <c r="H2479">
        <v>770</v>
      </c>
      <c r="I2479">
        <v>770</v>
      </c>
      <c r="J2479">
        <v>770</v>
      </c>
      <c r="L2479" s="3">
        <v>0</v>
      </c>
      <c r="M2479" s="3">
        <v>0</v>
      </c>
      <c r="N2479" s="3">
        <v>0</v>
      </c>
      <c r="O2479" s="81">
        <v>437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68">
        <f>+Tabla3[[#This Row],[V GRAVADAS]]</f>
        <v>437</v>
      </c>
      <c r="V2479">
        <v>2</v>
      </c>
    </row>
    <row r="2480" spans="1:22" x14ac:dyDescent="0.25">
      <c r="A2480" t="s">
        <v>743</v>
      </c>
      <c r="B2480" s="1" t="s">
        <v>774</v>
      </c>
      <c r="C2480" t="s">
        <v>1</v>
      </c>
      <c r="D2480" t="s">
        <v>82</v>
      </c>
      <c r="E2480" t="s">
        <v>657</v>
      </c>
      <c r="F2480" t="s">
        <v>656</v>
      </c>
      <c r="G2480">
        <v>771</v>
      </c>
      <c r="H2480">
        <v>771</v>
      </c>
      <c r="I2480">
        <v>771</v>
      </c>
      <c r="J2480">
        <v>771</v>
      </c>
      <c r="L2480" s="3">
        <v>0</v>
      </c>
      <c r="M2480" s="3">
        <v>0</v>
      </c>
      <c r="N2480" s="3">
        <v>0</v>
      </c>
      <c r="O2480" s="81">
        <v>45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68">
        <f>+Tabla3[[#This Row],[V GRAVADAS]]</f>
        <v>45</v>
      </c>
      <c r="V2480">
        <v>2</v>
      </c>
    </row>
    <row r="2481" spans="1:22" x14ac:dyDescent="0.25">
      <c r="A2481" t="s">
        <v>743</v>
      </c>
      <c r="B2481" s="1" t="s">
        <v>774</v>
      </c>
      <c r="C2481" t="s">
        <v>1</v>
      </c>
      <c r="D2481" t="s">
        <v>82</v>
      </c>
      <c r="E2481" t="s">
        <v>657</v>
      </c>
      <c r="F2481" t="s">
        <v>656</v>
      </c>
      <c r="G2481">
        <v>772</v>
      </c>
      <c r="H2481">
        <v>772</v>
      </c>
      <c r="I2481">
        <v>772</v>
      </c>
      <c r="J2481">
        <v>772</v>
      </c>
      <c r="L2481" s="3">
        <v>0</v>
      </c>
      <c r="M2481" s="3">
        <v>0</v>
      </c>
      <c r="N2481" s="3">
        <v>0</v>
      </c>
      <c r="O2481" s="81">
        <v>84.42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68">
        <f>+Tabla3[[#This Row],[V GRAVADAS]]</f>
        <v>84.42</v>
      </c>
      <c r="V2481">
        <v>2</v>
      </c>
    </row>
    <row r="2482" spans="1:22" x14ac:dyDescent="0.25">
      <c r="A2482" t="s">
        <v>743</v>
      </c>
      <c r="B2482" s="1" t="s">
        <v>774</v>
      </c>
      <c r="C2482" t="s">
        <v>1</v>
      </c>
      <c r="D2482" t="s">
        <v>82</v>
      </c>
      <c r="E2482" t="s">
        <v>657</v>
      </c>
      <c r="F2482" t="s">
        <v>656</v>
      </c>
      <c r="G2482">
        <v>773</v>
      </c>
      <c r="H2482">
        <v>773</v>
      </c>
      <c r="I2482">
        <v>773</v>
      </c>
      <c r="J2482">
        <v>773</v>
      </c>
      <c r="L2482" s="3">
        <v>0</v>
      </c>
      <c r="M2482" s="3">
        <v>0</v>
      </c>
      <c r="N2482" s="3">
        <v>0</v>
      </c>
      <c r="O2482" s="81">
        <v>178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68">
        <f>+Tabla3[[#This Row],[V GRAVADAS]]</f>
        <v>178</v>
      </c>
      <c r="V2482">
        <v>2</v>
      </c>
    </row>
    <row r="2483" spans="1:22" x14ac:dyDescent="0.25">
      <c r="A2483" t="s">
        <v>743</v>
      </c>
      <c r="B2483" s="1" t="s">
        <v>774</v>
      </c>
      <c r="C2483" t="s">
        <v>1</v>
      </c>
      <c r="D2483" t="s">
        <v>82</v>
      </c>
      <c r="E2483" t="s">
        <v>657</v>
      </c>
      <c r="F2483" t="s">
        <v>656</v>
      </c>
      <c r="G2483">
        <v>774</v>
      </c>
      <c r="H2483">
        <v>774</v>
      </c>
      <c r="I2483">
        <v>774</v>
      </c>
      <c r="J2483">
        <v>774</v>
      </c>
      <c r="L2483" s="3">
        <v>0</v>
      </c>
      <c r="M2483" s="3">
        <v>0</v>
      </c>
      <c r="N2483" s="3">
        <v>0</v>
      </c>
      <c r="O2483" s="81">
        <v>45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68">
        <f>+Tabla3[[#This Row],[V GRAVADAS]]</f>
        <v>45</v>
      </c>
      <c r="V2483">
        <v>2</v>
      </c>
    </row>
    <row r="2484" spans="1:22" x14ac:dyDescent="0.25">
      <c r="A2484" t="s">
        <v>743</v>
      </c>
      <c r="B2484" s="1" t="s">
        <v>774</v>
      </c>
      <c r="C2484" t="s">
        <v>1</v>
      </c>
      <c r="D2484" t="s">
        <v>82</v>
      </c>
      <c r="E2484" t="s">
        <v>657</v>
      </c>
      <c r="F2484" t="s">
        <v>656</v>
      </c>
      <c r="G2484">
        <v>775</v>
      </c>
      <c r="H2484">
        <v>775</v>
      </c>
      <c r="I2484">
        <v>775</v>
      </c>
      <c r="J2484">
        <v>775</v>
      </c>
      <c r="L2484" s="3">
        <v>0</v>
      </c>
      <c r="M2484" s="3">
        <v>0</v>
      </c>
      <c r="N2484" s="3">
        <v>0</v>
      </c>
      <c r="O2484" s="81">
        <v>45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68">
        <f>+Tabla3[[#This Row],[V GRAVADAS]]</f>
        <v>45</v>
      </c>
      <c r="V2484">
        <v>2</v>
      </c>
    </row>
    <row r="2485" spans="1:22" x14ac:dyDescent="0.25">
      <c r="A2485" t="s">
        <v>743</v>
      </c>
      <c r="B2485" s="1" t="s">
        <v>774</v>
      </c>
      <c r="C2485" t="s">
        <v>1</v>
      </c>
      <c r="D2485" t="s">
        <v>82</v>
      </c>
      <c r="E2485" t="s">
        <v>657</v>
      </c>
      <c r="F2485" t="s">
        <v>656</v>
      </c>
      <c r="G2485">
        <v>776</v>
      </c>
      <c r="H2485">
        <v>776</v>
      </c>
      <c r="I2485">
        <v>776</v>
      </c>
      <c r="J2485">
        <v>776</v>
      </c>
      <c r="L2485" s="3">
        <v>0</v>
      </c>
      <c r="M2485" s="3">
        <v>0</v>
      </c>
      <c r="N2485" s="3">
        <v>0</v>
      </c>
      <c r="O2485" s="81">
        <v>104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68">
        <f>+Tabla3[[#This Row],[V GRAVADAS]]</f>
        <v>104</v>
      </c>
      <c r="V2485">
        <v>2</v>
      </c>
    </row>
    <row r="2486" spans="1:22" x14ac:dyDescent="0.25">
      <c r="A2486" t="s">
        <v>743</v>
      </c>
      <c r="B2486" s="1" t="s">
        <v>775</v>
      </c>
      <c r="C2486" t="s">
        <v>1</v>
      </c>
      <c r="D2486" t="s">
        <v>82</v>
      </c>
      <c r="E2486" t="s">
        <v>657</v>
      </c>
      <c r="F2486" t="s">
        <v>656</v>
      </c>
      <c r="G2486">
        <v>777</v>
      </c>
      <c r="H2486">
        <v>777</v>
      </c>
      <c r="I2486">
        <v>777</v>
      </c>
      <c r="J2486">
        <v>777</v>
      </c>
      <c r="L2486" s="3">
        <v>0</v>
      </c>
      <c r="M2486" s="3">
        <v>0</v>
      </c>
      <c r="N2486" s="3">
        <v>0</v>
      </c>
      <c r="O2486" s="81">
        <v>431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68">
        <f>+Tabla3[[#This Row],[V GRAVADAS]]</f>
        <v>431</v>
      </c>
      <c r="V2486">
        <v>2</v>
      </c>
    </row>
    <row r="2487" spans="1:22" x14ac:dyDescent="0.25">
      <c r="A2487" t="s">
        <v>743</v>
      </c>
      <c r="B2487" s="1" t="s">
        <v>775</v>
      </c>
      <c r="C2487" t="s">
        <v>1</v>
      </c>
      <c r="D2487" t="s">
        <v>82</v>
      </c>
      <c r="E2487" t="s">
        <v>657</v>
      </c>
      <c r="F2487" t="s">
        <v>656</v>
      </c>
      <c r="G2487">
        <v>778</v>
      </c>
      <c r="H2487">
        <v>778</v>
      </c>
      <c r="I2487">
        <v>778</v>
      </c>
      <c r="J2487">
        <v>778</v>
      </c>
      <c r="L2487" s="3">
        <v>0</v>
      </c>
      <c r="M2487" s="3">
        <v>0</v>
      </c>
      <c r="N2487" s="3">
        <v>0</v>
      </c>
      <c r="O2487" s="81">
        <v>30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68">
        <f>+Tabla3[[#This Row],[V GRAVADAS]]</f>
        <v>30</v>
      </c>
      <c r="V2487">
        <v>2</v>
      </c>
    </row>
    <row r="2488" spans="1:22" x14ac:dyDescent="0.25">
      <c r="A2488" t="s">
        <v>743</v>
      </c>
      <c r="B2488" s="1" t="s">
        <v>775</v>
      </c>
      <c r="C2488" t="s">
        <v>1</v>
      </c>
      <c r="D2488" t="s">
        <v>82</v>
      </c>
      <c r="E2488" t="s">
        <v>657</v>
      </c>
      <c r="F2488" t="s">
        <v>656</v>
      </c>
      <c r="G2488">
        <v>779</v>
      </c>
      <c r="H2488">
        <v>779</v>
      </c>
      <c r="I2488">
        <v>779</v>
      </c>
      <c r="J2488">
        <v>779</v>
      </c>
      <c r="L2488" s="3">
        <v>0</v>
      </c>
      <c r="M2488" s="3">
        <v>0</v>
      </c>
      <c r="N2488" s="3">
        <v>0</v>
      </c>
      <c r="O2488" s="81">
        <v>220.63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68">
        <f>+Tabla3[[#This Row],[V GRAVADAS]]</f>
        <v>220.63</v>
      </c>
      <c r="V2488">
        <v>2</v>
      </c>
    </row>
    <row r="2489" spans="1:22" x14ac:dyDescent="0.25">
      <c r="A2489" t="s">
        <v>743</v>
      </c>
      <c r="B2489" s="1" t="s">
        <v>775</v>
      </c>
      <c r="C2489" t="s">
        <v>1</v>
      </c>
      <c r="D2489" t="s">
        <v>82</v>
      </c>
      <c r="E2489" t="s">
        <v>657</v>
      </c>
      <c r="F2489" t="s">
        <v>656</v>
      </c>
      <c r="G2489">
        <v>780</v>
      </c>
      <c r="H2489">
        <v>780</v>
      </c>
      <c r="I2489">
        <v>780</v>
      </c>
      <c r="J2489">
        <v>780</v>
      </c>
      <c r="L2489" s="3">
        <v>0</v>
      </c>
      <c r="M2489" s="3">
        <v>0</v>
      </c>
      <c r="N2489" s="3">
        <v>0</v>
      </c>
      <c r="O2489" s="81">
        <v>532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68">
        <f>+Tabla3[[#This Row],[V GRAVADAS]]</f>
        <v>532</v>
      </c>
      <c r="V2489">
        <v>2</v>
      </c>
    </row>
    <row r="2490" spans="1:22" x14ac:dyDescent="0.25">
      <c r="A2490" t="s">
        <v>743</v>
      </c>
      <c r="B2490" s="1" t="s">
        <v>775</v>
      </c>
      <c r="C2490" t="s">
        <v>1</v>
      </c>
      <c r="D2490" t="s">
        <v>82</v>
      </c>
      <c r="E2490" t="s">
        <v>657</v>
      </c>
      <c r="F2490" t="s">
        <v>656</v>
      </c>
      <c r="G2490">
        <v>781</v>
      </c>
      <c r="H2490">
        <v>781</v>
      </c>
      <c r="I2490">
        <v>781</v>
      </c>
      <c r="J2490">
        <v>781</v>
      </c>
      <c r="L2490" s="3">
        <v>0</v>
      </c>
      <c r="M2490" s="3">
        <v>0</v>
      </c>
      <c r="N2490" s="3">
        <v>0</v>
      </c>
      <c r="O2490" s="81">
        <v>177.5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68">
        <f>+Tabla3[[#This Row],[V GRAVADAS]]</f>
        <v>177.5</v>
      </c>
      <c r="V2490">
        <v>2</v>
      </c>
    </row>
    <row r="2491" spans="1:22" x14ac:dyDescent="0.25">
      <c r="A2491" t="s">
        <v>743</v>
      </c>
      <c r="B2491" s="1" t="s">
        <v>775</v>
      </c>
      <c r="C2491" t="s">
        <v>1</v>
      </c>
      <c r="D2491" t="s">
        <v>82</v>
      </c>
      <c r="E2491" t="s">
        <v>657</v>
      </c>
      <c r="F2491" t="s">
        <v>656</v>
      </c>
      <c r="G2491">
        <v>782</v>
      </c>
      <c r="H2491">
        <v>782</v>
      </c>
      <c r="I2491">
        <v>782</v>
      </c>
      <c r="J2491">
        <v>782</v>
      </c>
      <c r="L2491" s="3">
        <v>0</v>
      </c>
      <c r="M2491" s="3">
        <v>0</v>
      </c>
      <c r="N2491" s="3">
        <v>0</v>
      </c>
      <c r="O2491" s="81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68">
        <f>+Tabla3[[#This Row],[V GRAVADAS]]</f>
        <v>0</v>
      </c>
      <c r="V2491">
        <v>2</v>
      </c>
    </row>
    <row r="2492" spans="1:22" x14ac:dyDescent="0.25">
      <c r="A2492" t="s">
        <v>743</v>
      </c>
      <c r="B2492" s="1" t="s">
        <v>775</v>
      </c>
      <c r="C2492" t="s">
        <v>1</v>
      </c>
      <c r="D2492" t="s">
        <v>82</v>
      </c>
      <c r="E2492" t="s">
        <v>657</v>
      </c>
      <c r="F2492" t="s">
        <v>656</v>
      </c>
      <c r="G2492">
        <v>783</v>
      </c>
      <c r="H2492">
        <v>783</v>
      </c>
      <c r="I2492">
        <v>783</v>
      </c>
      <c r="J2492">
        <v>783</v>
      </c>
      <c r="L2492" s="3">
        <v>0</v>
      </c>
      <c r="M2492" s="3">
        <v>0</v>
      </c>
      <c r="N2492" s="3">
        <v>0</v>
      </c>
      <c r="O2492" s="81">
        <v>45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68">
        <f>+Tabla3[[#This Row],[V GRAVADAS]]</f>
        <v>45</v>
      </c>
      <c r="V2492">
        <v>2</v>
      </c>
    </row>
    <row r="2493" spans="1:22" x14ac:dyDescent="0.25">
      <c r="A2493" t="s">
        <v>743</v>
      </c>
      <c r="B2493" s="1" t="s">
        <v>775</v>
      </c>
      <c r="C2493" t="s">
        <v>1</v>
      </c>
      <c r="D2493" t="s">
        <v>82</v>
      </c>
      <c r="E2493" t="s">
        <v>657</v>
      </c>
      <c r="F2493" t="s">
        <v>656</v>
      </c>
      <c r="G2493">
        <v>784</v>
      </c>
      <c r="H2493">
        <v>784</v>
      </c>
      <c r="I2493">
        <v>784</v>
      </c>
      <c r="J2493">
        <v>784</v>
      </c>
      <c r="L2493" s="3">
        <v>0</v>
      </c>
      <c r="M2493" s="3">
        <v>0</v>
      </c>
      <c r="N2493" s="3">
        <v>0</v>
      </c>
      <c r="O2493" s="81">
        <v>174.25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68">
        <f>+Tabla3[[#This Row],[V GRAVADAS]]</f>
        <v>174.25</v>
      </c>
      <c r="V2493">
        <v>2</v>
      </c>
    </row>
    <row r="2494" spans="1:22" x14ac:dyDescent="0.25">
      <c r="A2494" t="s">
        <v>743</v>
      </c>
      <c r="B2494" s="1" t="s">
        <v>775</v>
      </c>
      <c r="C2494" t="s">
        <v>1</v>
      </c>
      <c r="D2494" t="s">
        <v>82</v>
      </c>
      <c r="E2494" t="s">
        <v>657</v>
      </c>
      <c r="F2494" t="s">
        <v>656</v>
      </c>
      <c r="G2494">
        <v>785</v>
      </c>
      <c r="H2494">
        <v>785</v>
      </c>
      <c r="I2494">
        <v>785</v>
      </c>
      <c r="J2494">
        <v>785</v>
      </c>
      <c r="L2494" s="3">
        <v>0</v>
      </c>
      <c r="M2494" s="3">
        <v>0</v>
      </c>
      <c r="N2494" s="3">
        <v>0</v>
      </c>
      <c r="O2494" s="81">
        <v>55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68">
        <f>+Tabla3[[#This Row],[V GRAVADAS]]</f>
        <v>55</v>
      </c>
      <c r="V2494">
        <v>2</v>
      </c>
    </row>
    <row r="2495" spans="1:22" x14ac:dyDescent="0.25">
      <c r="A2495" t="s">
        <v>743</v>
      </c>
      <c r="B2495" s="1" t="s">
        <v>775</v>
      </c>
      <c r="C2495" t="s">
        <v>1</v>
      </c>
      <c r="D2495" t="s">
        <v>82</v>
      </c>
      <c r="E2495" t="s">
        <v>657</v>
      </c>
      <c r="F2495" t="s">
        <v>656</v>
      </c>
      <c r="G2495">
        <v>786</v>
      </c>
      <c r="H2495">
        <v>786</v>
      </c>
      <c r="I2495">
        <v>786</v>
      </c>
      <c r="J2495">
        <v>786</v>
      </c>
      <c r="L2495" s="3">
        <v>0</v>
      </c>
      <c r="M2495" s="3">
        <v>0</v>
      </c>
      <c r="N2495" s="3">
        <v>0</v>
      </c>
      <c r="O2495" s="81">
        <v>465.5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68">
        <f>+Tabla3[[#This Row],[V GRAVADAS]]</f>
        <v>465.5</v>
      </c>
      <c r="V2495">
        <v>2</v>
      </c>
    </row>
    <row r="2496" spans="1:22" x14ac:dyDescent="0.25">
      <c r="A2496" t="s">
        <v>743</v>
      </c>
      <c r="B2496" s="1" t="s">
        <v>775</v>
      </c>
      <c r="C2496" t="s">
        <v>1</v>
      </c>
      <c r="D2496" t="s">
        <v>82</v>
      </c>
      <c r="E2496" t="s">
        <v>657</v>
      </c>
      <c r="F2496" t="s">
        <v>656</v>
      </c>
      <c r="G2496">
        <v>787</v>
      </c>
      <c r="H2496">
        <v>787</v>
      </c>
      <c r="I2496">
        <v>787</v>
      </c>
      <c r="J2496">
        <v>787</v>
      </c>
      <c r="L2496" s="3">
        <v>0</v>
      </c>
      <c r="M2496" s="3">
        <v>0</v>
      </c>
      <c r="N2496" s="3">
        <v>0</v>
      </c>
      <c r="O2496" s="81">
        <v>80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68">
        <f>+Tabla3[[#This Row],[V GRAVADAS]]</f>
        <v>80</v>
      </c>
      <c r="V2496">
        <v>2</v>
      </c>
    </row>
    <row r="2497" spans="1:22" x14ac:dyDescent="0.25">
      <c r="A2497" t="s">
        <v>743</v>
      </c>
      <c r="B2497" s="1" t="s">
        <v>775</v>
      </c>
      <c r="C2497" t="s">
        <v>1</v>
      </c>
      <c r="D2497" t="s">
        <v>82</v>
      </c>
      <c r="E2497" t="s">
        <v>657</v>
      </c>
      <c r="F2497" t="s">
        <v>656</v>
      </c>
      <c r="G2497">
        <v>788</v>
      </c>
      <c r="H2497">
        <v>788</v>
      </c>
      <c r="I2497">
        <v>788</v>
      </c>
      <c r="J2497">
        <v>788</v>
      </c>
      <c r="L2497" s="3">
        <v>0</v>
      </c>
      <c r="M2497" s="3">
        <v>0</v>
      </c>
      <c r="N2497" s="3">
        <v>0</v>
      </c>
      <c r="O2497" s="81">
        <v>45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68">
        <f>+Tabla3[[#This Row],[V GRAVADAS]]</f>
        <v>45</v>
      </c>
      <c r="V2497">
        <v>2</v>
      </c>
    </row>
    <row r="2498" spans="1:22" x14ac:dyDescent="0.25">
      <c r="A2498" t="s">
        <v>743</v>
      </c>
      <c r="B2498" s="1" t="s">
        <v>775</v>
      </c>
      <c r="C2498" t="s">
        <v>1</v>
      </c>
      <c r="D2498" t="s">
        <v>82</v>
      </c>
      <c r="E2498" t="s">
        <v>657</v>
      </c>
      <c r="F2498" t="s">
        <v>656</v>
      </c>
      <c r="G2498">
        <v>789</v>
      </c>
      <c r="H2498">
        <v>789</v>
      </c>
      <c r="I2498">
        <v>789</v>
      </c>
      <c r="J2498">
        <v>789</v>
      </c>
      <c r="L2498" s="3">
        <v>0</v>
      </c>
      <c r="M2498" s="3">
        <v>0</v>
      </c>
      <c r="N2498" s="3">
        <v>0</v>
      </c>
      <c r="O2498" s="81">
        <v>447.2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68">
        <f>+Tabla3[[#This Row],[V GRAVADAS]]</f>
        <v>447.2</v>
      </c>
      <c r="V2498">
        <v>2</v>
      </c>
    </row>
    <row r="2499" spans="1:22" x14ac:dyDescent="0.25">
      <c r="A2499" t="s">
        <v>743</v>
      </c>
      <c r="B2499" s="1" t="s">
        <v>775</v>
      </c>
      <c r="C2499" t="s">
        <v>1</v>
      </c>
      <c r="D2499" t="s">
        <v>82</v>
      </c>
      <c r="E2499" t="s">
        <v>657</v>
      </c>
      <c r="F2499" t="s">
        <v>656</v>
      </c>
      <c r="G2499">
        <v>790</v>
      </c>
      <c r="H2499">
        <v>790</v>
      </c>
      <c r="I2499">
        <v>790</v>
      </c>
      <c r="J2499">
        <v>790</v>
      </c>
      <c r="L2499" s="3">
        <v>0</v>
      </c>
      <c r="M2499" s="3">
        <v>0</v>
      </c>
      <c r="N2499" s="3">
        <v>0</v>
      </c>
      <c r="O2499" s="81">
        <v>55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68">
        <f>+Tabla3[[#This Row],[V GRAVADAS]]</f>
        <v>55</v>
      </c>
      <c r="V2499">
        <v>2</v>
      </c>
    </row>
    <row r="2500" spans="1:22" x14ac:dyDescent="0.25">
      <c r="A2500" t="s">
        <v>743</v>
      </c>
      <c r="B2500" s="1" t="s">
        <v>775</v>
      </c>
      <c r="C2500" t="s">
        <v>1</v>
      </c>
      <c r="D2500" t="s">
        <v>82</v>
      </c>
      <c r="E2500" t="s">
        <v>657</v>
      </c>
      <c r="F2500" t="s">
        <v>656</v>
      </c>
      <c r="G2500">
        <v>791</v>
      </c>
      <c r="H2500">
        <v>791</v>
      </c>
      <c r="I2500">
        <v>791</v>
      </c>
      <c r="J2500">
        <v>791</v>
      </c>
      <c r="L2500" s="3">
        <v>0</v>
      </c>
      <c r="M2500" s="3">
        <v>0</v>
      </c>
      <c r="N2500" s="3">
        <v>0</v>
      </c>
      <c r="O2500" s="81">
        <v>45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68">
        <f>+Tabla3[[#This Row],[V GRAVADAS]]</f>
        <v>45</v>
      </c>
      <c r="V2500">
        <v>2</v>
      </c>
    </row>
    <row r="2501" spans="1:22" x14ac:dyDescent="0.25">
      <c r="A2501" t="s">
        <v>743</v>
      </c>
      <c r="B2501" s="1" t="s">
        <v>775</v>
      </c>
      <c r="C2501" t="s">
        <v>1</v>
      </c>
      <c r="D2501" t="s">
        <v>82</v>
      </c>
      <c r="E2501" t="s">
        <v>657</v>
      </c>
      <c r="F2501" t="s">
        <v>656</v>
      </c>
      <c r="G2501">
        <v>792</v>
      </c>
      <c r="H2501">
        <v>792</v>
      </c>
      <c r="I2501">
        <v>792</v>
      </c>
      <c r="J2501">
        <v>792</v>
      </c>
      <c r="L2501" s="3">
        <v>0</v>
      </c>
      <c r="M2501" s="3">
        <v>0</v>
      </c>
      <c r="N2501" s="3">
        <v>0</v>
      </c>
      <c r="O2501" s="81">
        <v>56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68">
        <f>+Tabla3[[#This Row],[V GRAVADAS]]</f>
        <v>56</v>
      </c>
      <c r="V2501">
        <v>2</v>
      </c>
    </row>
    <row r="2502" spans="1:22" x14ac:dyDescent="0.25">
      <c r="A2502" t="s">
        <v>743</v>
      </c>
      <c r="B2502" s="1" t="s">
        <v>775</v>
      </c>
      <c r="C2502" t="s">
        <v>1</v>
      </c>
      <c r="D2502" t="s">
        <v>82</v>
      </c>
      <c r="E2502" t="s">
        <v>657</v>
      </c>
      <c r="F2502" t="s">
        <v>656</v>
      </c>
      <c r="G2502">
        <v>793</v>
      </c>
      <c r="H2502">
        <v>793</v>
      </c>
      <c r="I2502">
        <v>793</v>
      </c>
      <c r="J2502">
        <v>793</v>
      </c>
      <c r="L2502" s="3">
        <v>0</v>
      </c>
      <c r="M2502" s="3">
        <v>0</v>
      </c>
      <c r="N2502" s="3">
        <v>0</v>
      </c>
      <c r="O2502" s="81">
        <v>75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68">
        <f>+Tabla3[[#This Row],[V GRAVADAS]]</f>
        <v>75</v>
      </c>
      <c r="V2502">
        <v>2</v>
      </c>
    </row>
    <row r="2503" spans="1:22" x14ac:dyDescent="0.25">
      <c r="A2503" t="s">
        <v>743</v>
      </c>
      <c r="B2503" s="1" t="s">
        <v>775</v>
      </c>
      <c r="C2503" t="s">
        <v>1</v>
      </c>
      <c r="D2503" t="s">
        <v>82</v>
      </c>
      <c r="E2503" t="s">
        <v>657</v>
      </c>
      <c r="F2503" t="s">
        <v>656</v>
      </c>
      <c r="G2503">
        <v>794</v>
      </c>
      <c r="H2503">
        <v>794</v>
      </c>
      <c r="I2503">
        <v>794</v>
      </c>
      <c r="J2503">
        <v>794</v>
      </c>
      <c r="L2503" s="3">
        <v>0</v>
      </c>
      <c r="M2503" s="3">
        <v>0</v>
      </c>
      <c r="N2503" s="3">
        <v>0</v>
      </c>
      <c r="O2503" s="81">
        <v>130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68">
        <f>+Tabla3[[#This Row],[V GRAVADAS]]</f>
        <v>130</v>
      </c>
      <c r="V2503">
        <v>2</v>
      </c>
    </row>
    <row r="2504" spans="1:22" x14ac:dyDescent="0.25">
      <c r="A2504" t="s">
        <v>743</v>
      </c>
      <c r="B2504" s="1" t="s">
        <v>775</v>
      </c>
      <c r="C2504" t="s">
        <v>1</v>
      </c>
      <c r="D2504" t="s">
        <v>82</v>
      </c>
      <c r="E2504" t="s">
        <v>657</v>
      </c>
      <c r="F2504" t="s">
        <v>656</v>
      </c>
      <c r="G2504">
        <v>795</v>
      </c>
      <c r="H2504">
        <v>795</v>
      </c>
      <c r="I2504">
        <v>795</v>
      </c>
      <c r="J2504">
        <v>795</v>
      </c>
      <c r="L2504" s="3">
        <v>0</v>
      </c>
      <c r="M2504" s="3">
        <v>0</v>
      </c>
      <c r="N2504" s="3">
        <v>0</v>
      </c>
      <c r="O2504" s="81">
        <v>196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68">
        <f>+Tabla3[[#This Row],[V GRAVADAS]]</f>
        <v>196</v>
      </c>
      <c r="V2504">
        <v>2</v>
      </c>
    </row>
    <row r="2505" spans="1:22" x14ac:dyDescent="0.25">
      <c r="A2505" t="s">
        <v>743</v>
      </c>
      <c r="B2505" s="1" t="s">
        <v>775</v>
      </c>
      <c r="C2505" t="s">
        <v>1</v>
      </c>
      <c r="D2505" t="s">
        <v>82</v>
      </c>
      <c r="E2505" t="s">
        <v>657</v>
      </c>
      <c r="F2505" t="s">
        <v>656</v>
      </c>
      <c r="G2505">
        <v>796</v>
      </c>
      <c r="H2505">
        <v>796</v>
      </c>
      <c r="I2505">
        <v>796</v>
      </c>
      <c r="J2505">
        <v>796</v>
      </c>
      <c r="L2505" s="3">
        <v>0</v>
      </c>
      <c r="M2505" s="3">
        <v>0</v>
      </c>
      <c r="N2505" s="3">
        <v>0</v>
      </c>
      <c r="O2505" s="81">
        <v>53.1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68">
        <f>+Tabla3[[#This Row],[V GRAVADAS]]</f>
        <v>53.1</v>
      </c>
      <c r="V2505">
        <v>2</v>
      </c>
    </row>
    <row r="2506" spans="1:22" x14ac:dyDescent="0.25">
      <c r="A2506" t="s">
        <v>743</v>
      </c>
      <c r="B2506" s="1" t="s">
        <v>775</v>
      </c>
      <c r="C2506" t="s">
        <v>1</v>
      </c>
      <c r="D2506" t="s">
        <v>82</v>
      </c>
      <c r="E2506" t="s">
        <v>657</v>
      </c>
      <c r="F2506" t="s">
        <v>656</v>
      </c>
      <c r="G2506">
        <v>797</v>
      </c>
      <c r="H2506">
        <v>797</v>
      </c>
      <c r="I2506">
        <v>797</v>
      </c>
      <c r="J2506">
        <v>797</v>
      </c>
      <c r="L2506" s="3">
        <v>0</v>
      </c>
      <c r="M2506" s="3">
        <v>0</v>
      </c>
      <c r="N2506" s="3">
        <v>0</v>
      </c>
      <c r="O2506" s="81">
        <v>28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68">
        <f>+Tabla3[[#This Row],[V GRAVADAS]]</f>
        <v>28</v>
      </c>
      <c r="V2506">
        <v>2</v>
      </c>
    </row>
    <row r="2507" spans="1:22" x14ac:dyDescent="0.25">
      <c r="A2507" t="s">
        <v>743</v>
      </c>
      <c r="B2507" s="1" t="s">
        <v>775</v>
      </c>
      <c r="C2507" t="s">
        <v>1</v>
      </c>
      <c r="D2507" t="s">
        <v>82</v>
      </c>
      <c r="E2507" t="s">
        <v>657</v>
      </c>
      <c r="F2507" t="s">
        <v>656</v>
      </c>
      <c r="G2507">
        <v>798</v>
      </c>
      <c r="H2507">
        <v>798</v>
      </c>
      <c r="I2507">
        <v>798</v>
      </c>
      <c r="J2507">
        <v>798</v>
      </c>
      <c r="L2507" s="3">
        <v>0</v>
      </c>
      <c r="M2507" s="3">
        <v>0</v>
      </c>
      <c r="N2507" s="3">
        <v>0</v>
      </c>
      <c r="O2507" s="81">
        <v>8.76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68">
        <f>+Tabla3[[#This Row],[V GRAVADAS]]</f>
        <v>8.76</v>
      </c>
      <c r="V2507">
        <v>2</v>
      </c>
    </row>
    <row r="2508" spans="1:22" x14ac:dyDescent="0.25">
      <c r="A2508" t="s">
        <v>743</v>
      </c>
      <c r="B2508" s="1" t="s">
        <v>775</v>
      </c>
      <c r="C2508" t="s">
        <v>1</v>
      </c>
      <c r="D2508" t="s">
        <v>82</v>
      </c>
      <c r="E2508" t="s">
        <v>657</v>
      </c>
      <c r="F2508" t="s">
        <v>656</v>
      </c>
      <c r="G2508">
        <v>799</v>
      </c>
      <c r="H2508">
        <v>799</v>
      </c>
      <c r="I2508">
        <v>799</v>
      </c>
      <c r="J2508">
        <v>799</v>
      </c>
      <c r="L2508" s="3">
        <v>0</v>
      </c>
      <c r="M2508" s="3">
        <v>0</v>
      </c>
      <c r="N2508" s="3">
        <v>0</v>
      </c>
      <c r="O2508" s="81">
        <v>27.5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68">
        <f>+Tabla3[[#This Row],[V GRAVADAS]]</f>
        <v>27.5</v>
      </c>
      <c r="V2508">
        <v>2</v>
      </c>
    </row>
    <row r="2509" spans="1:22" x14ac:dyDescent="0.25">
      <c r="A2509" t="s">
        <v>743</v>
      </c>
      <c r="B2509" s="1" t="s">
        <v>758</v>
      </c>
      <c r="C2509" t="s">
        <v>1</v>
      </c>
      <c r="D2509" t="s">
        <v>82</v>
      </c>
      <c r="E2509" t="s">
        <v>657</v>
      </c>
      <c r="F2509" t="s">
        <v>656</v>
      </c>
      <c r="G2509">
        <v>800</v>
      </c>
      <c r="H2509">
        <v>800</v>
      </c>
      <c r="I2509">
        <v>800</v>
      </c>
      <c r="J2509">
        <v>800</v>
      </c>
      <c r="L2509" s="3">
        <v>0</v>
      </c>
      <c r="M2509" s="3">
        <v>0</v>
      </c>
      <c r="N2509" s="3">
        <v>0</v>
      </c>
      <c r="O2509" s="81">
        <v>594.4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68">
        <f>+Tabla3[[#This Row],[V GRAVADAS]]</f>
        <v>594.4</v>
      </c>
      <c r="V2509">
        <v>2</v>
      </c>
    </row>
    <row r="2510" spans="1:22" x14ac:dyDescent="0.25">
      <c r="A2510" t="s">
        <v>743</v>
      </c>
      <c r="B2510" s="1" t="s">
        <v>758</v>
      </c>
      <c r="C2510" t="s">
        <v>1</v>
      </c>
      <c r="D2510" t="s">
        <v>82</v>
      </c>
      <c r="E2510" t="s">
        <v>657</v>
      </c>
      <c r="F2510" t="s">
        <v>656</v>
      </c>
      <c r="G2510">
        <v>801</v>
      </c>
      <c r="H2510">
        <v>801</v>
      </c>
      <c r="I2510">
        <v>801</v>
      </c>
      <c r="J2510">
        <v>801</v>
      </c>
      <c r="L2510" s="3">
        <v>0</v>
      </c>
      <c r="M2510" s="3">
        <v>0</v>
      </c>
      <c r="N2510" s="3">
        <v>0</v>
      </c>
      <c r="O2510" s="81">
        <v>427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68">
        <f>+Tabla3[[#This Row],[V GRAVADAS]]</f>
        <v>427</v>
      </c>
      <c r="V2510">
        <v>2</v>
      </c>
    </row>
    <row r="2511" spans="1:22" x14ac:dyDescent="0.25">
      <c r="A2511" t="s">
        <v>743</v>
      </c>
      <c r="B2511" s="1" t="s">
        <v>758</v>
      </c>
      <c r="C2511" t="s">
        <v>1</v>
      </c>
      <c r="D2511" t="s">
        <v>82</v>
      </c>
      <c r="E2511" t="s">
        <v>657</v>
      </c>
      <c r="F2511" t="s">
        <v>656</v>
      </c>
      <c r="G2511">
        <v>802</v>
      </c>
      <c r="H2511">
        <v>802</v>
      </c>
      <c r="I2511">
        <v>802</v>
      </c>
      <c r="J2511">
        <v>802</v>
      </c>
      <c r="L2511" s="3">
        <v>0</v>
      </c>
      <c r="M2511" s="3">
        <v>0</v>
      </c>
      <c r="N2511" s="3">
        <v>0</v>
      </c>
      <c r="O2511" s="81">
        <v>478.5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68">
        <f>+Tabla3[[#This Row],[V GRAVADAS]]</f>
        <v>478.5</v>
      </c>
      <c r="V2511">
        <v>2</v>
      </c>
    </row>
    <row r="2512" spans="1:22" x14ac:dyDescent="0.25">
      <c r="A2512" t="s">
        <v>743</v>
      </c>
      <c r="B2512" s="1" t="s">
        <v>758</v>
      </c>
      <c r="C2512" t="s">
        <v>1</v>
      </c>
      <c r="D2512" t="s">
        <v>82</v>
      </c>
      <c r="E2512" t="s">
        <v>657</v>
      </c>
      <c r="F2512" t="s">
        <v>656</v>
      </c>
      <c r="G2512">
        <v>803</v>
      </c>
      <c r="H2512">
        <v>803</v>
      </c>
      <c r="I2512">
        <v>803</v>
      </c>
      <c r="J2512">
        <v>803</v>
      </c>
      <c r="L2512" s="3">
        <v>0</v>
      </c>
      <c r="M2512" s="3">
        <v>0</v>
      </c>
      <c r="N2512" s="3">
        <v>0</v>
      </c>
      <c r="O2512" s="81">
        <v>220.5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68">
        <f>+Tabla3[[#This Row],[V GRAVADAS]]</f>
        <v>220.5</v>
      </c>
      <c r="V2512">
        <v>2</v>
      </c>
    </row>
    <row r="2513" spans="1:22" x14ac:dyDescent="0.25">
      <c r="A2513" t="s">
        <v>743</v>
      </c>
      <c r="B2513" s="1" t="s">
        <v>758</v>
      </c>
      <c r="C2513" t="s">
        <v>1</v>
      </c>
      <c r="D2513" t="s">
        <v>82</v>
      </c>
      <c r="E2513" t="s">
        <v>657</v>
      </c>
      <c r="F2513" t="s">
        <v>656</v>
      </c>
      <c r="G2513">
        <v>804</v>
      </c>
      <c r="H2513">
        <v>804</v>
      </c>
      <c r="I2513">
        <v>804</v>
      </c>
      <c r="J2513">
        <v>804</v>
      </c>
      <c r="L2513" s="3">
        <v>0</v>
      </c>
      <c r="M2513" s="3">
        <v>0</v>
      </c>
      <c r="N2513" s="3">
        <v>0</v>
      </c>
      <c r="O2513" s="81">
        <v>6.3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68">
        <f>+Tabla3[[#This Row],[V GRAVADAS]]</f>
        <v>6.3</v>
      </c>
      <c r="V2513">
        <v>2</v>
      </c>
    </row>
    <row r="2514" spans="1:22" x14ac:dyDescent="0.25">
      <c r="A2514" t="s">
        <v>743</v>
      </c>
      <c r="B2514" s="1" t="s">
        <v>758</v>
      </c>
      <c r="C2514" t="s">
        <v>1</v>
      </c>
      <c r="D2514" t="s">
        <v>82</v>
      </c>
      <c r="E2514" t="s">
        <v>657</v>
      </c>
      <c r="F2514" t="s">
        <v>656</v>
      </c>
      <c r="G2514">
        <v>805</v>
      </c>
      <c r="H2514">
        <v>805</v>
      </c>
      <c r="I2514">
        <v>805</v>
      </c>
      <c r="J2514">
        <v>805</v>
      </c>
      <c r="L2514" s="3">
        <v>0</v>
      </c>
      <c r="M2514" s="3">
        <v>0</v>
      </c>
      <c r="N2514" s="3">
        <v>0</v>
      </c>
      <c r="O2514" s="81">
        <v>76.739999999999995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68">
        <f>+Tabla3[[#This Row],[V GRAVADAS]]</f>
        <v>76.739999999999995</v>
      </c>
      <c r="V2514">
        <v>2</v>
      </c>
    </row>
    <row r="2515" spans="1:22" x14ac:dyDescent="0.25">
      <c r="A2515" t="s">
        <v>743</v>
      </c>
      <c r="B2515" s="1" t="s">
        <v>758</v>
      </c>
      <c r="C2515" t="s">
        <v>1</v>
      </c>
      <c r="D2515" t="s">
        <v>82</v>
      </c>
      <c r="E2515" t="s">
        <v>657</v>
      </c>
      <c r="F2515" t="s">
        <v>656</v>
      </c>
      <c r="G2515">
        <v>806</v>
      </c>
      <c r="H2515">
        <v>806</v>
      </c>
      <c r="I2515">
        <v>806</v>
      </c>
      <c r="J2515">
        <v>806</v>
      </c>
      <c r="L2515" s="3">
        <v>0</v>
      </c>
      <c r="M2515" s="3">
        <v>0</v>
      </c>
      <c r="N2515" s="3">
        <v>0</v>
      </c>
      <c r="O2515" s="81">
        <v>99.9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68">
        <f>+Tabla3[[#This Row],[V GRAVADAS]]</f>
        <v>99.9</v>
      </c>
      <c r="V2515">
        <v>2</v>
      </c>
    </row>
    <row r="2516" spans="1:22" x14ac:dyDescent="0.25">
      <c r="A2516" t="s">
        <v>743</v>
      </c>
      <c r="B2516" s="1" t="s">
        <v>758</v>
      </c>
      <c r="C2516" t="s">
        <v>1</v>
      </c>
      <c r="D2516" t="s">
        <v>82</v>
      </c>
      <c r="E2516" t="s">
        <v>657</v>
      </c>
      <c r="F2516" t="s">
        <v>656</v>
      </c>
      <c r="G2516">
        <v>807</v>
      </c>
      <c r="H2516">
        <v>807</v>
      </c>
      <c r="I2516">
        <v>807</v>
      </c>
      <c r="J2516">
        <v>807</v>
      </c>
      <c r="L2516" s="3">
        <v>0</v>
      </c>
      <c r="M2516" s="3">
        <v>0</v>
      </c>
      <c r="N2516" s="3">
        <v>0</v>
      </c>
      <c r="O2516" s="81">
        <v>48.1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68">
        <f>+Tabla3[[#This Row],[V GRAVADAS]]</f>
        <v>48.1</v>
      </c>
      <c r="V2516">
        <v>2</v>
      </c>
    </row>
    <row r="2517" spans="1:22" x14ac:dyDescent="0.25">
      <c r="A2517" t="s">
        <v>743</v>
      </c>
      <c r="B2517" s="1" t="s">
        <v>758</v>
      </c>
      <c r="C2517" t="s">
        <v>1</v>
      </c>
      <c r="D2517" t="s">
        <v>82</v>
      </c>
      <c r="E2517" t="s">
        <v>657</v>
      </c>
      <c r="F2517" t="s">
        <v>656</v>
      </c>
      <c r="G2517">
        <v>808</v>
      </c>
      <c r="H2517">
        <v>808</v>
      </c>
      <c r="I2517">
        <v>808</v>
      </c>
      <c r="J2517">
        <v>808</v>
      </c>
      <c r="L2517" s="3">
        <v>0</v>
      </c>
      <c r="M2517" s="3">
        <v>0</v>
      </c>
      <c r="N2517" s="3">
        <v>0</v>
      </c>
      <c r="O2517" s="81">
        <v>32.5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68">
        <f>+Tabla3[[#This Row],[V GRAVADAS]]</f>
        <v>32.5</v>
      </c>
      <c r="V2517">
        <v>2</v>
      </c>
    </row>
    <row r="2518" spans="1:22" x14ac:dyDescent="0.25">
      <c r="A2518" t="s">
        <v>743</v>
      </c>
      <c r="B2518" s="1" t="s">
        <v>758</v>
      </c>
      <c r="C2518" t="s">
        <v>1</v>
      </c>
      <c r="D2518" t="s">
        <v>82</v>
      </c>
      <c r="E2518" t="s">
        <v>657</v>
      </c>
      <c r="F2518" t="s">
        <v>656</v>
      </c>
      <c r="G2518">
        <v>809</v>
      </c>
      <c r="H2518">
        <v>809</v>
      </c>
      <c r="I2518">
        <v>809</v>
      </c>
      <c r="J2518">
        <v>809</v>
      </c>
      <c r="L2518" s="3">
        <v>0</v>
      </c>
      <c r="M2518" s="3">
        <v>0</v>
      </c>
      <c r="N2518" s="3">
        <v>0</v>
      </c>
      <c r="O2518" s="81">
        <v>126.5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68">
        <f>+Tabla3[[#This Row],[V GRAVADAS]]</f>
        <v>126.5</v>
      </c>
      <c r="V2518">
        <v>2</v>
      </c>
    </row>
    <row r="2519" spans="1:22" x14ac:dyDescent="0.25">
      <c r="A2519" t="s">
        <v>743</v>
      </c>
      <c r="B2519" s="1" t="s">
        <v>758</v>
      </c>
      <c r="C2519" t="s">
        <v>1</v>
      </c>
      <c r="D2519" t="s">
        <v>82</v>
      </c>
      <c r="E2519" t="s">
        <v>657</v>
      </c>
      <c r="F2519" t="s">
        <v>656</v>
      </c>
      <c r="G2519">
        <v>810</v>
      </c>
      <c r="H2519">
        <v>810</v>
      </c>
      <c r="I2519">
        <v>810</v>
      </c>
      <c r="J2519">
        <v>810</v>
      </c>
      <c r="L2519" s="3">
        <v>0</v>
      </c>
      <c r="M2519" s="3">
        <v>0</v>
      </c>
      <c r="N2519" s="3">
        <v>0</v>
      </c>
      <c r="O2519" s="81">
        <v>24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68">
        <f>+Tabla3[[#This Row],[V GRAVADAS]]</f>
        <v>24</v>
      </c>
      <c r="V2519">
        <v>2</v>
      </c>
    </row>
    <row r="2520" spans="1:22" x14ac:dyDescent="0.25">
      <c r="A2520" t="s">
        <v>743</v>
      </c>
      <c r="B2520" s="1" t="s">
        <v>758</v>
      </c>
      <c r="C2520" t="s">
        <v>1</v>
      </c>
      <c r="D2520" t="s">
        <v>82</v>
      </c>
      <c r="E2520" t="s">
        <v>657</v>
      </c>
      <c r="F2520" t="s">
        <v>656</v>
      </c>
      <c r="G2520">
        <v>811</v>
      </c>
      <c r="H2520">
        <v>811</v>
      </c>
      <c r="I2520">
        <v>811</v>
      </c>
      <c r="J2520">
        <v>811</v>
      </c>
      <c r="L2520" s="3">
        <v>0</v>
      </c>
      <c r="M2520" s="3">
        <v>0</v>
      </c>
      <c r="N2520" s="3">
        <v>0</v>
      </c>
      <c r="O2520" s="81">
        <v>12.1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68">
        <f>+Tabla3[[#This Row],[V GRAVADAS]]</f>
        <v>12.1</v>
      </c>
      <c r="V2520">
        <v>2</v>
      </c>
    </row>
    <row r="2521" spans="1:22" x14ac:dyDescent="0.25">
      <c r="A2521" t="s">
        <v>743</v>
      </c>
      <c r="B2521" s="1" t="s">
        <v>758</v>
      </c>
      <c r="C2521" t="s">
        <v>1</v>
      </c>
      <c r="D2521" t="s">
        <v>82</v>
      </c>
      <c r="E2521" t="s">
        <v>657</v>
      </c>
      <c r="F2521" t="s">
        <v>656</v>
      </c>
      <c r="G2521">
        <v>812</v>
      </c>
      <c r="H2521">
        <v>812</v>
      </c>
      <c r="I2521">
        <v>812</v>
      </c>
      <c r="J2521">
        <v>812</v>
      </c>
      <c r="L2521" s="3">
        <v>0</v>
      </c>
      <c r="M2521" s="3">
        <v>0</v>
      </c>
      <c r="N2521" s="3">
        <v>0</v>
      </c>
      <c r="O2521" s="81">
        <v>3.5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68">
        <f>+Tabla3[[#This Row],[V GRAVADAS]]</f>
        <v>3.5</v>
      </c>
      <c r="V2521">
        <v>2</v>
      </c>
    </row>
    <row r="2522" spans="1:22" x14ac:dyDescent="0.25">
      <c r="A2522" t="s">
        <v>743</v>
      </c>
      <c r="B2522" s="1" t="s">
        <v>758</v>
      </c>
      <c r="C2522" t="s">
        <v>1</v>
      </c>
      <c r="D2522" t="s">
        <v>82</v>
      </c>
      <c r="E2522" t="s">
        <v>657</v>
      </c>
      <c r="F2522" t="s">
        <v>656</v>
      </c>
      <c r="G2522">
        <v>813</v>
      </c>
      <c r="H2522">
        <v>813</v>
      </c>
      <c r="I2522">
        <v>813</v>
      </c>
      <c r="J2522">
        <v>813</v>
      </c>
      <c r="L2522" s="3">
        <v>0</v>
      </c>
      <c r="M2522" s="3">
        <v>0</v>
      </c>
      <c r="N2522" s="3">
        <v>0</v>
      </c>
      <c r="O2522" s="81">
        <v>58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68">
        <f>+Tabla3[[#This Row],[V GRAVADAS]]</f>
        <v>58</v>
      </c>
      <c r="V2522">
        <v>2</v>
      </c>
    </row>
    <row r="2523" spans="1:22" x14ac:dyDescent="0.25">
      <c r="A2523" t="s">
        <v>743</v>
      </c>
      <c r="B2523" s="1" t="s">
        <v>758</v>
      </c>
      <c r="C2523" t="s">
        <v>1</v>
      </c>
      <c r="D2523" t="s">
        <v>82</v>
      </c>
      <c r="E2523" t="s">
        <v>657</v>
      </c>
      <c r="F2523" t="s">
        <v>656</v>
      </c>
      <c r="G2523">
        <v>814</v>
      </c>
      <c r="H2523">
        <v>814</v>
      </c>
      <c r="I2523">
        <v>814</v>
      </c>
      <c r="J2523">
        <v>814</v>
      </c>
      <c r="L2523" s="3">
        <v>0</v>
      </c>
      <c r="M2523" s="3">
        <v>0</v>
      </c>
      <c r="N2523" s="3">
        <v>0</v>
      </c>
      <c r="O2523" s="81">
        <v>141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68">
        <f>+Tabla3[[#This Row],[V GRAVADAS]]</f>
        <v>141</v>
      </c>
      <c r="V2523">
        <v>2</v>
      </c>
    </row>
    <row r="2524" spans="1:22" x14ac:dyDescent="0.25">
      <c r="A2524" t="s">
        <v>743</v>
      </c>
      <c r="B2524" s="1" t="s">
        <v>758</v>
      </c>
      <c r="C2524" t="s">
        <v>1</v>
      </c>
      <c r="D2524" t="s">
        <v>82</v>
      </c>
      <c r="E2524" t="s">
        <v>657</v>
      </c>
      <c r="F2524" t="s">
        <v>656</v>
      </c>
      <c r="G2524">
        <v>815</v>
      </c>
      <c r="H2524">
        <v>815</v>
      </c>
      <c r="I2524">
        <v>815</v>
      </c>
      <c r="J2524">
        <v>815</v>
      </c>
      <c r="L2524" s="3">
        <v>0</v>
      </c>
      <c r="M2524" s="3">
        <v>0</v>
      </c>
      <c r="N2524" s="3">
        <v>0</v>
      </c>
      <c r="O2524" s="81">
        <v>50.6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68">
        <f>+Tabla3[[#This Row],[V GRAVADAS]]</f>
        <v>50.6</v>
      </c>
      <c r="V2524">
        <v>2</v>
      </c>
    </row>
    <row r="2525" spans="1:22" x14ac:dyDescent="0.25">
      <c r="A2525" t="s">
        <v>743</v>
      </c>
      <c r="B2525" s="1" t="s">
        <v>758</v>
      </c>
      <c r="C2525" t="s">
        <v>1</v>
      </c>
      <c r="D2525" t="s">
        <v>82</v>
      </c>
      <c r="E2525" t="s">
        <v>657</v>
      </c>
      <c r="F2525" t="s">
        <v>656</v>
      </c>
      <c r="G2525">
        <v>816</v>
      </c>
      <c r="H2525">
        <v>816</v>
      </c>
      <c r="I2525">
        <v>816</v>
      </c>
      <c r="J2525">
        <v>816</v>
      </c>
      <c r="L2525" s="3">
        <v>0</v>
      </c>
      <c r="M2525" s="3">
        <v>0</v>
      </c>
      <c r="N2525" s="3">
        <v>0</v>
      </c>
      <c r="O2525" s="81">
        <v>206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68">
        <f>+Tabla3[[#This Row],[V GRAVADAS]]</f>
        <v>206</v>
      </c>
      <c r="V2525">
        <v>2</v>
      </c>
    </row>
    <row r="2526" spans="1:22" x14ac:dyDescent="0.25">
      <c r="A2526" t="s">
        <v>743</v>
      </c>
      <c r="B2526" s="1" t="s">
        <v>758</v>
      </c>
      <c r="C2526" t="s">
        <v>1</v>
      </c>
      <c r="D2526" t="s">
        <v>82</v>
      </c>
      <c r="E2526" t="s">
        <v>657</v>
      </c>
      <c r="F2526" t="s">
        <v>656</v>
      </c>
      <c r="G2526">
        <v>817</v>
      </c>
      <c r="H2526">
        <v>817</v>
      </c>
      <c r="I2526">
        <v>817</v>
      </c>
      <c r="J2526">
        <v>817</v>
      </c>
      <c r="L2526" s="3">
        <v>0</v>
      </c>
      <c r="M2526" s="3">
        <v>0</v>
      </c>
      <c r="N2526" s="3">
        <v>0</v>
      </c>
      <c r="O2526" s="81">
        <v>73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68">
        <f>+Tabla3[[#This Row],[V GRAVADAS]]</f>
        <v>73</v>
      </c>
      <c r="V2526">
        <v>2</v>
      </c>
    </row>
    <row r="2527" spans="1:22" x14ac:dyDescent="0.25">
      <c r="A2527" t="s">
        <v>743</v>
      </c>
      <c r="B2527" s="1" t="s">
        <v>758</v>
      </c>
      <c r="C2527" t="s">
        <v>1</v>
      </c>
      <c r="D2527" t="s">
        <v>82</v>
      </c>
      <c r="E2527" t="s">
        <v>657</v>
      </c>
      <c r="F2527" t="s">
        <v>656</v>
      </c>
      <c r="G2527">
        <v>818</v>
      </c>
      <c r="H2527">
        <v>818</v>
      </c>
      <c r="I2527">
        <v>818</v>
      </c>
      <c r="J2527">
        <v>818</v>
      </c>
      <c r="L2527" s="3">
        <v>0</v>
      </c>
      <c r="M2527" s="3">
        <v>0</v>
      </c>
      <c r="N2527" s="3">
        <v>0</v>
      </c>
      <c r="O2527" s="81">
        <v>54.34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68">
        <f>+Tabla3[[#This Row],[V GRAVADAS]]</f>
        <v>54.34</v>
      </c>
      <c r="V2527">
        <v>2</v>
      </c>
    </row>
    <row r="2528" spans="1:22" x14ac:dyDescent="0.25">
      <c r="A2528" t="s">
        <v>743</v>
      </c>
      <c r="B2528" s="1" t="s">
        <v>758</v>
      </c>
      <c r="C2528" t="s">
        <v>1</v>
      </c>
      <c r="D2528" t="s">
        <v>82</v>
      </c>
      <c r="E2528" t="s">
        <v>657</v>
      </c>
      <c r="F2528" t="s">
        <v>656</v>
      </c>
      <c r="G2528">
        <v>819</v>
      </c>
      <c r="H2528">
        <v>819</v>
      </c>
      <c r="I2528">
        <v>819</v>
      </c>
      <c r="J2528">
        <v>819</v>
      </c>
      <c r="L2528" s="3">
        <v>0</v>
      </c>
      <c r="M2528" s="3">
        <v>0</v>
      </c>
      <c r="N2528" s="3">
        <v>0</v>
      </c>
      <c r="O2528" s="81">
        <v>35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68">
        <f>+Tabla3[[#This Row],[V GRAVADAS]]</f>
        <v>35</v>
      </c>
      <c r="V2528">
        <v>2</v>
      </c>
    </row>
    <row r="2529" spans="1:22" x14ac:dyDescent="0.25">
      <c r="A2529" t="s">
        <v>743</v>
      </c>
      <c r="B2529" s="1" t="s">
        <v>758</v>
      </c>
      <c r="C2529" t="s">
        <v>1</v>
      </c>
      <c r="D2529" t="s">
        <v>82</v>
      </c>
      <c r="E2529" t="s">
        <v>657</v>
      </c>
      <c r="F2529" t="s">
        <v>656</v>
      </c>
      <c r="G2529">
        <v>820</v>
      </c>
      <c r="H2529">
        <v>820</v>
      </c>
      <c r="I2529">
        <v>820</v>
      </c>
      <c r="J2529">
        <v>820</v>
      </c>
      <c r="L2529" s="3">
        <v>0</v>
      </c>
      <c r="M2529" s="3">
        <v>0</v>
      </c>
      <c r="N2529" s="3">
        <v>0</v>
      </c>
      <c r="O2529" s="81">
        <v>55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68">
        <f>+Tabla3[[#This Row],[V GRAVADAS]]</f>
        <v>55</v>
      </c>
      <c r="V2529">
        <v>2</v>
      </c>
    </row>
    <row r="2530" spans="1:22" x14ac:dyDescent="0.25">
      <c r="A2530" t="s">
        <v>743</v>
      </c>
      <c r="B2530" s="1" t="s">
        <v>761</v>
      </c>
      <c r="C2530" t="s">
        <v>1</v>
      </c>
      <c r="D2530" t="s">
        <v>82</v>
      </c>
      <c r="E2530" t="s">
        <v>657</v>
      </c>
      <c r="F2530" t="s">
        <v>656</v>
      </c>
      <c r="G2530">
        <v>821</v>
      </c>
      <c r="H2530">
        <v>821</v>
      </c>
      <c r="I2530">
        <v>821</v>
      </c>
      <c r="J2530">
        <v>821</v>
      </c>
      <c r="L2530" s="3">
        <v>0</v>
      </c>
      <c r="M2530" s="3">
        <v>0</v>
      </c>
      <c r="N2530" s="3">
        <v>0</v>
      </c>
      <c r="O2530" s="81">
        <v>457.5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68">
        <f>+Tabla3[[#This Row],[V GRAVADAS]]</f>
        <v>457.5</v>
      </c>
      <c r="V2530">
        <v>2</v>
      </c>
    </row>
    <row r="2531" spans="1:22" x14ac:dyDescent="0.25">
      <c r="A2531" t="s">
        <v>743</v>
      </c>
      <c r="B2531" s="1" t="s">
        <v>761</v>
      </c>
      <c r="C2531" t="s">
        <v>1</v>
      </c>
      <c r="D2531" t="s">
        <v>82</v>
      </c>
      <c r="E2531" t="s">
        <v>657</v>
      </c>
      <c r="F2531" t="s">
        <v>656</v>
      </c>
      <c r="G2531">
        <v>822</v>
      </c>
      <c r="H2531">
        <v>822</v>
      </c>
      <c r="I2531">
        <v>822</v>
      </c>
      <c r="J2531">
        <v>822</v>
      </c>
      <c r="L2531" s="3">
        <v>0</v>
      </c>
      <c r="M2531" s="3">
        <v>0</v>
      </c>
      <c r="N2531" s="3">
        <v>0</v>
      </c>
      <c r="O2531" s="81">
        <v>35.5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68">
        <f>+Tabla3[[#This Row],[V GRAVADAS]]</f>
        <v>35.5</v>
      </c>
      <c r="V2531">
        <v>2</v>
      </c>
    </row>
    <row r="2532" spans="1:22" x14ac:dyDescent="0.25">
      <c r="A2532" t="s">
        <v>743</v>
      </c>
      <c r="B2532" s="1" t="s">
        <v>761</v>
      </c>
      <c r="C2532" t="s">
        <v>1</v>
      </c>
      <c r="D2532" t="s">
        <v>82</v>
      </c>
      <c r="E2532" t="s">
        <v>657</v>
      </c>
      <c r="F2532" t="s">
        <v>656</v>
      </c>
      <c r="G2532">
        <v>823</v>
      </c>
      <c r="H2532">
        <v>823</v>
      </c>
      <c r="I2532">
        <v>823</v>
      </c>
      <c r="J2532">
        <v>823</v>
      </c>
      <c r="L2532" s="3">
        <v>0</v>
      </c>
      <c r="M2532" s="3">
        <v>0</v>
      </c>
      <c r="N2532" s="3">
        <v>0</v>
      </c>
      <c r="O2532" s="81">
        <v>31.5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68">
        <f>+Tabla3[[#This Row],[V GRAVADAS]]</f>
        <v>31.5</v>
      </c>
      <c r="V2532">
        <v>2</v>
      </c>
    </row>
    <row r="2533" spans="1:22" x14ac:dyDescent="0.25">
      <c r="A2533" t="s">
        <v>743</v>
      </c>
      <c r="B2533" s="1" t="s">
        <v>761</v>
      </c>
      <c r="C2533" t="s">
        <v>1</v>
      </c>
      <c r="D2533" t="s">
        <v>82</v>
      </c>
      <c r="E2533" t="s">
        <v>657</v>
      </c>
      <c r="F2533" t="s">
        <v>656</v>
      </c>
      <c r="G2533">
        <v>824</v>
      </c>
      <c r="H2533">
        <v>824</v>
      </c>
      <c r="I2533">
        <v>824</v>
      </c>
      <c r="J2533">
        <v>824</v>
      </c>
      <c r="L2533" s="3">
        <v>0</v>
      </c>
      <c r="M2533" s="3">
        <v>0</v>
      </c>
      <c r="N2533" s="3">
        <v>0</v>
      </c>
      <c r="O2533" s="81">
        <v>617.5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68">
        <f>+Tabla3[[#This Row],[V GRAVADAS]]</f>
        <v>617.5</v>
      </c>
      <c r="V2533">
        <v>2</v>
      </c>
    </row>
    <row r="2534" spans="1:22" x14ac:dyDescent="0.25">
      <c r="A2534" t="s">
        <v>743</v>
      </c>
      <c r="B2534" s="1" t="s">
        <v>761</v>
      </c>
      <c r="C2534" t="s">
        <v>1</v>
      </c>
      <c r="D2534" t="s">
        <v>82</v>
      </c>
      <c r="E2534" t="s">
        <v>657</v>
      </c>
      <c r="F2534" t="s">
        <v>656</v>
      </c>
      <c r="G2534">
        <v>825</v>
      </c>
      <c r="H2534">
        <v>825</v>
      </c>
      <c r="I2534">
        <v>825</v>
      </c>
      <c r="J2534">
        <v>825</v>
      </c>
      <c r="L2534" s="3">
        <v>0</v>
      </c>
      <c r="M2534" s="3">
        <v>0</v>
      </c>
      <c r="N2534" s="3">
        <v>0</v>
      </c>
      <c r="O2534" s="81">
        <v>23.9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68">
        <f>+Tabla3[[#This Row],[V GRAVADAS]]</f>
        <v>23.9</v>
      </c>
      <c r="V2534">
        <v>2</v>
      </c>
    </row>
    <row r="2535" spans="1:22" x14ac:dyDescent="0.25">
      <c r="A2535" t="s">
        <v>743</v>
      </c>
      <c r="B2535" s="1" t="s">
        <v>761</v>
      </c>
      <c r="C2535" t="s">
        <v>1</v>
      </c>
      <c r="D2535" t="s">
        <v>82</v>
      </c>
      <c r="E2535" t="s">
        <v>657</v>
      </c>
      <c r="F2535" t="s">
        <v>656</v>
      </c>
      <c r="G2535">
        <v>826</v>
      </c>
      <c r="H2535">
        <v>826</v>
      </c>
      <c r="I2535">
        <v>826</v>
      </c>
      <c r="J2535">
        <v>826</v>
      </c>
      <c r="L2535" s="3">
        <v>0</v>
      </c>
      <c r="M2535" s="3">
        <v>0</v>
      </c>
      <c r="N2535" s="3">
        <v>0</v>
      </c>
      <c r="O2535" s="81">
        <v>165.5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68">
        <f>+Tabla3[[#This Row],[V GRAVADAS]]</f>
        <v>165.5</v>
      </c>
      <c r="V2535">
        <v>2</v>
      </c>
    </row>
    <row r="2536" spans="1:22" x14ac:dyDescent="0.25">
      <c r="A2536" t="s">
        <v>743</v>
      </c>
      <c r="B2536" s="1" t="s">
        <v>761</v>
      </c>
      <c r="C2536" t="s">
        <v>1</v>
      </c>
      <c r="D2536" t="s">
        <v>82</v>
      </c>
      <c r="E2536" t="s">
        <v>657</v>
      </c>
      <c r="F2536" t="s">
        <v>656</v>
      </c>
      <c r="G2536">
        <v>827</v>
      </c>
      <c r="H2536">
        <v>827</v>
      </c>
      <c r="I2536">
        <v>827</v>
      </c>
      <c r="J2536">
        <v>827</v>
      </c>
      <c r="L2536" s="3">
        <v>0</v>
      </c>
      <c r="M2536" s="3">
        <v>0</v>
      </c>
      <c r="N2536" s="3">
        <v>0</v>
      </c>
      <c r="O2536" s="81">
        <v>75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68">
        <f>+Tabla3[[#This Row],[V GRAVADAS]]</f>
        <v>75</v>
      </c>
      <c r="V2536">
        <v>2</v>
      </c>
    </row>
    <row r="2537" spans="1:22" x14ac:dyDescent="0.25">
      <c r="A2537" t="s">
        <v>743</v>
      </c>
      <c r="B2537" s="1" t="s">
        <v>761</v>
      </c>
      <c r="C2537" t="s">
        <v>1</v>
      </c>
      <c r="D2537" t="s">
        <v>82</v>
      </c>
      <c r="E2537" t="s">
        <v>657</v>
      </c>
      <c r="F2537" t="s">
        <v>656</v>
      </c>
      <c r="G2537">
        <v>828</v>
      </c>
      <c r="H2537">
        <v>828</v>
      </c>
      <c r="I2537">
        <v>828</v>
      </c>
      <c r="J2537">
        <v>828</v>
      </c>
      <c r="L2537" s="3">
        <v>0</v>
      </c>
      <c r="M2537" s="3">
        <v>0</v>
      </c>
      <c r="N2537" s="3">
        <v>0</v>
      </c>
      <c r="O2537" s="81">
        <v>91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68">
        <f>+Tabla3[[#This Row],[V GRAVADAS]]</f>
        <v>91</v>
      </c>
      <c r="V2537">
        <v>2</v>
      </c>
    </row>
    <row r="2538" spans="1:22" x14ac:dyDescent="0.25">
      <c r="A2538" t="s">
        <v>743</v>
      </c>
      <c r="B2538" s="1" t="s">
        <v>761</v>
      </c>
      <c r="C2538" t="s">
        <v>1</v>
      </c>
      <c r="D2538" t="s">
        <v>82</v>
      </c>
      <c r="E2538" t="s">
        <v>657</v>
      </c>
      <c r="F2538" t="s">
        <v>656</v>
      </c>
      <c r="G2538">
        <v>829</v>
      </c>
      <c r="H2538">
        <v>829</v>
      </c>
      <c r="I2538">
        <v>829</v>
      </c>
      <c r="J2538">
        <v>829</v>
      </c>
      <c r="L2538" s="3">
        <v>0</v>
      </c>
      <c r="M2538" s="3">
        <v>0</v>
      </c>
      <c r="N2538" s="3">
        <v>0</v>
      </c>
      <c r="O2538" s="81">
        <v>35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68">
        <f>+Tabla3[[#This Row],[V GRAVADAS]]</f>
        <v>35</v>
      </c>
      <c r="V2538">
        <v>2</v>
      </c>
    </row>
    <row r="2539" spans="1:22" x14ac:dyDescent="0.25">
      <c r="A2539" t="s">
        <v>743</v>
      </c>
      <c r="B2539" s="1" t="s">
        <v>761</v>
      </c>
      <c r="C2539" t="s">
        <v>1</v>
      </c>
      <c r="D2539" t="s">
        <v>82</v>
      </c>
      <c r="E2539" t="s">
        <v>657</v>
      </c>
      <c r="F2539" t="s">
        <v>656</v>
      </c>
      <c r="G2539">
        <v>830</v>
      </c>
      <c r="H2539">
        <v>830</v>
      </c>
      <c r="I2539">
        <v>830</v>
      </c>
      <c r="J2539">
        <v>830</v>
      </c>
      <c r="L2539" s="3">
        <v>0</v>
      </c>
      <c r="M2539" s="3">
        <v>0</v>
      </c>
      <c r="N2539" s="3">
        <v>0</v>
      </c>
      <c r="O2539" s="81">
        <v>63.5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68">
        <f>+Tabla3[[#This Row],[V GRAVADAS]]</f>
        <v>63.5</v>
      </c>
      <c r="V2539">
        <v>2</v>
      </c>
    </row>
    <row r="2540" spans="1:22" x14ac:dyDescent="0.25">
      <c r="A2540" t="s">
        <v>743</v>
      </c>
      <c r="B2540" s="1" t="s">
        <v>761</v>
      </c>
      <c r="C2540" t="s">
        <v>1</v>
      </c>
      <c r="D2540" t="s">
        <v>82</v>
      </c>
      <c r="E2540" t="s">
        <v>657</v>
      </c>
      <c r="F2540" t="s">
        <v>656</v>
      </c>
      <c r="G2540">
        <v>831</v>
      </c>
      <c r="H2540">
        <v>831</v>
      </c>
      <c r="I2540">
        <v>831</v>
      </c>
      <c r="J2540">
        <v>831</v>
      </c>
      <c r="L2540" s="3">
        <v>0</v>
      </c>
      <c r="M2540" s="3">
        <v>0</v>
      </c>
      <c r="N2540" s="3">
        <v>0</v>
      </c>
      <c r="O2540" s="81">
        <v>415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68">
        <f>+Tabla3[[#This Row],[V GRAVADAS]]</f>
        <v>415</v>
      </c>
      <c r="V2540">
        <v>2</v>
      </c>
    </row>
    <row r="2541" spans="1:22" x14ac:dyDescent="0.25">
      <c r="A2541" t="s">
        <v>743</v>
      </c>
      <c r="B2541" s="1" t="s">
        <v>761</v>
      </c>
      <c r="C2541" t="s">
        <v>1</v>
      </c>
      <c r="D2541" t="s">
        <v>82</v>
      </c>
      <c r="E2541" t="s">
        <v>657</v>
      </c>
      <c r="F2541" t="s">
        <v>656</v>
      </c>
      <c r="G2541">
        <v>832</v>
      </c>
      <c r="H2541">
        <v>832</v>
      </c>
      <c r="I2541">
        <v>832</v>
      </c>
      <c r="J2541">
        <v>832</v>
      </c>
      <c r="L2541" s="3">
        <v>0</v>
      </c>
      <c r="M2541" s="3">
        <v>0</v>
      </c>
      <c r="N2541" s="3">
        <v>0</v>
      </c>
      <c r="O2541" s="81">
        <v>55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68">
        <f>+Tabla3[[#This Row],[V GRAVADAS]]</f>
        <v>55</v>
      </c>
      <c r="V2541">
        <v>2</v>
      </c>
    </row>
    <row r="2542" spans="1:22" x14ac:dyDescent="0.25">
      <c r="A2542" t="s">
        <v>743</v>
      </c>
      <c r="B2542" s="1" t="s">
        <v>761</v>
      </c>
      <c r="C2542" t="s">
        <v>1</v>
      </c>
      <c r="D2542" t="s">
        <v>82</v>
      </c>
      <c r="E2542" t="s">
        <v>657</v>
      </c>
      <c r="F2542" t="s">
        <v>656</v>
      </c>
      <c r="G2542">
        <v>833</v>
      </c>
      <c r="H2542">
        <v>833</v>
      </c>
      <c r="I2542">
        <v>833</v>
      </c>
      <c r="J2542">
        <v>833</v>
      </c>
      <c r="L2542" s="3">
        <v>0</v>
      </c>
      <c r="M2542" s="3">
        <v>0</v>
      </c>
      <c r="N2542" s="3">
        <v>0</v>
      </c>
      <c r="O2542" s="81">
        <v>26.58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68">
        <f>+Tabla3[[#This Row],[V GRAVADAS]]</f>
        <v>26.58</v>
      </c>
      <c r="V2542">
        <v>2</v>
      </c>
    </row>
    <row r="2543" spans="1:22" x14ac:dyDescent="0.25">
      <c r="A2543" t="s">
        <v>743</v>
      </c>
      <c r="B2543" s="1" t="s">
        <v>761</v>
      </c>
      <c r="C2543" t="s">
        <v>1</v>
      </c>
      <c r="D2543" t="s">
        <v>82</v>
      </c>
      <c r="E2543" t="s">
        <v>657</v>
      </c>
      <c r="F2543" t="s">
        <v>656</v>
      </c>
      <c r="G2543">
        <v>834</v>
      </c>
      <c r="H2543">
        <v>834</v>
      </c>
      <c r="I2543">
        <v>834</v>
      </c>
      <c r="J2543">
        <v>834</v>
      </c>
      <c r="L2543" s="3">
        <v>0</v>
      </c>
      <c r="M2543" s="3">
        <v>0</v>
      </c>
      <c r="N2543" s="3">
        <v>0</v>
      </c>
      <c r="O2543" s="81">
        <v>150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68">
        <f>+Tabla3[[#This Row],[V GRAVADAS]]</f>
        <v>150</v>
      </c>
      <c r="V2543">
        <v>2</v>
      </c>
    </row>
    <row r="2544" spans="1:22" x14ac:dyDescent="0.25">
      <c r="A2544" t="s">
        <v>743</v>
      </c>
      <c r="B2544" s="1" t="s">
        <v>761</v>
      </c>
      <c r="C2544" t="s">
        <v>1</v>
      </c>
      <c r="D2544" t="s">
        <v>82</v>
      </c>
      <c r="E2544" t="s">
        <v>657</v>
      </c>
      <c r="F2544" t="s">
        <v>656</v>
      </c>
      <c r="G2544">
        <v>835</v>
      </c>
      <c r="H2544">
        <v>835</v>
      </c>
      <c r="I2544">
        <v>835</v>
      </c>
      <c r="J2544">
        <v>835</v>
      </c>
      <c r="L2544" s="3">
        <v>0</v>
      </c>
      <c r="M2544" s="3">
        <v>0</v>
      </c>
      <c r="N2544" s="3">
        <v>0</v>
      </c>
      <c r="O2544" s="81">
        <v>25.99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68">
        <f>+Tabla3[[#This Row],[V GRAVADAS]]</f>
        <v>25.99</v>
      </c>
      <c r="V2544">
        <v>2</v>
      </c>
    </row>
    <row r="2545" spans="1:22" x14ac:dyDescent="0.25">
      <c r="A2545" t="s">
        <v>743</v>
      </c>
      <c r="B2545" s="1" t="s">
        <v>761</v>
      </c>
      <c r="C2545" t="s">
        <v>1</v>
      </c>
      <c r="D2545" t="s">
        <v>82</v>
      </c>
      <c r="E2545" t="s">
        <v>657</v>
      </c>
      <c r="F2545" t="s">
        <v>656</v>
      </c>
      <c r="G2545">
        <v>836</v>
      </c>
      <c r="H2545">
        <v>836</v>
      </c>
      <c r="I2545">
        <v>836</v>
      </c>
      <c r="J2545">
        <v>836</v>
      </c>
      <c r="L2545" s="3">
        <v>0</v>
      </c>
      <c r="M2545" s="3">
        <v>0</v>
      </c>
      <c r="N2545" s="3">
        <v>0</v>
      </c>
      <c r="O2545" s="81">
        <v>84.3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68">
        <f>+Tabla3[[#This Row],[V GRAVADAS]]</f>
        <v>84.3</v>
      </c>
      <c r="V2545">
        <v>2</v>
      </c>
    </row>
    <row r="2546" spans="1:22" x14ac:dyDescent="0.25">
      <c r="A2546" t="s">
        <v>743</v>
      </c>
      <c r="B2546" s="1" t="s">
        <v>761</v>
      </c>
      <c r="C2546" t="s">
        <v>1</v>
      </c>
      <c r="D2546" t="s">
        <v>82</v>
      </c>
      <c r="E2546" t="s">
        <v>657</v>
      </c>
      <c r="F2546" t="s">
        <v>656</v>
      </c>
      <c r="G2546">
        <v>837</v>
      </c>
      <c r="H2546">
        <v>837</v>
      </c>
      <c r="I2546">
        <v>837</v>
      </c>
      <c r="J2546">
        <v>837</v>
      </c>
      <c r="L2546" s="3">
        <v>0</v>
      </c>
      <c r="M2546" s="3">
        <v>0</v>
      </c>
      <c r="N2546" s="3">
        <v>0</v>
      </c>
      <c r="O2546" s="81">
        <v>189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68">
        <f>+Tabla3[[#This Row],[V GRAVADAS]]</f>
        <v>189</v>
      </c>
      <c r="V2546">
        <v>2</v>
      </c>
    </row>
    <row r="2547" spans="1:22" x14ac:dyDescent="0.25">
      <c r="A2547" t="s">
        <v>743</v>
      </c>
      <c r="B2547" s="1" t="s">
        <v>761</v>
      </c>
      <c r="C2547" t="s">
        <v>1</v>
      </c>
      <c r="D2547" t="s">
        <v>82</v>
      </c>
      <c r="E2547" t="s">
        <v>657</v>
      </c>
      <c r="F2547" t="s">
        <v>656</v>
      </c>
      <c r="G2547">
        <v>838</v>
      </c>
      <c r="H2547">
        <v>838</v>
      </c>
      <c r="I2547">
        <v>838</v>
      </c>
      <c r="J2547">
        <v>838</v>
      </c>
      <c r="L2547" s="3">
        <v>0</v>
      </c>
      <c r="M2547" s="3">
        <v>0</v>
      </c>
      <c r="N2547" s="3">
        <v>0</v>
      </c>
      <c r="O2547" s="81">
        <v>87.45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68">
        <f>+Tabla3[[#This Row],[V GRAVADAS]]</f>
        <v>87.45</v>
      </c>
      <c r="V2547">
        <v>2</v>
      </c>
    </row>
    <row r="2548" spans="1:22" x14ac:dyDescent="0.25">
      <c r="A2548" t="s">
        <v>743</v>
      </c>
      <c r="B2548" s="1" t="s">
        <v>761</v>
      </c>
      <c r="C2548" t="s">
        <v>1</v>
      </c>
      <c r="D2548" t="s">
        <v>82</v>
      </c>
      <c r="E2548" t="s">
        <v>657</v>
      </c>
      <c r="F2548" t="s">
        <v>656</v>
      </c>
      <c r="G2548">
        <v>839</v>
      </c>
      <c r="H2548">
        <v>839</v>
      </c>
      <c r="I2548">
        <v>839</v>
      </c>
      <c r="J2548">
        <v>839</v>
      </c>
      <c r="L2548" s="3">
        <v>0</v>
      </c>
      <c r="M2548" s="3">
        <v>0</v>
      </c>
      <c r="N2548" s="3">
        <v>0</v>
      </c>
      <c r="O2548" s="81">
        <v>544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68">
        <f>+Tabla3[[#This Row],[V GRAVADAS]]</f>
        <v>544</v>
      </c>
      <c r="V2548">
        <v>2</v>
      </c>
    </row>
    <row r="2549" spans="1:22" x14ac:dyDescent="0.25">
      <c r="A2549" t="s">
        <v>743</v>
      </c>
      <c r="B2549" s="1" t="s">
        <v>761</v>
      </c>
      <c r="C2549" t="s">
        <v>1</v>
      </c>
      <c r="D2549" t="s">
        <v>82</v>
      </c>
      <c r="E2549" t="s">
        <v>657</v>
      </c>
      <c r="F2549" t="s">
        <v>656</v>
      </c>
      <c r="G2549">
        <v>840</v>
      </c>
      <c r="H2549">
        <v>840</v>
      </c>
      <c r="I2549">
        <v>840</v>
      </c>
      <c r="J2549">
        <v>840</v>
      </c>
      <c r="L2549" s="3">
        <v>0</v>
      </c>
      <c r="M2549" s="3">
        <v>0</v>
      </c>
      <c r="N2549" s="3">
        <v>0</v>
      </c>
      <c r="O2549" s="81">
        <v>7.8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68">
        <f>+Tabla3[[#This Row],[V GRAVADAS]]</f>
        <v>7.8</v>
      </c>
      <c r="V2549">
        <v>2</v>
      </c>
    </row>
    <row r="2550" spans="1:22" x14ac:dyDescent="0.25">
      <c r="A2550" t="s">
        <v>743</v>
      </c>
      <c r="B2550" s="1" t="s">
        <v>761</v>
      </c>
      <c r="C2550" t="s">
        <v>1</v>
      </c>
      <c r="D2550" t="s">
        <v>82</v>
      </c>
      <c r="E2550" t="s">
        <v>657</v>
      </c>
      <c r="F2550" t="s">
        <v>656</v>
      </c>
      <c r="G2550">
        <v>841</v>
      </c>
      <c r="H2550">
        <v>841</v>
      </c>
      <c r="I2550">
        <v>841</v>
      </c>
      <c r="J2550">
        <v>841</v>
      </c>
      <c r="L2550" s="3">
        <v>0</v>
      </c>
      <c r="M2550" s="3">
        <v>0</v>
      </c>
      <c r="N2550" s="3">
        <v>0</v>
      </c>
      <c r="O2550" s="81">
        <v>525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68">
        <f>+Tabla3[[#This Row],[V GRAVADAS]]</f>
        <v>525</v>
      </c>
      <c r="V2550">
        <v>2</v>
      </c>
    </row>
    <row r="2551" spans="1:22" x14ac:dyDescent="0.25">
      <c r="A2551" t="s">
        <v>743</v>
      </c>
      <c r="B2551" s="1" t="s">
        <v>761</v>
      </c>
      <c r="C2551" t="s">
        <v>1</v>
      </c>
      <c r="D2551" t="s">
        <v>82</v>
      </c>
      <c r="E2551" t="s">
        <v>657</v>
      </c>
      <c r="F2551" t="s">
        <v>656</v>
      </c>
      <c r="G2551">
        <v>842</v>
      </c>
      <c r="H2551">
        <v>842</v>
      </c>
      <c r="I2551">
        <v>842</v>
      </c>
      <c r="J2551">
        <v>842</v>
      </c>
      <c r="L2551" s="3">
        <v>0</v>
      </c>
      <c r="M2551" s="3">
        <v>0</v>
      </c>
      <c r="N2551" s="3">
        <v>0</v>
      </c>
      <c r="O2551" s="81">
        <v>689.5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68">
        <f>+Tabla3[[#This Row],[V GRAVADAS]]</f>
        <v>689.5</v>
      </c>
      <c r="V2551">
        <v>2</v>
      </c>
    </row>
    <row r="2552" spans="1:22" x14ac:dyDescent="0.25">
      <c r="A2552" t="s">
        <v>743</v>
      </c>
      <c r="B2552" s="1" t="s">
        <v>761</v>
      </c>
      <c r="C2552" t="s">
        <v>1</v>
      </c>
      <c r="D2552" t="s">
        <v>82</v>
      </c>
      <c r="E2552" t="s">
        <v>657</v>
      </c>
      <c r="F2552" t="s">
        <v>656</v>
      </c>
      <c r="G2552">
        <v>843</v>
      </c>
      <c r="H2552">
        <v>843</v>
      </c>
      <c r="I2552">
        <v>843</v>
      </c>
      <c r="J2552">
        <v>843</v>
      </c>
      <c r="L2552" s="3">
        <v>0</v>
      </c>
      <c r="M2552" s="3">
        <v>0</v>
      </c>
      <c r="N2552" s="3">
        <v>0</v>
      </c>
      <c r="O2552" s="81">
        <v>16.5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68">
        <f>+Tabla3[[#This Row],[V GRAVADAS]]</f>
        <v>16.5</v>
      </c>
      <c r="V2552">
        <v>2</v>
      </c>
    </row>
    <row r="2553" spans="1:22" x14ac:dyDescent="0.25">
      <c r="A2553" t="s">
        <v>743</v>
      </c>
      <c r="B2553" s="1" t="s">
        <v>761</v>
      </c>
      <c r="C2553" t="s">
        <v>1</v>
      </c>
      <c r="D2553" t="s">
        <v>82</v>
      </c>
      <c r="E2553" t="s">
        <v>657</v>
      </c>
      <c r="F2553" t="s">
        <v>656</v>
      </c>
      <c r="G2553">
        <v>844</v>
      </c>
      <c r="H2553">
        <v>844</v>
      </c>
      <c r="I2553">
        <v>844</v>
      </c>
      <c r="J2553">
        <v>844</v>
      </c>
      <c r="L2553" s="3">
        <v>0</v>
      </c>
      <c r="M2553" s="3">
        <v>0</v>
      </c>
      <c r="N2553" s="3">
        <v>0</v>
      </c>
      <c r="O2553" s="81">
        <v>573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68">
        <f>+Tabla3[[#This Row],[V GRAVADAS]]</f>
        <v>573</v>
      </c>
      <c r="V2553">
        <v>2</v>
      </c>
    </row>
    <row r="2554" spans="1:22" x14ac:dyDescent="0.25">
      <c r="A2554" t="s">
        <v>743</v>
      </c>
      <c r="B2554" s="1" t="s">
        <v>761</v>
      </c>
      <c r="C2554" t="s">
        <v>1</v>
      </c>
      <c r="D2554" t="s">
        <v>82</v>
      </c>
      <c r="E2554" t="s">
        <v>657</v>
      </c>
      <c r="F2554" t="s">
        <v>656</v>
      </c>
      <c r="G2554">
        <v>845</v>
      </c>
      <c r="H2554">
        <v>845</v>
      </c>
      <c r="I2554">
        <v>845</v>
      </c>
      <c r="J2554">
        <v>845</v>
      </c>
      <c r="L2554" s="3">
        <v>0</v>
      </c>
      <c r="M2554" s="3">
        <v>0</v>
      </c>
      <c r="N2554" s="3">
        <v>0</v>
      </c>
      <c r="O2554" s="81">
        <v>85.5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68">
        <f>+Tabla3[[#This Row],[V GRAVADAS]]</f>
        <v>85.5</v>
      </c>
      <c r="V2554">
        <v>2</v>
      </c>
    </row>
    <row r="2555" spans="1:22" x14ac:dyDescent="0.25">
      <c r="A2555" t="s">
        <v>743</v>
      </c>
      <c r="B2555" s="1" t="s">
        <v>761</v>
      </c>
      <c r="C2555" t="s">
        <v>1</v>
      </c>
      <c r="D2555" t="s">
        <v>82</v>
      </c>
      <c r="E2555" t="s">
        <v>657</v>
      </c>
      <c r="F2555" t="s">
        <v>656</v>
      </c>
      <c r="G2555">
        <v>846</v>
      </c>
      <c r="H2555">
        <v>846</v>
      </c>
      <c r="I2555">
        <v>846</v>
      </c>
      <c r="J2555">
        <v>846</v>
      </c>
      <c r="L2555" s="3">
        <v>0</v>
      </c>
      <c r="M2555" s="3">
        <v>0</v>
      </c>
      <c r="N2555" s="3">
        <v>0</v>
      </c>
      <c r="O2555" s="81">
        <v>17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68">
        <f>+Tabla3[[#This Row],[V GRAVADAS]]</f>
        <v>17</v>
      </c>
      <c r="V2555">
        <v>2</v>
      </c>
    </row>
    <row r="2556" spans="1:22" x14ac:dyDescent="0.25">
      <c r="A2556" t="s">
        <v>743</v>
      </c>
      <c r="B2556" s="1" t="s">
        <v>761</v>
      </c>
      <c r="C2556" t="s">
        <v>1</v>
      </c>
      <c r="D2556" t="s">
        <v>82</v>
      </c>
      <c r="E2556" t="s">
        <v>657</v>
      </c>
      <c r="F2556" t="s">
        <v>656</v>
      </c>
      <c r="G2556">
        <v>847</v>
      </c>
      <c r="H2556">
        <v>847</v>
      </c>
      <c r="I2556">
        <v>847</v>
      </c>
      <c r="J2556">
        <v>847</v>
      </c>
      <c r="L2556" s="3">
        <v>0</v>
      </c>
      <c r="M2556" s="3">
        <v>0</v>
      </c>
      <c r="N2556" s="3">
        <v>0</v>
      </c>
      <c r="O2556" s="81">
        <v>52.85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68">
        <f>+Tabla3[[#This Row],[V GRAVADAS]]</f>
        <v>52.85</v>
      </c>
      <c r="V2556">
        <v>2</v>
      </c>
    </row>
    <row r="2557" spans="1:22" x14ac:dyDescent="0.25">
      <c r="A2557" t="s">
        <v>743</v>
      </c>
      <c r="B2557" s="1" t="s">
        <v>761</v>
      </c>
      <c r="C2557" t="s">
        <v>1</v>
      </c>
      <c r="D2557" t="s">
        <v>82</v>
      </c>
      <c r="E2557" t="s">
        <v>657</v>
      </c>
      <c r="F2557" t="s">
        <v>656</v>
      </c>
      <c r="G2557">
        <v>848</v>
      </c>
      <c r="H2557">
        <v>848</v>
      </c>
      <c r="I2557">
        <v>848</v>
      </c>
      <c r="J2557">
        <v>848</v>
      </c>
      <c r="L2557" s="3">
        <v>0</v>
      </c>
      <c r="M2557" s="3">
        <v>0</v>
      </c>
      <c r="N2557" s="3">
        <v>0</v>
      </c>
      <c r="O2557" s="81">
        <v>493.5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68">
        <f>+Tabla3[[#This Row],[V GRAVADAS]]</f>
        <v>493.5</v>
      </c>
      <c r="V2557">
        <v>2</v>
      </c>
    </row>
    <row r="2558" spans="1:22" x14ac:dyDescent="0.25">
      <c r="A2558" t="s">
        <v>743</v>
      </c>
      <c r="B2558" s="1" t="s">
        <v>761</v>
      </c>
      <c r="C2558" t="s">
        <v>1</v>
      </c>
      <c r="D2558" t="s">
        <v>82</v>
      </c>
      <c r="E2558" t="s">
        <v>657</v>
      </c>
      <c r="F2558" t="s">
        <v>656</v>
      </c>
      <c r="G2558">
        <v>849</v>
      </c>
      <c r="H2558">
        <v>849</v>
      </c>
      <c r="I2558">
        <v>849</v>
      </c>
      <c r="J2558">
        <v>849</v>
      </c>
      <c r="L2558" s="3">
        <v>0</v>
      </c>
      <c r="M2558" s="3">
        <v>0</v>
      </c>
      <c r="N2558" s="3">
        <v>0</v>
      </c>
      <c r="O2558" s="81">
        <v>23.8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68">
        <f>+Tabla3[[#This Row],[V GRAVADAS]]</f>
        <v>23.8</v>
      </c>
      <c r="V2558">
        <v>2</v>
      </c>
    </row>
    <row r="2559" spans="1:22" x14ac:dyDescent="0.25">
      <c r="A2559" t="s">
        <v>743</v>
      </c>
      <c r="B2559" s="1" t="s">
        <v>761</v>
      </c>
      <c r="C2559" t="s">
        <v>1</v>
      </c>
      <c r="D2559" t="s">
        <v>82</v>
      </c>
      <c r="E2559" t="s">
        <v>657</v>
      </c>
      <c r="F2559" t="s">
        <v>656</v>
      </c>
      <c r="G2559">
        <v>850</v>
      </c>
      <c r="H2559">
        <v>850</v>
      </c>
      <c r="I2559">
        <v>850</v>
      </c>
      <c r="J2559">
        <v>850</v>
      </c>
      <c r="L2559" s="3">
        <v>0</v>
      </c>
      <c r="M2559" s="3">
        <v>0</v>
      </c>
      <c r="N2559" s="3">
        <v>0</v>
      </c>
      <c r="O2559" s="81">
        <v>62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68">
        <f>+Tabla3[[#This Row],[V GRAVADAS]]</f>
        <v>62</v>
      </c>
      <c r="V2559">
        <v>2</v>
      </c>
    </row>
    <row r="2560" spans="1:22" x14ac:dyDescent="0.25">
      <c r="A2560" t="s">
        <v>743</v>
      </c>
      <c r="B2560" s="1" t="s">
        <v>761</v>
      </c>
      <c r="C2560" t="s">
        <v>1</v>
      </c>
      <c r="D2560" t="s">
        <v>82</v>
      </c>
      <c r="E2560" t="s">
        <v>657</v>
      </c>
      <c r="F2560" t="s">
        <v>656</v>
      </c>
      <c r="G2560">
        <v>851</v>
      </c>
      <c r="H2560">
        <v>851</v>
      </c>
      <c r="I2560">
        <v>851</v>
      </c>
      <c r="J2560">
        <v>851</v>
      </c>
      <c r="L2560" s="3">
        <v>0</v>
      </c>
      <c r="M2560" s="3">
        <v>0</v>
      </c>
      <c r="N2560" s="3">
        <v>0</v>
      </c>
      <c r="O2560" s="81">
        <v>30.6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68">
        <f>+Tabla3[[#This Row],[V GRAVADAS]]</f>
        <v>30.6</v>
      </c>
      <c r="V2560">
        <v>2</v>
      </c>
    </row>
    <row r="2561" spans="1:22" x14ac:dyDescent="0.25">
      <c r="A2561" t="s">
        <v>743</v>
      </c>
      <c r="B2561" s="1" t="s">
        <v>776</v>
      </c>
      <c r="C2561" t="s">
        <v>1</v>
      </c>
      <c r="D2561" t="s">
        <v>82</v>
      </c>
      <c r="E2561" t="s">
        <v>657</v>
      </c>
      <c r="F2561" t="s">
        <v>656</v>
      </c>
      <c r="G2561">
        <v>852</v>
      </c>
      <c r="H2561">
        <v>852</v>
      </c>
      <c r="I2561">
        <v>852</v>
      </c>
      <c r="J2561">
        <v>852</v>
      </c>
      <c r="L2561" s="3">
        <v>0</v>
      </c>
      <c r="M2561" s="3">
        <v>0</v>
      </c>
      <c r="N2561" s="3">
        <v>0</v>
      </c>
      <c r="O2561" s="81">
        <v>418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68">
        <f>+Tabla3[[#This Row],[V GRAVADAS]]</f>
        <v>418</v>
      </c>
      <c r="V2561">
        <v>2</v>
      </c>
    </row>
    <row r="2562" spans="1:22" x14ac:dyDescent="0.25">
      <c r="A2562" t="s">
        <v>743</v>
      </c>
      <c r="B2562" s="1" t="s">
        <v>776</v>
      </c>
      <c r="C2562" t="s">
        <v>1</v>
      </c>
      <c r="D2562" t="s">
        <v>82</v>
      </c>
      <c r="E2562" t="s">
        <v>657</v>
      </c>
      <c r="F2562" t="s">
        <v>656</v>
      </c>
      <c r="G2562">
        <v>853</v>
      </c>
      <c r="H2562">
        <v>853</v>
      </c>
      <c r="I2562">
        <v>853</v>
      </c>
      <c r="J2562">
        <v>853</v>
      </c>
      <c r="L2562" s="3">
        <v>0</v>
      </c>
      <c r="M2562" s="3">
        <v>0</v>
      </c>
      <c r="N2562" s="3">
        <v>0</v>
      </c>
      <c r="O2562" s="81">
        <v>553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68">
        <f>+Tabla3[[#This Row],[V GRAVADAS]]</f>
        <v>553</v>
      </c>
      <c r="V2562">
        <v>2</v>
      </c>
    </row>
    <row r="2563" spans="1:22" x14ac:dyDescent="0.25">
      <c r="A2563" t="s">
        <v>743</v>
      </c>
      <c r="B2563" s="1" t="s">
        <v>776</v>
      </c>
      <c r="C2563" t="s">
        <v>1</v>
      </c>
      <c r="D2563" t="s">
        <v>82</v>
      </c>
      <c r="E2563" t="s">
        <v>657</v>
      </c>
      <c r="F2563" t="s">
        <v>656</v>
      </c>
      <c r="G2563">
        <v>854</v>
      </c>
      <c r="H2563">
        <v>854</v>
      </c>
      <c r="I2563">
        <v>854</v>
      </c>
      <c r="J2563">
        <v>854</v>
      </c>
      <c r="L2563" s="3">
        <v>0</v>
      </c>
      <c r="M2563" s="3">
        <v>0</v>
      </c>
      <c r="N2563" s="3">
        <v>0</v>
      </c>
      <c r="O2563" s="81">
        <v>86.6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68">
        <f>+Tabla3[[#This Row],[V GRAVADAS]]</f>
        <v>86.6</v>
      </c>
      <c r="V2563">
        <v>2</v>
      </c>
    </row>
    <row r="2564" spans="1:22" x14ac:dyDescent="0.25">
      <c r="A2564" t="s">
        <v>743</v>
      </c>
      <c r="B2564" s="1" t="s">
        <v>776</v>
      </c>
      <c r="C2564" t="s">
        <v>1</v>
      </c>
      <c r="D2564" t="s">
        <v>82</v>
      </c>
      <c r="E2564" t="s">
        <v>657</v>
      </c>
      <c r="F2564" t="s">
        <v>656</v>
      </c>
      <c r="G2564">
        <v>855</v>
      </c>
      <c r="H2564">
        <v>855</v>
      </c>
      <c r="I2564">
        <v>855</v>
      </c>
      <c r="J2564">
        <v>855</v>
      </c>
      <c r="L2564" s="3">
        <v>0</v>
      </c>
      <c r="M2564" s="3">
        <v>0</v>
      </c>
      <c r="N2564" s="3">
        <v>0</v>
      </c>
      <c r="O2564" s="81">
        <v>368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68">
        <f>+Tabla3[[#This Row],[V GRAVADAS]]</f>
        <v>368</v>
      </c>
      <c r="V2564">
        <v>2</v>
      </c>
    </row>
    <row r="2565" spans="1:22" x14ac:dyDescent="0.25">
      <c r="A2565" t="s">
        <v>743</v>
      </c>
      <c r="B2565" s="1" t="s">
        <v>776</v>
      </c>
      <c r="C2565" t="s">
        <v>1</v>
      </c>
      <c r="D2565" t="s">
        <v>82</v>
      </c>
      <c r="E2565" t="s">
        <v>657</v>
      </c>
      <c r="F2565" t="s">
        <v>656</v>
      </c>
      <c r="G2565">
        <v>856</v>
      </c>
      <c r="H2565">
        <v>856</v>
      </c>
      <c r="I2565">
        <v>856</v>
      </c>
      <c r="J2565">
        <v>856</v>
      </c>
      <c r="L2565" s="3">
        <v>0</v>
      </c>
      <c r="M2565" s="3">
        <v>0</v>
      </c>
      <c r="N2565" s="3">
        <v>0</v>
      </c>
      <c r="O2565" s="81">
        <v>361.9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68">
        <f>+Tabla3[[#This Row],[V GRAVADAS]]</f>
        <v>361.9</v>
      </c>
      <c r="V2565">
        <v>2</v>
      </c>
    </row>
    <row r="2566" spans="1:22" x14ac:dyDescent="0.25">
      <c r="A2566" t="s">
        <v>743</v>
      </c>
      <c r="B2566" s="1" t="s">
        <v>776</v>
      </c>
      <c r="C2566" t="s">
        <v>1</v>
      </c>
      <c r="D2566" t="s">
        <v>82</v>
      </c>
      <c r="E2566" t="s">
        <v>657</v>
      </c>
      <c r="F2566" t="s">
        <v>656</v>
      </c>
      <c r="G2566">
        <v>857</v>
      </c>
      <c r="H2566">
        <v>857</v>
      </c>
      <c r="I2566">
        <v>857</v>
      </c>
      <c r="J2566">
        <v>857</v>
      </c>
      <c r="L2566" s="3">
        <v>0</v>
      </c>
      <c r="M2566" s="3">
        <v>0</v>
      </c>
      <c r="N2566" s="3">
        <v>0</v>
      </c>
      <c r="O2566" s="81">
        <v>73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68">
        <f>+Tabla3[[#This Row],[V GRAVADAS]]</f>
        <v>73</v>
      </c>
      <c r="V2566">
        <v>2</v>
      </c>
    </row>
    <row r="2567" spans="1:22" x14ac:dyDescent="0.25">
      <c r="A2567" t="s">
        <v>743</v>
      </c>
      <c r="B2567" s="1" t="s">
        <v>776</v>
      </c>
      <c r="C2567" t="s">
        <v>1</v>
      </c>
      <c r="D2567" t="s">
        <v>82</v>
      </c>
      <c r="E2567" t="s">
        <v>657</v>
      </c>
      <c r="F2567" t="s">
        <v>656</v>
      </c>
      <c r="G2567">
        <v>858</v>
      </c>
      <c r="H2567">
        <v>858</v>
      </c>
      <c r="I2567">
        <v>858</v>
      </c>
      <c r="J2567">
        <v>858</v>
      </c>
      <c r="L2567" s="3">
        <v>0</v>
      </c>
      <c r="M2567" s="3">
        <v>0</v>
      </c>
      <c r="N2567" s="3">
        <v>0</v>
      </c>
      <c r="O2567" s="81">
        <v>3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68">
        <f>+Tabla3[[#This Row],[V GRAVADAS]]</f>
        <v>3</v>
      </c>
      <c r="V2567">
        <v>2</v>
      </c>
    </row>
    <row r="2568" spans="1:22" x14ac:dyDescent="0.25">
      <c r="A2568" t="s">
        <v>743</v>
      </c>
      <c r="B2568" s="1" t="s">
        <v>776</v>
      </c>
      <c r="C2568" t="s">
        <v>1</v>
      </c>
      <c r="D2568" t="s">
        <v>82</v>
      </c>
      <c r="E2568" t="s">
        <v>657</v>
      </c>
      <c r="F2568" t="s">
        <v>656</v>
      </c>
      <c r="G2568">
        <v>859</v>
      </c>
      <c r="H2568">
        <v>859</v>
      </c>
      <c r="I2568">
        <v>859</v>
      </c>
      <c r="J2568">
        <v>859</v>
      </c>
      <c r="L2568" s="3">
        <v>0</v>
      </c>
      <c r="M2568" s="3">
        <v>0</v>
      </c>
      <c r="N2568" s="3">
        <v>0</v>
      </c>
      <c r="O2568" s="81">
        <v>105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68">
        <f>+Tabla3[[#This Row],[V GRAVADAS]]</f>
        <v>105</v>
      </c>
      <c r="V2568">
        <v>2</v>
      </c>
    </row>
    <row r="2569" spans="1:22" x14ac:dyDescent="0.25">
      <c r="A2569" t="s">
        <v>743</v>
      </c>
      <c r="B2569" s="1" t="s">
        <v>776</v>
      </c>
      <c r="C2569" t="s">
        <v>1</v>
      </c>
      <c r="D2569" t="s">
        <v>82</v>
      </c>
      <c r="E2569" t="s">
        <v>657</v>
      </c>
      <c r="F2569" t="s">
        <v>656</v>
      </c>
      <c r="G2569">
        <v>860</v>
      </c>
      <c r="H2569">
        <v>860</v>
      </c>
      <c r="I2569">
        <v>860</v>
      </c>
      <c r="J2569">
        <v>860</v>
      </c>
      <c r="L2569" s="3">
        <v>0</v>
      </c>
      <c r="M2569" s="3">
        <v>0</v>
      </c>
      <c r="N2569" s="3">
        <v>0</v>
      </c>
      <c r="O2569" s="81">
        <v>96.8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68">
        <f>+Tabla3[[#This Row],[V GRAVADAS]]</f>
        <v>96.8</v>
      </c>
      <c r="V2569">
        <v>2</v>
      </c>
    </row>
    <row r="2570" spans="1:22" x14ac:dyDescent="0.25">
      <c r="A2570" t="s">
        <v>743</v>
      </c>
      <c r="B2570" s="1" t="s">
        <v>776</v>
      </c>
      <c r="C2570" t="s">
        <v>1</v>
      </c>
      <c r="D2570" t="s">
        <v>82</v>
      </c>
      <c r="E2570" t="s">
        <v>657</v>
      </c>
      <c r="F2570" t="s">
        <v>656</v>
      </c>
      <c r="G2570">
        <v>861</v>
      </c>
      <c r="H2570">
        <v>861</v>
      </c>
      <c r="I2570">
        <v>861</v>
      </c>
      <c r="J2570">
        <v>861</v>
      </c>
      <c r="L2570" s="3">
        <v>0</v>
      </c>
      <c r="M2570" s="3">
        <v>0</v>
      </c>
      <c r="N2570" s="3">
        <v>0</v>
      </c>
      <c r="O2570" s="81">
        <v>31.9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68">
        <f>+Tabla3[[#This Row],[V GRAVADAS]]</f>
        <v>31.9</v>
      </c>
      <c r="V2570">
        <v>2</v>
      </c>
    </row>
    <row r="2571" spans="1:22" x14ac:dyDescent="0.25">
      <c r="A2571" t="s">
        <v>743</v>
      </c>
      <c r="B2571" s="1" t="s">
        <v>776</v>
      </c>
      <c r="C2571" t="s">
        <v>1</v>
      </c>
      <c r="D2571" t="s">
        <v>82</v>
      </c>
      <c r="E2571" t="s">
        <v>657</v>
      </c>
      <c r="F2571" t="s">
        <v>656</v>
      </c>
      <c r="G2571">
        <v>862</v>
      </c>
      <c r="H2571">
        <v>862</v>
      </c>
      <c r="I2571">
        <v>862</v>
      </c>
      <c r="J2571">
        <v>862</v>
      </c>
      <c r="L2571" s="3">
        <v>0</v>
      </c>
      <c r="M2571" s="3">
        <v>0</v>
      </c>
      <c r="N2571" s="3">
        <v>0</v>
      </c>
      <c r="O2571" s="81">
        <v>481.05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68">
        <f>+Tabla3[[#This Row],[V GRAVADAS]]</f>
        <v>481.05</v>
      </c>
      <c r="V2571">
        <v>2</v>
      </c>
    </row>
    <row r="2572" spans="1:22" x14ac:dyDescent="0.25">
      <c r="A2572" t="s">
        <v>743</v>
      </c>
      <c r="B2572" s="1" t="s">
        <v>776</v>
      </c>
      <c r="C2572" t="s">
        <v>1</v>
      </c>
      <c r="D2572" t="s">
        <v>82</v>
      </c>
      <c r="E2572" t="s">
        <v>657</v>
      </c>
      <c r="F2572" t="s">
        <v>656</v>
      </c>
      <c r="G2572">
        <v>863</v>
      </c>
      <c r="H2572">
        <v>863</v>
      </c>
      <c r="I2572">
        <v>863</v>
      </c>
      <c r="J2572">
        <v>863</v>
      </c>
      <c r="L2572" s="3">
        <v>0</v>
      </c>
      <c r="M2572" s="3">
        <v>0</v>
      </c>
      <c r="N2572" s="3">
        <v>0</v>
      </c>
      <c r="O2572" s="81">
        <v>189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68">
        <f>+Tabla3[[#This Row],[V GRAVADAS]]</f>
        <v>189</v>
      </c>
      <c r="V2572">
        <v>2</v>
      </c>
    </row>
    <row r="2573" spans="1:22" x14ac:dyDescent="0.25">
      <c r="A2573" t="s">
        <v>743</v>
      </c>
      <c r="B2573" s="1" t="s">
        <v>776</v>
      </c>
      <c r="C2573" t="s">
        <v>1</v>
      </c>
      <c r="D2573" t="s">
        <v>82</v>
      </c>
      <c r="E2573" t="s">
        <v>657</v>
      </c>
      <c r="F2573" t="s">
        <v>656</v>
      </c>
      <c r="G2573">
        <v>864</v>
      </c>
      <c r="H2573">
        <v>864</v>
      </c>
      <c r="I2573">
        <v>864</v>
      </c>
      <c r="J2573">
        <v>864</v>
      </c>
      <c r="L2573" s="3">
        <v>0</v>
      </c>
      <c r="M2573" s="3">
        <v>0</v>
      </c>
      <c r="N2573" s="3">
        <v>0</v>
      </c>
      <c r="O2573" s="81">
        <v>85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68">
        <f>+Tabla3[[#This Row],[V GRAVADAS]]</f>
        <v>85</v>
      </c>
      <c r="V2573">
        <v>2</v>
      </c>
    </row>
    <row r="2574" spans="1:22" x14ac:dyDescent="0.25">
      <c r="A2574" t="s">
        <v>743</v>
      </c>
      <c r="B2574" s="1" t="s">
        <v>776</v>
      </c>
      <c r="C2574" t="s">
        <v>1</v>
      </c>
      <c r="D2574" t="s">
        <v>82</v>
      </c>
      <c r="E2574" t="s">
        <v>657</v>
      </c>
      <c r="F2574" t="s">
        <v>656</v>
      </c>
      <c r="G2574">
        <v>865</v>
      </c>
      <c r="H2574">
        <v>865</v>
      </c>
      <c r="I2574">
        <v>865</v>
      </c>
      <c r="J2574">
        <v>865</v>
      </c>
      <c r="L2574" s="3">
        <v>0</v>
      </c>
      <c r="M2574" s="3">
        <v>0</v>
      </c>
      <c r="N2574" s="3">
        <v>0</v>
      </c>
      <c r="O2574" s="81">
        <v>45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68">
        <f>+Tabla3[[#This Row],[V GRAVADAS]]</f>
        <v>45</v>
      </c>
      <c r="V2574">
        <v>2</v>
      </c>
    </row>
    <row r="2575" spans="1:22" x14ac:dyDescent="0.25">
      <c r="A2575" t="s">
        <v>743</v>
      </c>
      <c r="B2575" s="1" t="s">
        <v>776</v>
      </c>
      <c r="C2575" t="s">
        <v>1</v>
      </c>
      <c r="D2575" t="s">
        <v>82</v>
      </c>
      <c r="E2575" t="s">
        <v>657</v>
      </c>
      <c r="F2575" t="s">
        <v>656</v>
      </c>
      <c r="G2575">
        <v>866</v>
      </c>
      <c r="H2575">
        <v>866</v>
      </c>
      <c r="I2575">
        <v>866</v>
      </c>
      <c r="J2575">
        <v>866</v>
      </c>
      <c r="L2575" s="3">
        <v>0</v>
      </c>
      <c r="M2575" s="3">
        <v>0</v>
      </c>
      <c r="N2575" s="3">
        <v>0</v>
      </c>
      <c r="O2575" s="81">
        <v>126.72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68">
        <f>+Tabla3[[#This Row],[V GRAVADAS]]</f>
        <v>126.72</v>
      </c>
      <c r="V2575">
        <v>2</v>
      </c>
    </row>
    <row r="2576" spans="1:22" x14ac:dyDescent="0.25">
      <c r="A2576" t="s">
        <v>743</v>
      </c>
      <c r="B2576" s="1" t="s">
        <v>776</v>
      </c>
      <c r="C2576" t="s">
        <v>1</v>
      </c>
      <c r="D2576" t="s">
        <v>82</v>
      </c>
      <c r="E2576" t="s">
        <v>657</v>
      </c>
      <c r="F2576" t="s">
        <v>656</v>
      </c>
      <c r="G2576">
        <v>867</v>
      </c>
      <c r="H2576">
        <v>867</v>
      </c>
      <c r="I2576">
        <v>867</v>
      </c>
      <c r="J2576">
        <v>867</v>
      </c>
      <c r="L2576" s="3">
        <v>0</v>
      </c>
      <c r="M2576" s="3">
        <v>0</v>
      </c>
      <c r="N2576" s="3">
        <v>0</v>
      </c>
      <c r="O2576" s="81">
        <v>333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68">
        <f>+Tabla3[[#This Row],[V GRAVADAS]]</f>
        <v>333</v>
      </c>
      <c r="V2576">
        <v>2</v>
      </c>
    </row>
    <row r="2577" spans="1:22" x14ac:dyDescent="0.25">
      <c r="A2577" t="s">
        <v>743</v>
      </c>
      <c r="B2577" s="1" t="s">
        <v>776</v>
      </c>
      <c r="C2577" t="s">
        <v>1</v>
      </c>
      <c r="D2577" t="s">
        <v>82</v>
      </c>
      <c r="E2577" t="s">
        <v>657</v>
      </c>
      <c r="F2577" t="s">
        <v>656</v>
      </c>
      <c r="G2577">
        <v>868</v>
      </c>
      <c r="H2577">
        <v>868</v>
      </c>
      <c r="I2577">
        <v>868</v>
      </c>
      <c r="J2577">
        <v>868</v>
      </c>
      <c r="L2577" s="3">
        <v>0</v>
      </c>
      <c r="M2577" s="3">
        <v>0</v>
      </c>
      <c r="N2577" s="3">
        <v>0</v>
      </c>
      <c r="O2577" s="81">
        <v>541.70000000000005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68">
        <f>+Tabla3[[#This Row],[V GRAVADAS]]</f>
        <v>541.70000000000005</v>
      </c>
      <c r="V2577">
        <v>2</v>
      </c>
    </row>
    <row r="2578" spans="1:22" x14ac:dyDescent="0.25">
      <c r="A2578" t="s">
        <v>743</v>
      </c>
      <c r="B2578" s="1" t="s">
        <v>776</v>
      </c>
      <c r="C2578" t="s">
        <v>1</v>
      </c>
      <c r="D2578" t="s">
        <v>82</v>
      </c>
      <c r="E2578" t="s">
        <v>657</v>
      </c>
      <c r="F2578" t="s">
        <v>656</v>
      </c>
      <c r="G2578">
        <v>869</v>
      </c>
      <c r="H2578">
        <v>869</v>
      </c>
      <c r="I2578">
        <v>869</v>
      </c>
      <c r="J2578">
        <v>869</v>
      </c>
      <c r="L2578" s="3">
        <v>0</v>
      </c>
      <c r="M2578" s="3">
        <v>0</v>
      </c>
      <c r="N2578" s="3">
        <v>0</v>
      </c>
      <c r="O2578" s="81">
        <v>52.5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68">
        <f>+Tabla3[[#This Row],[V GRAVADAS]]</f>
        <v>52.5</v>
      </c>
      <c r="V2578">
        <v>2</v>
      </c>
    </row>
    <row r="2579" spans="1:22" x14ac:dyDescent="0.25">
      <c r="A2579" t="s">
        <v>743</v>
      </c>
      <c r="B2579" s="1" t="s">
        <v>776</v>
      </c>
      <c r="C2579" t="s">
        <v>1</v>
      </c>
      <c r="D2579" t="s">
        <v>82</v>
      </c>
      <c r="E2579" t="s">
        <v>657</v>
      </c>
      <c r="F2579" t="s">
        <v>656</v>
      </c>
      <c r="G2579">
        <v>870</v>
      </c>
      <c r="H2579">
        <v>870</v>
      </c>
      <c r="I2579">
        <v>870</v>
      </c>
      <c r="J2579">
        <v>870</v>
      </c>
      <c r="L2579" s="3">
        <v>0</v>
      </c>
      <c r="M2579" s="3">
        <v>0</v>
      </c>
      <c r="N2579" s="3">
        <v>0</v>
      </c>
      <c r="O2579" s="81">
        <v>322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68">
        <f>+Tabla3[[#This Row],[V GRAVADAS]]</f>
        <v>322</v>
      </c>
      <c r="V2579">
        <v>2</v>
      </c>
    </row>
    <row r="2580" spans="1:22" x14ac:dyDescent="0.25">
      <c r="A2580" t="s">
        <v>743</v>
      </c>
      <c r="B2580" s="1" t="s">
        <v>776</v>
      </c>
      <c r="C2580" t="s">
        <v>1</v>
      </c>
      <c r="D2580" t="s">
        <v>82</v>
      </c>
      <c r="E2580" t="s">
        <v>657</v>
      </c>
      <c r="F2580" t="s">
        <v>656</v>
      </c>
      <c r="G2580">
        <v>871</v>
      </c>
      <c r="H2580">
        <v>871</v>
      </c>
      <c r="I2580">
        <v>871</v>
      </c>
      <c r="J2580">
        <v>871</v>
      </c>
      <c r="L2580" s="3">
        <v>0</v>
      </c>
      <c r="M2580" s="3">
        <v>0</v>
      </c>
      <c r="N2580" s="3">
        <v>0</v>
      </c>
      <c r="O2580" s="81">
        <v>70.150000000000006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68">
        <f>+Tabla3[[#This Row],[V GRAVADAS]]</f>
        <v>70.150000000000006</v>
      </c>
      <c r="V2580">
        <v>2</v>
      </c>
    </row>
    <row r="2581" spans="1:22" x14ac:dyDescent="0.25">
      <c r="A2581" t="s">
        <v>743</v>
      </c>
      <c r="B2581" s="1" t="s">
        <v>776</v>
      </c>
      <c r="C2581" t="s">
        <v>1</v>
      </c>
      <c r="D2581" t="s">
        <v>82</v>
      </c>
      <c r="E2581" t="s">
        <v>657</v>
      </c>
      <c r="F2581" t="s">
        <v>656</v>
      </c>
      <c r="G2581">
        <v>872</v>
      </c>
      <c r="H2581">
        <v>872</v>
      </c>
      <c r="I2581">
        <v>872</v>
      </c>
      <c r="J2581">
        <v>872</v>
      </c>
      <c r="L2581" s="3">
        <v>0</v>
      </c>
      <c r="M2581" s="3">
        <v>0</v>
      </c>
      <c r="N2581" s="3">
        <v>0</v>
      </c>
      <c r="O2581" s="81">
        <v>199.15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68">
        <f>+Tabla3[[#This Row],[V GRAVADAS]]</f>
        <v>199.15</v>
      </c>
      <c r="V2581">
        <v>2</v>
      </c>
    </row>
    <row r="2582" spans="1:22" x14ac:dyDescent="0.25">
      <c r="A2582" t="s">
        <v>743</v>
      </c>
      <c r="B2582" s="1" t="s">
        <v>776</v>
      </c>
      <c r="C2582" t="s">
        <v>1</v>
      </c>
      <c r="D2582" t="s">
        <v>82</v>
      </c>
      <c r="E2582" t="s">
        <v>657</v>
      </c>
      <c r="F2582" t="s">
        <v>656</v>
      </c>
      <c r="G2582">
        <v>873</v>
      </c>
      <c r="H2582">
        <v>873</v>
      </c>
      <c r="I2582">
        <v>873</v>
      </c>
      <c r="J2582">
        <v>873</v>
      </c>
      <c r="L2582" s="3">
        <v>0</v>
      </c>
      <c r="M2582" s="3">
        <v>0</v>
      </c>
      <c r="N2582" s="3">
        <v>0</v>
      </c>
      <c r="O2582" s="81">
        <v>74.5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68">
        <f>+Tabla3[[#This Row],[V GRAVADAS]]</f>
        <v>74.5</v>
      </c>
      <c r="V2582">
        <v>2</v>
      </c>
    </row>
    <row r="2583" spans="1:22" x14ac:dyDescent="0.25">
      <c r="A2583" t="s">
        <v>743</v>
      </c>
      <c r="B2583" s="1" t="s">
        <v>776</v>
      </c>
      <c r="C2583" t="s">
        <v>1</v>
      </c>
      <c r="D2583" t="s">
        <v>82</v>
      </c>
      <c r="E2583" t="s">
        <v>657</v>
      </c>
      <c r="F2583" t="s">
        <v>656</v>
      </c>
      <c r="G2583">
        <v>874</v>
      </c>
      <c r="H2583">
        <v>874</v>
      </c>
      <c r="I2583">
        <v>874</v>
      </c>
      <c r="J2583">
        <v>874</v>
      </c>
      <c r="L2583" s="3">
        <v>0</v>
      </c>
      <c r="M2583" s="3">
        <v>0</v>
      </c>
      <c r="N2583" s="3">
        <v>0</v>
      </c>
      <c r="O2583" s="81">
        <v>59.5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68">
        <f>+Tabla3[[#This Row],[V GRAVADAS]]</f>
        <v>59.5</v>
      </c>
      <c r="V2583">
        <v>2</v>
      </c>
    </row>
    <row r="2584" spans="1:22" x14ac:dyDescent="0.25">
      <c r="A2584" t="s">
        <v>743</v>
      </c>
      <c r="B2584" s="1" t="s">
        <v>776</v>
      </c>
      <c r="C2584" t="s">
        <v>1</v>
      </c>
      <c r="D2584" t="s">
        <v>82</v>
      </c>
      <c r="E2584" t="s">
        <v>657</v>
      </c>
      <c r="F2584" t="s">
        <v>656</v>
      </c>
      <c r="G2584">
        <v>875</v>
      </c>
      <c r="H2584">
        <v>875</v>
      </c>
      <c r="I2584">
        <v>875</v>
      </c>
      <c r="J2584">
        <v>875</v>
      </c>
      <c r="L2584" s="3">
        <v>0</v>
      </c>
      <c r="M2584" s="3">
        <v>0</v>
      </c>
      <c r="N2584" s="3">
        <v>0</v>
      </c>
      <c r="O2584" s="81">
        <v>220.5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68">
        <f>+Tabla3[[#This Row],[V GRAVADAS]]</f>
        <v>220.5</v>
      </c>
      <c r="V2584">
        <v>2</v>
      </c>
    </row>
    <row r="2585" spans="1:22" x14ac:dyDescent="0.25">
      <c r="A2585" t="s">
        <v>743</v>
      </c>
      <c r="B2585" s="1" t="s">
        <v>776</v>
      </c>
      <c r="C2585" t="s">
        <v>1</v>
      </c>
      <c r="D2585" t="s">
        <v>82</v>
      </c>
      <c r="E2585" t="s">
        <v>657</v>
      </c>
      <c r="F2585" t="s">
        <v>656</v>
      </c>
      <c r="G2585">
        <v>876</v>
      </c>
      <c r="H2585">
        <v>876</v>
      </c>
      <c r="I2585">
        <v>876</v>
      </c>
      <c r="J2585">
        <v>876</v>
      </c>
      <c r="L2585" s="3">
        <v>0</v>
      </c>
      <c r="M2585" s="3">
        <v>0</v>
      </c>
      <c r="N2585" s="3">
        <v>0</v>
      </c>
      <c r="O2585" s="81">
        <v>256.60000000000002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68">
        <f>+Tabla3[[#This Row],[V GRAVADAS]]</f>
        <v>256.60000000000002</v>
      </c>
      <c r="V2585">
        <v>2</v>
      </c>
    </row>
    <row r="2586" spans="1:22" x14ac:dyDescent="0.25">
      <c r="A2586" t="s">
        <v>743</v>
      </c>
      <c r="B2586" s="1" t="s">
        <v>776</v>
      </c>
      <c r="C2586" t="s">
        <v>1</v>
      </c>
      <c r="D2586" t="s">
        <v>82</v>
      </c>
      <c r="E2586" t="s">
        <v>657</v>
      </c>
      <c r="F2586" t="s">
        <v>656</v>
      </c>
      <c r="G2586">
        <v>877</v>
      </c>
      <c r="H2586">
        <v>877</v>
      </c>
      <c r="I2586">
        <v>877</v>
      </c>
      <c r="J2586">
        <v>877</v>
      </c>
      <c r="L2586" s="3">
        <v>0</v>
      </c>
      <c r="M2586" s="3">
        <v>0</v>
      </c>
      <c r="N2586" s="3">
        <v>0</v>
      </c>
      <c r="O2586" s="81">
        <v>55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68">
        <f>+Tabla3[[#This Row],[V GRAVADAS]]</f>
        <v>55</v>
      </c>
      <c r="V2586">
        <v>2</v>
      </c>
    </row>
    <row r="2587" spans="1:22" x14ac:dyDescent="0.25">
      <c r="A2587" t="s">
        <v>743</v>
      </c>
      <c r="B2587" s="1" t="s">
        <v>762</v>
      </c>
      <c r="C2587" t="s">
        <v>1</v>
      </c>
      <c r="D2587" t="s">
        <v>82</v>
      </c>
      <c r="E2587" t="s">
        <v>657</v>
      </c>
      <c r="F2587" t="s">
        <v>656</v>
      </c>
      <c r="G2587">
        <v>878</v>
      </c>
      <c r="H2587">
        <v>878</v>
      </c>
      <c r="I2587">
        <v>878</v>
      </c>
      <c r="J2587">
        <v>878</v>
      </c>
      <c r="L2587" s="3">
        <v>0</v>
      </c>
      <c r="M2587" s="3">
        <v>0</v>
      </c>
      <c r="N2587" s="3">
        <v>0</v>
      </c>
      <c r="O2587" s="81">
        <v>8.25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68">
        <f>+Tabla3[[#This Row],[V GRAVADAS]]</f>
        <v>8.25</v>
      </c>
      <c r="V2587">
        <v>2</v>
      </c>
    </row>
    <row r="2588" spans="1:22" x14ac:dyDescent="0.25">
      <c r="A2588" t="s">
        <v>743</v>
      </c>
      <c r="B2588" s="1" t="s">
        <v>762</v>
      </c>
      <c r="C2588" t="s">
        <v>1</v>
      </c>
      <c r="D2588" t="s">
        <v>82</v>
      </c>
      <c r="E2588" t="s">
        <v>657</v>
      </c>
      <c r="F2588" t="s">
        <v>656</v>
      </c>
      <c r="G2588">
        <v>879</v>
      </c>
      <c r="H2588">
        <v>879</v>
      </c>
      <c r="I2588">
        <v>879</v>
      </c>
      <c r="J2588">
        <v>879</v>
      </c>
      <c r="L2588" s="3">
        <v>0</v>
      </c>
      <c r="M2588" s="3">
        <v>0</v>
      </c>
      <c r="N2588" s="3">
        <v>0</v>
      </c>
      <c r="O2588" s="81">
        <v>337.75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68">
        <f>+Tabla3[[#This Row],[V GRAVADAS]]</f>
        <v>337.75</v>
      </c>
      <c r="V2588">
        <v>2</v>
      </c>
    </row>
    <row r="2589" spans="1:22" x14ac:dyDescent="0.25">
      <c r="A2589" t="s">
        <v>743</v>
      </c>
      <c r="B2589" s="1" t="s">
        <v>762</v>
      </c>
      <c r="C2589" t="s">
        <v>1</v>
      </c>
      <c r="D2589" t="s">
        <v>82</v>
      </c>
      <c r="E2589" t="s">
        <v>657</v>
      </c>
      <c r="F2589" t="s">
        <v>656</v>
      </c>
      <c r="G2589">
        <v>880</v>
      </c>
      <c r="H2589">
        <v>880</v>
      </c>
      <c r="I2589">
        <v>880</v>
      </c>
      <c r="J2589">
        <v>880</v>
      </c>
      <c r="L2589" s="3">
        <v>0</v>
      </c>
      <c r="M2589" s="3">
        <v>0</v>
      </c>
      <c r="N2589" s="3">
        <v>0</v>
      </c>
      <c r="O2589" s="81">
        <v>463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68">
        <f>+Tabla3[[#This Row],[V GRAVADAS]]</f>
        <v>463</v>
      </c>
      <c r="V2589">
        <v>2</v>
      </c>
    </row>
    <row r="2590" spans="1:22" x14ac:dyDescent="0.25">
      <c r="A2590" t="s">
        <v>743</v>
      </c>
      <c r="B2590" s="1" t="s">
        <v>762</v>
      </c>
      <c r="C2590" t="s">
        <v>1</v>
      </c>
      <c r="D2590" t="s">
        <v>82</v>
      </c>
      <c r="E2590" t="s">
        <v>657</v>
      </c>
      <c r="F2590" t="s">
        <v>656</v>
      </c>
      <c r="G2590">
        <v>881</v>
      </c>
      <c r="H2590">
        <v>881</v>
      </c>
      <c r="I2590">
        <v>881</v>
      </c>
      <c r="J2590">
        <v>881</v>
      </c>
      <c r="L2590" s="3">
        <v>0</v>
      </c>
      <c r="M2590" s="3">
        <v>0</v>
      </c>
      <c r="N2590" s="3">
        <v>0</v>
      </c>
      <c r="O2590" s="81">
        <v>243.3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68">
        <f>+Tabla3[[#This Row],[V GRAVADAS]]</f>
        <v>243.3</v>
      </c>
      <c r="V2590">
        <v>2</v>
      </c>
    </row>
    <row r="2591" spans="1:22" x14ac:dyDescent="0.25">
      <c r="A2591" t="s">
        <v>743</v>
      </c>
      <c r="B2591" s="1" t="s">
        <v>762</v>
      </c>
      <c r="C2591" t="s">
        <v>1</v>
      </c>
      <c r="D2591" t="s">
        <v>82</v>
      </c>
      <c r="E2591" t="s">
        <v>657</v>
      </c>
      <c r="F2591" t="s">
        <v>656</v>
      </c>
      <c r="G2591">
        <v>882</v>
      </c>
      <c r="H2591">
        <v>882</v>
      </c>
      <c r="I2591">
        <v>882</v>
      </c>
      <c r="J2591">
        <v>882</v>
      </c>
      <c r="L2591" s="3">
        <v>0</v>
      </c>
      <c r="M2591" s="3">
        <v>0</v>
      </c>
      <c r="N2591" s="3">
        <v>0</v>
      </c>
      <c r="O2591" s="81">
        <v>21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68">
        <f>+Tabla3[[#This Row],[V GRAVADAS]]</f>
        <v>21</v>
      </c>
      <c r="V2591">
        <v>2</v>
      </c>
    </row>
    <row r="2592" spans="1:22" x14ac:dyDescent="0.25">
      <c r="A2592" t="s">
        <v>743</v>
      </c>
      <c r="B2592" s="1" t="s">
        <v>762</v>
      </c>
      <c r="C2592" t="s">
        <v>1</v>
      </c>
      <c r="D2592" t="s">
        <v>82</v>
      </c>
      <c r="E2592" t="s">
        <v>657</v>
      </c>
      <c r="F2592" t="s">
        <v>656</v>
      </c>
      <c r="G2592">
        <v>883</v>
      </c>
      <c r="H2592">
        <v>883</v>
      </c>
      <c r="I2592">
        <v>883</v>
      </c>
      <c r="J2592">
        <v>883</v>
      </c>
      <c r="L2592" s="3">
        <v>0</v>
      </c>
      <c r="M2592" s="3">
        <v>0</v>
      </c>
      <c r="N2592" s="3">
        <v>0</v>
      </c>
      <c r="O2592" s="81">
        <v>15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68">
        <f>+Tabla3[[#This Row],[V GRAVADAS]]</f>
        <v>15</v>
      </c>
      <c r="V2592">
        <v>2</v>
      </c>
    </row>
    <row r="2593" spans="1:22" x14ac:dyDescent="0.25">
      <c r="A2593" t="s">
        <v>743</v>
      </c>
      <c r="B2593" s="1" t="s">
        <v>762</v>
      </c>
      <c r="C2593" t="s">
        <v>1</v>
      </c>
      <c r="D2593" t="s">
        <v>82</v>
      </c>
      <c r="E2593" t="s">
        <v>657</v>
      </c>
      <c r="F2593" t="s">
        <v>656</v>
      </c>
      <c r="G2593">
        <v>884</v>
      </c>
      <c r="H2593">
        <v>884</v>
      </c>
      <c r="I2593">
        <v>884</v>
      </c>
      <c r="J2593">
        <v>884</v>
      </c>
      <c r="L2593" s="3">
        <v>0</v>
      </c>
      <c r="M2593" s="3">
        <v>0</v>
      </c>
      <c r="N2593" s="3">
        <v>0</v>
      </c>
      <c r="O2593" s="81">
        <v>112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68">
        <f>+Tabla3[[#This Row],[V GRAVADAS]]</f>
        <v>112</v>
      </c>
      <c r="V2593">
        <v>2</v>
      </c>
    </row>
    <row r="2594" spans="1:22" x14ac:dyDescent="0.25">
      <c r="A2594" t="s">
        <v>743</v>
      </c>
      <c r="B2594" s="1" t="s">
        <v>762</v>
      </c>
      <c r="C2594" t="s">
        <v>1</v>
      </c>
      <c r="D2594" t="s">
        <v>82</v>
      </c>
      <c r="E2594" t="s">
        <v>657</v>
      </c>
      <c r="F2594" t="s">
        <v>656</v>
      </c>
      <c r="G2594">
        <v>885</v>
      </c>
      <c r="H2594">
        <v>885</v>
      </c>
      <c r="I2594">
        <v>885</v>
      </c>
      <c r="J2594">
        <v>885</v>
      </c>
      <c r="L2594" s="3">
        <v>0</v>
      </c>
      <c r="M2594" s="3">
        <v>0</v>
      </c>
      <c r="N2594" s="3">
        <v>0</v>
      </c>
      <c r="O2594" s="81">
        <v>10.95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68">
        <f>+Tabla3[[#This Row],[V GRAVADAS]]</f>
        <v>10.95</v>
      </c>
      <c r="V2594">
        <v>2</v>
      </c>
    </row>
    <row r="2595" spans="1:22" x14ac:dyDescent="0.25">
      <c r="A2595" t="s">
        <v>743</v>
      </c>
      <c r="B2595" s="1" t="s">
        <v>762</v>
      </c>
      <c r="C2595" t="s">
        <v>1</v>
      </c>
      <c r="D2595" t="s">
        <v>82</v>
      </c>
      <c r="E2595" t="s">
        <v>657</v>
      </c>
      <c r="F2595" t="s">
        <v>656</v>
      </c>
      <c r="G2595">
        <v>886</v>
      </c>
      <c r="H2595">
        <v>886</v>
      </c>
      <c r="I2595">
        <v>886</v>
      </c>
      <c r="J2595">
        <v>886</v>
      </c>
      <c r="L2595" s="3">
        <v>0</v>
      </c>
      <c r="M2595" s="3">
        <v>0</v>
      </c>
      <c r="N2595" s="3">
        <v>0</v>
      </c>
      <c r="O2595" s="81">
        <v>459.94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68">
        <f>+Tabla3[[#This Row],[V GRAVADAS]]</f>
        <v>459.94</v>
      </c>
      <c r="V2595">
        <v>2</v>
      </c>
    </row>
    <row r="2596" spans="1:22" x14ac:dyDescent="0.25">
      <c r="A2596" t="s">
        <v>743</v>
      </c>
      <c r="B2596" s="1" t="s">
        <v>762</v>
      </c>
      <c r="C2596" t="s">
        <v>1</v>
      </c>
      <c r="D2596" t="s">
        <v>82</v>
      </c>
      <c r="E2596" t="s">
        <v>657</v>
      </c>
      <c r="F2596" t="s">
        <v>656</v>
      </c>
      <c r="G2596">
        <v>887</v>
      </c>
      <c r="H2596">
        <v>887</v>
      </c>
      <c r="I2596">
        <v>887</v>
      </c>
      <c r="J2596">
        <v>887</v>
      </c>
      <c r="L2596" s="3">
        <v>0</v>
      </c>
      <c r="M2596" s="3">
        <v>0</v>
      </c>
      <c r="N2596" s="3">
        <v>0</v>
      </c>
      <c r="O2596" s="81">
        <v>71.5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68">
        <f>+Tabla3[[#This Row],[V GRAVADAS]]</f>
        <v>71.5</v>
      </c>
      <c r="V2596">
        <v>2</v>
      </c>
    </row>
    <row r="2597" spans="1:22" x14ac:dyDescent="0.25">
      <c r="A2597" t="s">
        <v>743</v>
      </c>
      <c r="B2597" s="1" t="s">
        <v>762</v>
      </c>
      <c r="C2597" t="s">
        <v>1</v>
      </c>
      <c r="D2597" t="s">
        <v>82</v>
      </c>
      <c r="E2597" t="s">
        <v>657</v>
      </c>
      <c r="F2597" t="s">
        <v>656</v>
      </c>
      <c r="G2597">
        <v>888</v>
      </c>
      <c r="H2597">
        <v>888</v>
      </c>
      <c r="I2597">
        <v>888</v>
      </c>
      <c r="J2597">
        <v>888</v>
      </c>
      <c r="L2597" s="3">
        <v>0</v>
      </c>
      <c r="M2597" s="3">
        <v>0</v>
      </c>
      <c r="N2597" s="3">
        <v>0</v>
      </c>
      <c r="O2597" s="81">
        <v>7.26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68">
        <f>+Tabla3[[#This Row],[V GRAVADAS]]</f>
        <v>7.26</v>
      </c>
      <c r="V2597">
        <v>2</v>
      </c>
    </row>
    <row r="2598" spans="1:22" x14ac:dyDescent="0.25">
      <c r="A2598" t="s">
        <v>743</v>
      </c>
      <c r="B2598" s="1" t="s">
        <v>762</v>
      </c>
      <c r="C2598" t="s">
        <v>1</v>
      </c>
      <c r="D2598" t="s">
        <v>82</v>
      </c>
      <c r="E2598" t="s">
        <v>657</v>
      </c>
      <c r="F2598" t="s">
        <v>656</v>
      </c>
      <c r="G2598">
        <v>889</v>
      </c>
      <c r="H2598">
        <v>889</v>
      </c>
      <c r="I2598">
        <v>889</v>
      </c>
      <c r="J2598">
        <v>889</v>
      </c>
      <c r="L2598" s="3">
        <v>0</v>
      </c>
      <c r="M2598" s="3">
        <v>0</v>
      </c>
      <c r="N2598" s="3">
        <v>0</v>
      </c>
      <c r="O2598" s="81">
        <v>318.7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68">
        <f>+Tabla3[[#This Row],[V GRAVADAS]]</f>
        <v>318.7</v>
      </c>
      <c r="V2598">
        <v>2</v>
      </c>
    </row>
    <row r="2599" spans="1:22" x14ac:dyDescent="0.25">
      <c r="A2599" t="s">
        <v>743</v>
      </c>
      <c r="B2599" s="1" t="s">
        <v>762</v>
      </c>
      <c r="C2599" t="s">
        <v>1</v>
      </c>
      <c r="D2599" t="s">
        <v>82</v>
      </c>
      <c r="E2599" t="s">
        <v>657</v>
      </c>
      <c r="F2599" t="s">
        <v>656</v>
      </c>
      <c r="G2599">
        <v>890</v>
      </c>
      <c r="H2599">
        <v>890</v>
      </c>
      <c r="I2599">
        <v>890</v>
      </c>
      <c r="J2599">
        <v>890</v>
      </c>
      <c r="L2599" s="3">
        <v>0</v>
      </c>
      <c r="M2599" s="3">
        <v>0</v>
      </c>
      <c r="N2599" s="3">
        <v>0</v>
      </c>
      <c r="O2599" s="81">
        <v>10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68">
        <f>+Tabla3[[#This Row],[V GRAVADAS]]</f>
        <v>10</v>
      </c>
      <c r="V2599">
        <v>2</v>
      </c>
    </row>
    <row r="2600" spans="1:22" x14ac:dyDescent="0.25">
      <c r="A2600" t="s">
        <v>743</v>
      </c>
      <c r="B2600" s="1" t="s">
        <v>762</v>
      </c>
      <c r="C2600" t="s">
        <v>1</v>
      </c>
      <c r="D2600" t="s">
        <v>82</v>
      </c>
      <c r="E2600" t="s">
        <v>657</v>
      </c>
      <c r="F2600" t="s">
        <v>656</v>
      </c>
      <c r="G2600">
        <v>891</v>
      </c>
      <c r="H2600">
        <v>891</v>
      </c>
      <c r="I2600">
        <v>891</v>
      </c>
      <c r="J2600">
        <v>891</v>
      </c>
      <c r="L2600" s="3">
        <v>0</v>
      </c>
      <c r="M2600" s="3">
        <v>0</v>
      </c>
      <c r="N2600" s="3">
        <v>0</v>
      </c>
      <c r="O2600" s="81">
        <v>51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68">
        <f>+Tabla3[[#This Row],[V GRAVADAS]]</f>
        <v>51</v>
      </c>
      <c r="V2600">
        <v>2</v>
      </c>
    </row>
    <row r="2601" spans="1:22" x14ac:dyDescent="0.25">
      <c r="A2601" t="s">
        <v>743</v>
      </c>
      <c r="B2601" s="1" t="s">
        <v>762</v>
      </c>
      <c r="C2601" t="s">
        <v>1</v>
      </c>
      <c r="D2601" t="s">
        <v>82</v>
      </c>
      <c r="E2601" t="s">
        <v>657</v>
      </c>
      <c r="F2601" t="s">
        <v>656</v>
      </c>
      <c r="G2601">
        <v>892</v>
      </c>
      <c r="H2601">
        <v>892</v>
      </c>
      <c r="I2601">
        <v>892</v>
      </c>
      <c r="J2601">
        <v>892</v>
      </c>
      <c r="L2601" s="3">
        <v>0</v>
      </c>
      <c r="M2601" s="3">
        <v>0</v>
      </c>
      <c r="N2601" s="3">
        <v>0</v>
      </c>
      <c r="O2601" s="81">
        <v>180.16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68">
        <f>+Tabla3[[#This Row],[V GRAVADAS]]</f>
        <v>180.16</v>
      </c>
      <c r="V2601">
        <v>2</v>
      </c>
    </row>
    <row r="2602" spans="1:22" x14ac:dyDescent="0.25">
      <c r="A2602" t="s">
        <v>743</v>
      </c>
      <c r="B2602" s="1" t="s">
        <v>762</v>
      </c>
      <c r="C2602" t="s">
        <v>1</v>
      </c>
      <c r="D2602" t="s">
        <v>82</v>
      </c>
      <c r="E2602" t="s">
        <v>657</v>
      </c>
      <c r="F2602" t="s">
        <v>656</v>
      </c>
      <c r="G2602">
        <v>893</v>
      </c>
      <c r="H2602">
        <v>893</v>
      </c>
      <c r="I2602">
        <v>893</v>
      </c>
      <c r="J2602">
        <v>893</v>
      </c>
      <c r="L2602" s="3">
        <v>0</v>
      </c>
      <c r="M2602" s="3">
        <v>0</v>
      </c>
      <c r="N2602" s="3">
        <v>0</v>
      </c>
      <c r="O2602" s="81">
        <v>52.5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68">
        <f>+Tabla3[[#This Row],[V GRAVADAS]]</f>
        <v>52.5</v>
      </c>
      <c r="V2602">
        <v>2</v>
      </c>
    </row>
    <row r="2603" spans="1:22" x14ac:dyDescent="0.25">
      <c r="A2603" t="s">
        <v>743</v>
      </c>
      <c r="B2603" s="1" t="s">
        <v>762</v>
      </c>
      <c r="C2603" t="s">
        <v>1</v>
      </c>
      <c r="D2603" t="s">
        <v>82</v>
      </c>
      <c r="E2603" t="s">
        <v>657</v>
      </c>
      <c r="F2603" t="s">
        <v>656</v>
      </c>
      <c r="G2603">
        <v>894</v>
      </c>
      <c r="H2603">
        <v>894</v>
      </c>
      <c r="I2603">
        <v>894</v>
      </c>
      <c r="J2603">
        <v>894</v>
      </c>
      <c r="L2603" s="3">
        <v>0</v>
      </c>
      <c r="M2603" s="3">
        <v>0</v>
      </c>
      <c r="N2603" s="3">
        <v>0</v>
      </c>
      <c r="O2603" s="81">
        <v>438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68">
        <f>+Tabla3[[#This Row],[V GRAVADAS]]</f>
        <v>438</v>
      </c>
      <c r="V2603">
        <v>2</v>
      </c>
    </row>
    <row r="2604" spans="1:22" x14ac:dyDescent="0.25">
      <c r="A2604" t="s">
        <v>743</v>
      </c>
      <c r="B2604" s="1" t="s">
        <v>762</v>
      </c>
      <c r="C2604" t="s">
        <v>1</v>
      </c>
      <c r="D2604" t="s">
        <v>82</v>
      </c>
      <c r="E2604" t="s">
        <v>657</v>
      </c>
      <c r="F2604" t="s">
        <v>656</v>
      </c>
      <c r="G2604">
        <v>895</v>
      </c>
      <c r="H2604">
        <v>895</v>
      </c>
      <c r="I2604">
        <v>895</v>
      </c>
      <c r="J2604">
        <v>895</v>
      </c>
      <c r="L2604" s="3">
        <v>0</v>
      </c>
      <c r="M2604" s="3">
        <v>0</v>
      </c>
      <c r="N2604" s="3">
        <v>0</v>
      </c>
      <c r="O2604" s="81">
        <v>168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68">
        <f>+Tabla3[[#This Row],[V GRAVADAS]]</f>
        <v>168</v>
      </c>
      <c r="V2604">
        <v>2</v>
      </c>
    </row>
    <row r="2605" spans="1:22" x14ac:dyDescent="0.25">
      <c r="A2605" t="s">
        <v>743</v>
      </c>
      <c r="B2605" s="1" t="s">
        <v>762</v>
      </c>
      <c r="C2605" t="s">
        <v>1</v>
      </c>
      <c r="D2605" t="s">
        <v>82</v>
      </c>
      <c r="E2605" t="s">
        <v>657</v>
      </c>
      <c r="F2605" t="s">
        <v>656</v>
      </c>
      <c r="G2605">
        <v>896</v>
      </c>
      <c r="H2605">
        <v>896</v>
      </c>
      <c r="I2605">
        <v>896</v>
      </c>
      <c r="J2605">
        <v>896</v>
      </c>
      <c r="L2605" s="3">
        <v>0</v>
      </c>
      <c r="M2605" s="3">
        <v>0</v>
      </c>
      <c r="N2605" s="3">
        <v>0</v>
      </c>
      <c r="O2605" s="81">
        <v>98.69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68">
        <f>+Tabla3[[#This Row],[V GRAVADAS]]</f>
        <v>98.69</v>
      </c>
      <c r="V2605">
        <v>2</v>
      </c>
    </row>
    <row r="2606" spans="1:22" x14ac:dyDescent="0.25">
      <c r="A2606" t="s">
        <v>743</v>
      </c>
      <c r="B2606" s="1" t="s">
        <v>762</v>
      </c>
      <c r="C2606" t="s">
        <v>1</v>
      </c>
      <c r="D2606" t="s">
        <v>82</v>
      </c>
      <c r="E2606" t="s">
        <v>657</v>
      </c>
      <c r="F2606" t="s">
        <v>656</v>
      </c>
      <c r="G2606">
        <v>897</v>
      </c>
      <c r="H2606">
        <v>897</v>
      </c>
      <c r="I2606">
        <v>897</v>
      </c>
      <c r="J2606">
        <v>897</v>
      </c>
      <c r="L2606" s="3">
        <v>0</v>
      </c>
      <c r="M2606" s="3">
        <v>0</v>
      </c>
      <c r="N2606" s="3">
        <v>0</v>
      </c>
      <c r="O2606" s="81">
        <v>486.5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68">
        <f>+Tabla3[[#This Row],[V GRAVADAS]]</f>
        <v>486.5</v>
      </c>
      <c r="V2606">
        <v>2</v>
      </c>
    </row>
    <row r="2607" spans="1:22" x14ac:dyDescent="0.25">
      <c r="A2607" t="s">
        <v>743</v>
      </c>
      <c r="B2607" s="1" t="s">
        <v>762</v>
      </c>
      <c r="C2607" t="s">
        <v>1</v>
      </c>
      <c r="D2607" t="s">
        <v>82</v>
      </c>
      <c r="E2607" t="s">
        <v>657</v>
      </c>
      <c r="F2607" t="s">
        <v>656</v>
      </c>
      <c r="G2607">
        <v>898</v>
      </c>
      <c r="H2607">
        <v>898</v>
      </c>
      <c r="I2607">
        <v>898</v>
      </c>
      <c r="J2607">
        <v>898</v>
      </c>
      <c r="L2607" s="3">
        <v>0</v>
      </c>
      <c r="M2607" s="3">
        <v>0</v>
      </c>
      <c r="N2607" s="3">
        <v>0</v>
      </c>
      <c r="O2607" s="81">
        <v>102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68">
        <f>+Tabla3[[#This Row],[V GRAVADAS]]</f>
        <v>102</v>
      </c>
      <c r="V2607">
        <v>2</v>
      </c>
    </row>
    <row r="2608" spans="1:22" x14ac:dyDescent="0.25">
      <c r="A2608" t="s">
        <v>743</v>
      </c>
      <c r="B2608" s="1" t="s">
        <v>762</v>
      </c>
      <c r="C2608" t="s">
        <v>1</v>
      </c>
      <c r="D2608" t="s">
        <v>82</v>
      </c>
      <c r="E2608" t="s">
        <v>657</v>
      </c>
      <c r="F2608" t="s">
        <v>656</v>
      </c>
      <c r="G2608">
        <v>899</v>
      </c>
      <c r="H2608">
        <v>899</v>
      </c>
      <c r="I2608">
        <v>899</v>
      </c>
      <c r="J2608">
        <v>899</v>
      </c>
      <c r="L2608" s="3">
        <v>0</v>
      </c>
      <c r="M2608" s="3">
        <v>0</v>
      </c>
      <c r="N2608" s="3">
        <v>0</v>
      </c>
      <c r="O2608" s="81">
        <v>21.25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68">
        <f>+Tabla3[[#This Row],[V GRAVADAS]]</f>
        <v>21.25</v>
      </c>
      <c r="V2608">
        <v>2</v>
      </c>
    </row>
    <row r="2609" spans="1:22" x14ac:dyDescent="0.25">
      <c r="A2609" t="s">
        <v>743</v>
      </c>
      <c r="B2609" s="1" t="s">
        <v>762</v>
      </c>
      <c r="C2609" t="s">
        <v>1</v>
      </c>
      <c r="D2609" t="s">
        <v>82</v>
      </c>
      <c r="E2609" t="s">
        <v>657</v>
      </c>
      <c r="F2609" t="s">
        <v>656</v>
      </c>
      <c r="G2609">
        <v>900</v>
      </c>
      <c r="H2609">
        <v>900</v>
      </c>
      <c r="I2609">
        <v>900</v>
      </c>
      <c r="J2609">
        <v>900</v>
      </c>
      <c r="L2609" s="3">
        <v>0</v>
      </c>
      <c r="M2609" s="3">
        <v>0</v>
      </c>
      <c r="N2609" s="3">
        <v>0</v>
      </c>
      <c r="O2609" s="81">
        <v>23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68">
        <f>+Tabla3[[#This Row],[V GRAVADAS]]</f>
        <v>23</v>
      </c>
      <c r="V2609">
        <v>2</v>
      </c>
    </row>
    <row r="2610" spans="1:22" x14ac:dyDescent="0.25">
      <c r="A2610" t="s">
        <v>743</v>
      </c>
      <c r="B2610" s="1" t="s">
        <v>762</v>
      </c>
      <c r="C2610" t="s">
        <v>1</v>
      </c>
      <c r="D2610" t="s">
        <v>82</v>
      </c>
      <c r="E2610" t="s">
        <v>657</v>
      </c>
      <c r="F2610" t="s">
        <v>656</v>
      </c>
      <c r="G2610">
        <v>901</v>
      </c>
      <c r="H2610">
        <v>901</v>
      </c>
      <c r="I2610">
        <v>901</v>
      </c>
      <c r="J2610">
        <v>901</v>
      </c>
      <c r="L2610" s="3">
        <v>0</v>
      </c>
      <c r="M2610" s="3">
        <v>0</v>
      </c>
      <c r="N2610" s="3">
        <v>0</v>
      </c>
      <c r="O2610" s="81">
        <v>25.2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68">
        <f>+Tabla3[[#This Row],[V GRAVADAS]]</f>
        <v>25.2</v>
      </c>
      <c r="V2610">
        <v>2</v>
      </c>
    </row>
    <row r="2611" spans="1:22" x14ac:dyDescent="0.25">
      <c r="A2611" t="s">
        <v>743</v>
      </c>
      <c r="B2611" s="1" t="s">
        <v>762</v>
      </c>
      <c r="C2611" t="s">
        <v>1</v>
      </c>
      <c r="D2611" t="s">
        <v>82</v>
      </c>
      <c r="E2611" t="s">
        <v>657</v>
      </c>
      <c r="F2611" t="s">
        <v>656</v>
      </c>
      <c r="G2611">
        <v>902</v>
      </c>
      <c r="H2611">
        <v>902</v>
      </c>
      <c r="I2611">
        <v>902</v>
      </c>
      <c r="J2611">
        <v>902</v>
      </c>
      <c r="L2611" s="3">
        <v>0</v>
      </c>
      <c r="M2611" s="3">
        <v>0</v>
      </c>
      <c r="N2611" s="3">
        <v>0</v>
      </c>
      <c r="O2611" s="81">
        <v>247.5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68">
        <f>+Tabla3[[#This Row],[V GRAVADAS]]</f>
        <v>247.5</v>
      </c>
      <c r="V2611">
        <v>2</v>
      </c>
    </row>
    <row r="2612" spans="1:22" x14ac:dyDescent="0.25">
      <c r="A2612" t="s">
        <v>743</v>
      </c>
      <c r="B2612" s="1" t="s">
        <v>762</v>
      </c>
      <c r="C2612" t="s">
        <v>1</v>
      </c>
      <c r="D2612" t="s">
        <v>82</v>
      </c>
      <c r="E2612" t="s">
        <v>657</v>
      </c>
      <c r="F2612" t="s">
        <v>656</v>
      </c>
      <c r="G2612">
        <v>903</v>
      </c>
      <c r="H2612">
        <v>903</v>
      </c>
      <c r="I2612">
        <v>903</v>
      </c>
      <c r="J2612">
        <v>903</v>
      </c>
      <c r="L2612" s="3">
        <v>0</v>
      </c>
      <c r="M2612" s="3">
        <v>0</v>
      </c>
      <c r="N2612" s="3">
        <v>0</v>
      </c>
      <c r="O2612" s="81">
        <v>183.24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68">
        <f>+Tabla3[[#This Row],[V GRAVADAS]]</f>
        <v>183.24</v>
      </c>
      <c r="V2612">
        <v>2</v>
      </c>
    </row>
    <row r="2613" spans="1:22" x14ac:dyDescent="0.25">
      <c r="A2613" t="s">
        <v>743</v>
      </c>
      <c r="B2613" s="1" t="s">
        <v>765</v>
      </c>
      <c r="C2613" t="s">
        <v>1</v>
      </c>
      <c r="D2613" t="s">
        <v>82</v>
      </c>
      <c r="E2613" t="s">
        <v>657</v>
      </c>
      <c r="F2613" t="s">
        <v>656</v>
      </c>
      <c r="G2613">
        <v>904</v>
      </c>
      <c r="H2613">
        <v>904</v>
      </c>
      <c r="I2613">
        <v>904</v>
      </c>
      <c r="J2613">
        <v>904</v>
      </c>
      <c r="L2613" s="3">
        <v>0</v>
      </c>
      <c r="M2613" s="3">
        <v>0</v>
      </c>
      <c r="N2613" s="3">
        <v>0</v>
      </c>
      <c r="O2613" s="81">
        <v>426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68">
        <f>+Tabla3[[#This Row],[V GRAVADAS]]</f>
        <v>426</v>
      </c>
      <c r="V2613">
        <v>2</v>
      </c>
    </row>
    <row r="2614" spans="1:22" x14ac:dyDescent="0.25">
      <c r="A2614" t="s">
        <v>743</v>
      </c>
      <c r="B2614" s="1" t="s">
        <v>765</v>
      </c>
      <c r="C2614" t="s">
        <v>1</v>
      </c>
      <c r="D2614" t="s">
        <v>82</v>
      </c>
      <c r="E2614" t="s">
        <v>657</v>
      </c>
      <c r="F2614" t="s">
        <v>656</v>
      </c>
      <c r="G2614">
        <v>905</v>
      </c>
      <c r="H2614">
        <v>905</v>
      </c>
      <c r="I2614">
        <v>905</v>
      </c>
      <c r="J2614">
        <v>905</v>
      </c>
      <c r="L2614" s="3">
        <v>0</v>
      </c>
      <c r="M2614" s="3">
        <v>0</v>
      </c>
      <c r="N2614" s="3">
        <v>0</v>
      </c>
      <c r="O2614" s="81">
        <v>563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68">
        <f>+Tabla3[[#This Row],[V GRAVADAS]]</f>
        <v>563</v>
      </c>
      <c r="V2614">
        <v>2</v>
      </c>
    </row>
    <row r="2615" spans="1:22" x14ac:dyDescent="0.25">
      <c r="A2615" t="s">
        <v>743</v>
      </c>
      <c r="B2615" s="1" t="s">
        <v>765</v>
      </c>
      <c r="C2615" t="s">
        <v>1</v>
      </c>
      <c r="D2615" t="s">
        <v>82</v>
      </c>
      <c r="E2615" t="s">
        <v>657</v>
      </c>
      <c r="F2615" t="s">
        <v>656</v>
      </c>
      <c r="G2615">
        <v>906</v>
      </c>
      <c r="H2615">
        <v>906</v>
      </c>
      <c r="I2615">
        <v>906</v>
      </c>
      <c r="J2615">
        <v>906</v>
      </c>
      <c r="L2615" s="3">
        <v>0</v>
      </c>
      <c r="M2615" s="3">
        <v>0</v>
      </c>
      <c r="N2615" s="3">
        <v>0</v>
      </c>
      <c r="O2615" s="81">
        <v>565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68">
        <f>+Tabla3[[#This Row],[V GRAVADAS]]</f>
        <v>565</v>
      </c>
      <c r="V2615">
        <v>2</v>
      </c>
    </row>
    <row r="2616" spans="1:22" x14ac:dyDescent="0.25">
      <c r="A2616" t="s">
        <v>743</v>
      </c>
      <c r="B2616" s="1" t="s">
        <v>765</v>
      </c>
      <c r="C2616" t="s">
        <v>1</v>
      </c>
      <c r="D2616" t="s">
        <v>82</v>
      </c>
      <c r="E2616" t="s">
        <v>657</v>
      </c>
      <c r="F2616" t="s">
        <v>656</v>
      </c>
      <c r="G2616">
        <v>907</v>
      </c>
      <c r="H2616">
        <v>907</v>
      </c>
      <c r="I2616">
        <v>907</v>
      </c>
      <c r="J2616">
        <v>907</v>
      </c>
      <c r="L2616" s="3">
        <v>0</v>
      </c>
      <c r="M2616" s="3">
        <v>0</v>
      </c>
      <c r="N2616" s="3">
        <v>0</v>
      </c>
      <c r="O2616" s="81">
        <v>460.1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68">
        <f>+Tabla3[[#This Row],[V GRAVADAS]]</f>
        <v>460.1</v>
      </c>
      <c r="V2616">
        <v>2</v>
      </c>
    </row>
    <row r="2617" spans="1:22" x14ac:dyDescent="0.25">
      <c r="A2617" t="s">
        <v>743</v>
      </c>
      <c r="B2617" s="1" t="s">
        <v>765</v>
      </c>
      <c r="C2617" t="s">
        <v>1</v>
      </c>
      <c r="D2617" t="s">
        <v>82</v>
      </c>
      <c r="E2617" t="s">
        <v>657</v>
      </c>
      <c r="F2617" t="s">
        <v>656</v>
      </c>
      <c r="G2617">
        <v>908</v>
      </c>
      <c r="H2617">
        <v>908</v>
      </c>
      <c r="I2617">
        <v>908</v>
      </c>
      <c r="J2617">
        <v>908</v>
      </c>
      <c r="L2617" s="3">
        <v>0</v>
      </c>
      <c r="M2617" s="3">
        <v>0</v>
      </c>
      <c r="N2617" s="3">
        <v>0</v>
      </c>
      <c r="O2617" s="81">
        <v>100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68">
        <f>+Tabla3[[#This Row],[V GRAVADAS]]</f>
        <v>100</v>
      </c>
      <c r="V2617">
        <v>2</v>
      </c>
    </row>
    <row r="2618" spans="1:22" x14ac:dyDescent="0.25">
      <c r="A2618" t="s">
        <v>743</v>
      </c>
      <c r="B2618" s="1" t="s">
        <v>765</v>
      </c>
      <c r="C2618" t="s">
        <v>1</v>
      </c>
      <c r="D2618" t="s">
        <v>82</v>
      </c>
      <c r="E2618" t="s">
        <v>657</v>
      </c>
      <c r="F2618" t="s">
        <v>656</v>
      </c>
      <c r="G2618">
        <v>909</v>
      </c>
      <c r="H2618">
        <v>909</v>
      </c>
      <c r="I2618">
        <v>909</v>
      </c>
      <c r="J2618">
        <v>909</v>
      </c>
      <c r="L2618" s="3">
        <v>0</v>
      </c>
      <c r="M2618" s="3">
        <v>0</v>
      </c>
      <c r="N2618" s="3">
        <v>0</v>
      </c>
      <c r="O2618" s="81">
        <v>42.5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68">
        <f>+Tabla3[[#This Row],[V GRAVADAS]]</f>
        <v>42.5</v>
      </c>
      <c r="V2618">
        <v>2</v>
      </c>
    </row>
    <row r="2619" spans="1:22" x14ac:dyDescent="0.25">
      <c r="A2619" t="s">
        <v>743</v>
      </c>
      <c r="B2619" s="1" t="s">
        <v>765</v>
      </c>
      <c r="C2619" t="s">
        <v>1</v>
      </c>
      <c r="D2619" t="s">
        <v>82</v>
      </c>
      <c r="E2619" t="s">
        <v>657</v>
      </c>
      <c r="F2619" t="s">
        <v>656</v>
      </c>
      <c r="G2619">
        <v>910</v>
      </c>
      <c r="H2619">
        <v>910</v>
      </c>
      <c r="I2619">
        <v>910</v>
      </c>
      <c r="J2619">
        <v>910</v>
      </c>
      <c r="L2619" s="3">
        <v>0</v>
      </c>
      <c r="M2619" s="3">
        <v>0</v>
      </c>
      <c r="N2619" s="3">
        <v>0</v>
      </c>
      <c r="O2619" s="81">
        <v>73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68">
        <f>+Tabla3[[#This Row],[V GRAVADAS]]</f>
        <v>73</v>
      </c>
      <c r="V2619">
        <v>2</v>
      </c>
    </row>
    <row r="2620" spans="1:22" x14ac:dyDescent="0.25">
      <c r="A2620" t="s">
        <v>743</v>
      </c>
      <c r="B2620" s="1" t="s">
        <v>765</v>
      </c>
      <c r="C2620" t="s">
        <v>1</v>
      </c>
      <c r="D2620" t="s">
        <v>82</v>
      </c>
      <c r="E2620" t="s">
        <v>657</v>
      </c>
      <c r="F2620" t="s">
        <v>656</v>
      </c>
      <c r="G2620">
        <v>911</v>
      </c>
      <c r="H2620">
        <v>911</v>
      </c>
      <c r="I2620">
        <v>911</v>
      </c>
      <c r="J2620">
        <v>911</v>
      </c>
      <c r="L2620" s="3">
        <v>0</v>
      </c>
      <c r="M2620" s="3">
        <v>0</v>
      </c>
      <c r="N2620" s="3">
        <v>0</v>
      </c>
      <c r="O2620" s="81">
        <v>81.489999999999995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68">
        <f>+Tabla3[[#This Row],[V GRAVADAS]]</f>
        <v>81.489999999999995</v>
      </c>
      <c r="V2620">
        <v>2</v>
      </c>
    </row>
    <row r="2621" spans="1:22" x14ac:dyDescent="0.25">
      <c r="A2621" t="s">
        <v>743</v>
      </c>
      <c r="B2621" s="1" t="s">
        <v>765</v>
      </c>
      <c r="C2621" t="s">
        <v>1</v>
      </c>
      <c r="D2621" t="s">
        <v>82</v>
      </c>
      <c r="E2621" t="s">
        <v>657</v>
      </c>
      <c r="F2621" t="s">
        <v>656</v>
      </c>
      <c r="G2621">
        <v>912</v>
      </c>
      <c r="H2621">
        <v>912</v>
      </c>
      <c r="I2621">
        <v>912</v>
      </c>
      <c r="J2621">
        <v>912</v>
      </c>
      <c r="L2621" s="3">
        <v>0</v>
      </c>
      <c r="M2621" s="3">
        <v>0</v>
      </c>
      <c r="N2621" s="3">
        <v>0</v>
      </c>
      <c r="O2621" s="81">
        <v>10.8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68">
        <f>+Tabla3[[#This Row],[V GRAVADAS]]</f>
        <v>10.8</v>
      </c>
      <c r="V2621">
        <v>2</v>
      </c>
    </row>
    <row r="2622" spans="1:22" x14ac:dyDescent="0.25">
      <c r="A2622" t="s">
        <v>743</v>
      </c>
      <c r="B2622" s="1" t="s">
        <v>765</v>
      </c>
      <c r="C2622" t="s">
        <v>1</v>
      </c>
      <c r="D2622" t="s">
        <v>82</v>
      </c>
      <c r="E2622" t="s">
        <v>657</v>
      </c>
      <c r="F2622" t="s">
        <v>656</v>
      </c>
      <c r="G2622">
        <v>913</v>
      </c>
      <c r="H2622">
        <v>913</v>
      </c>
      <c r="I2622">
        <v>913</v>
      </c>
      <c r="J2622">
        <v>913</v>
      </c>
      <c r="L2622" s="3">
        <v>0</v>
      </c>
      <c r="M2622" s="3">
        <v>0</v>
      </c>
      <c r="N2622" s="3">
        <v>0</v>
      </c>
      <c r="O2622" s="81">
        <v>210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68">
        <f>+Tabla3[[#This Row],[V GRAVADAS]]</f>
        <v>210</v>
      </c>
      <c r="V2622">
        <v>2</v>
      </c>
    </row>
    <row r="2623" spans="1:22" x14ac:dyDescent="0.25">
      <c r="A2623" t="s">
        <v>743</v>
      </c>
      <c r="B2623" s="1" t="s">
        <v>765</v>
      </c>
      <c r="C2623" t="s">
        <v>1</v>
      </c>
      <c r="D2623" t="s">
        <v>82</v>
      </c>
      <c r="E2623" t="s">
        <v>657</v>
      </c>
      <c r="F2623" t="s">
        <v>656</v>
      </c>
      <c r="G2623">
        <v>914</v>
      </c>
      <c r="H2623">
        <v>914</v>
      </c>
      <c r="I2623">
        <v>914</v>
      </c>
      <c r="J2623">
        <v>914</v>
      </c>
      <c r="L2623" s="3">
        <v>0</v>
      </c>
      <c r="M2623" s="3">
        <v>0</v>
      </c>
      <c r="N2623" s="3">
        <v>0</v>
      </c>
      <c r="O2623" s="81">
        <v>451.9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68">
        <f>+Tabla3[[#This Row],[V GRAVADAS]]</f>
        <v>451.9</v>
      </c>
      <c r="V2623">
        <v>2</v>
      </c>
    </row>
    <row r="2624" spans="1:22" x14ac:dyDescent="0.25">
      <c r="A2624" t="s">
        <v>743</v>
      </c>
      <c r="B2624" s="1" t="s">
        <v>765</v>
      </c>
      <c r="C2624" t="s">
        <v>1</v>
      </c>
      <c r="D2624" t="s">
        <v>82</v>
      </c>
      <c r="E2624" t="s">
        <v>657</v>
      </c>
      <c r="F2624" t="s">
        <v>656</v>
      </c>
      <c r="G2624">
        <v>915</v>
      </c>
      <c r="H2624">
        <v>915</v>
      </c>
      <c r="I2624">
        <v>915</v>
      </c>
      <c r="J2624">
        <v>915</v>
      </c>
      <c r="L2624" s="3">
        <v>0</v>
      </c>
      <c r="M2624" s="3">
        <v>0</v>
      </c>
      <c r="N2624" s="3">
        <v>0</v>
      </c>
      <c r="O2624" s="81">
        <v>181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68">
        <f>+Tabla3[[#This Row],[V GRAVADAS]]</f>
        <v>181</v>
      </c>
      <c r="V2624">
        <v>2</v>
      </c>
    </row>
    <row r="2625" spans="1:22" x14ac:dyDescent="0.25">
      <c r="A2625" t="s">
        <v>743</v>
      </c>
      <c r="B2625" s="1" t="s">
        <v>765</v>
      </c>
      <c r="C2625" t="s">
        <v>1</v>
      </c>
      <c r="D2625" t="s">
        <v>82</v>
      </c>
      <c r="E2625" t="s">
        <v>657</v>
      </c>
      <c r="F2625" t="s">
        <v>656</v>
      </c>
      <c r="G2625">
        <v>916</v>
      </c>
      <c r="H2625">
        <v>916</v>
      </c>
      <c r="I2625">
        <v>916</v>
      </c>
      <c r="J2625">
        <v>916</v>
      </c>
      <c r="L2625" s="3">
        <v>0</v>
      </c>
      <c r="M2625" s="3">
        <v>0</v>
      </c>
      <c r="N2625" s="3">
        <v>0</v>
      </c>
      <c r="O2625" s="81">
        <v>53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68">
        <f>+Tabla3[[#This Row],[V GRAVADAS]]</f>
        <v>53</v>
      </c>
      <c r="V2625">
        <v>2</v>
      </c>
    </row>
    <row r="2626" spans="1:22" x14ac:dyDescent="0.25">
      <c r="A2626" t="s">
        <v>743</v>
      </c>
      <c r="B2626" s="1" t="s">
        <v>765</v>
      </c>
      <c r="C2626" t="s">
        <v>1</v>
      </c>
      <c r="D2626" t="s">
        <v>82</v>
      </c>
      <c r="E2626" t="s">
        <v>657</v>
      </c>
      <c r="F2626" t="s">
        <v>656</v>
      </c>
      <c r="G2626">
        <v>917</v>
      </c>
      <c r="H2626">
        <v>917</v>
      </c>
      <c r="I2626">
        <v>917</v>
      </c>
      <c r="J2626">
        <v>917</v>
      </c>
      <c r="L2626" s="3">
        <v>0</v>
      </c>
      <c r="M2626" s="3">
        <v>0</v>
      </c>
      <c r="N2626" s="3">
        <v>0</v>
      </c>
      <c r="O2626" s="81">
        <v>376.25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68">
        <f>+Tabla3[[#This Row],[V GRAVADAS]]</f>
        <v>376.25</v>
      </c>
      <c r="V2626">
        <v>2</v>
      </c>
    </row>
    <row r="2627" spans="1:22" x14ac:dyDescent="0.25">
      <c r="A2627" t="s">
        <v>743</v>
      </c>
      <c r="B2627" s="1" t="s">
        <v>765</v>
      </c>
      <c r="C2627" t="s">
        <v>1</v>
      </c>
      <c r="D2627" t="s">
        <v>82</v>
      </c>
      <c r="E2627" t="s">
        <v>657</v>
      </c>
      <c r="F2627" t="s">
        <v>656</v>
      </c>
      <c r="G2627">
        <v>918</v>
      </c>
      <c r="H2627">
        <v>918</v>
      </c>
      <c r="I2627">
        <v>918</v>
      </c>
      <c r="J2627">
        <v>918</v>
      </c>
      <c r="L2627" s="3">
        <v>0</v>
      </c>
      <c r="M2627" s="3">
        <v>0</v>
      </c>
      <c r="N2627" s="3">
        <v>0</v>
      </c>
      <c r="O2627" s="81">
        <v>16.5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68">
        <f>+Tabla3[[#This Row],[V GRAVADAS]]</f>
        <v>16.5</v>
      </c>
      <c r="V2627">
        <v>2</v>
      </c>
    </row>
    <row r="2628" spans="1:22" x14ac:dyDescent="0.25">
      <c r="A2628" t="s">
        <v>743</v>
      </c>
      <c r="B2628" s="1" t="s">
        <v>765</v>
      </c>
      <c r="C2628" t="s">
        <v>1</v>
      </c>
      <c r="D2628" t="s">
        <v>82</v>
      </c>
      <c r="E2628" t="s">
        <v>657</v>
      </c>
      <c r="F2628" t="s">
        <v>656</v>
      </c>
      <c r="G2628">
        <v>919</v>
      </c>
      <c r="H2628">
        <v>919</v>
      </c>
      <c r="I2628">
        <v>919</v>
      </c>
      <c r="J2628">
        <v>919</v>
      </c>
      <c r="L2628" s="3">
        <v>0</v>
      </c>
      <c r="M2628" s="3">
        <v>0</v>
      </c>
      <c r="N2628" s="3">
        <v>0</v>
      </c>
      <c r="O2628" s="81">
        <v>24.75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68">
        <f>+Tabla3[[#This Row],[V GRAVADAS]]</f>
        <v>24.75</v>
      </c>
      <c r="V2628">
        <v>2</v>
      </c>
    </row>
    <row r="2629" spans="1:22" x14ac:dyDescent="0.25">
      <c r="A2629" t="s">
        <v>743</v>
      </c>
      <c r="B2629" s="1" t="s">
        <v>765</v>
      </c>
      <c r="C2629" t="s">
        <v>1</v>
      </c>
      <c r="D2629" t="s">
        <v>82</v>
      </c>
      <c r="E2629" t="s">
        <v>657</v>
      </c>
      <c r="F2629" t="s">
        <v>656</v>
      </c>
      <c r="G2629">
        <v>920</v>
      </c>
      <c r="H2629">
        <v>920</v>
      </c>
      <c r="I2629">
        <v>920</v>
      </c>
      <c r="J2629">
        <v>920</v>
      </c>
      <c r="L2629" s="3">
        <v>0</v>
      </c>
      <c r="M2629" s="3">
        <v>0</v>
      </c>
      <c r="N2629" s="3">
        <v>0</v>
      </c>
      <c r="O2629" s="81">
        <v>13.65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68">
        <f>+Tabla3[[#This Row],[V GRAVADAS]]</f>
        <v>13.65</v>
      </c>
      <c r="V2629">
        <v>2</v>
      </c>
    </row>
    <row r="2630" spans="1:22" x14ac:dyDescent="0.25">
      <c r="A2630" t="s">
        <v>743</v>
      </c>
      <c r="B2630" s="1" t="s">
        <v>765</v>
      </c>
      <c r="C2630" t="s">
        <v>1</v>
      </c>
      <c r="D2630" t="s">
        <v>82</v>
      </c>
      <c r="E2630" t="s">
        <v>657</v>
      </c>
      <c r="F2630" t="s">
        <v>656</v>
      </c>
      <c r="G2630">
        <v>921</v>
      </c>
      <c r="H2630">
        <v>921</v>
      </c>
      <c r="I2630">
        <v>921</v>
      </c>
      <c r="J2630">
        <v>921</v>
      </c>
      <c r="L2630" s="3">
        <v>0</v>
      </c>
      <c r="M2630" s="3">
        <v>0</v>
      </c>
      <c r="N2630" s="3">
        <v>0</v>
      </c>
      <c r="O2630" s="81">
        <v>13.8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68">
        <f>+Tabla3[[#This Row],[V GRAVADAS]]</f>
        <v>13.8</v>
      </c>
      <c r="V2630">
        <v>2</v>
      </c>
    </row>
    <row r="2631" spans="1:22" x14ac:dyDescent="0.25">
      <c r="A2631" t="s">
        <v>743</v>
      </c>
      <c r="B2631" s="1" t="s">
        <v>765</v>
      </c>
      <c r="C2631" t="s">
        <v>1</v>
      </c>
      <c r="D2631" t="s">
        <v>82</v>
      </c>
      <c r="E2631" t="s">
        <v>657</v>
      </c>
      <c r="F2631" t="s">
        <v>656</v>
      </c>
      <c r="G2631">
        <v>922</v>
      </c>
      <c r="H2631">
        <v>922</v>
      </c>
      <c r="I2631">
        <v>922</v>
      </c>
      <c r="J2631">
        <v>922</v>
      </c>
      <c r="L2631" s="3">
        <v>0</v>
      </c>
      <c r="M2631" s="3">
        <v>0</v>
      </c>
      <c r="N2631" s="3">
        <v>0</v>
      </c>
      <c r="O2631" s="81">
        <v>37.5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68">
        <f>+Tabla3[[#This Row],[V GRAVADAS]]</f>
        <v>37.5</v>
      </c>
      <c r="V2631">
        <v>2</v>
      </c>
    </row>
    <row r="2632" spans="1:22" x14ac:dyDescent="0.25">
      <c r="A2632" t="s">
        <v>743</v>
      </c>
      <c r="B2632" s="1" t="s">
        <v>765</v>
      </c>
      <c r="C2632" t="s">
        <v>1</v>
      </c>
      <c r="D2632" t="s">
        <v>82</v>
      </c>
      <c r="E2632" t="s">
        <v>657</v>
      </c>
      <c r="F2632" t="s">
        <v>656</v>
      </c>
      <c r="G2632">
        <v>923</v>
      </c>
      <c r="H2632">
        <v>923</v>
      </c>
      <c r="I2632">
        <v>923</v>
      </c>
      <c r="J2632">
        <v>923</v>
      </c>
      <c r="L2632" s="3">
        <v>0</v>
      </c>
      <c r="M2632" s="3">
        <v>0</v>
      </c>
      <c r="N2632" s="3">
        <v>0</v>
      </c>
      <c r="O2632" s="81">
        <v>23.1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68">
        <f>+Tabla3[[#This Row],[V GRAVADAS]]</f>
        <v>23.1</v>
      </c>
      <c r="V2632">
        <v>2</v>
      </c>
    </row>
    <row r="2633" spans="1:22" x14ac:dyDescent="0.25">
      <c r="A2633" t="s">
        <v>743</v>
      </c>
      <c r="B2633" s="1" t="s">
        <v>765</v>
      </c>
      <c r="C2633" t="s">
        <v>1</v>
      </c>
      <c r="D2633" t="s">
        <v>82</v>
      </c>
      <c r="E2633" t="s">
        <v>657</v>
      </c>
      <c r="F2633" t="s">
        <v>656</v>
      </c>
      <c r="G2633">
        <v>924</v>
      </c>
      <c r="H2633">
        <v>924</v>
      </c>
      <c r="I2633">
        <v>924</v>
      </c>
      <c r="J2633">
        <v>924</v>
      </c>
      <c r="L2633" s="3">
        <v>0</v>
      </c>
      <c r="M2633" s="3">
        <v>0</v>
      </c>
      <c r="N2633" s="3">
        <v>0</v>
      </c>
      <c r="O2633" s="81">
        <v>47.6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68">
        <f>+Tabla3[[#This Row],[V GRAVADAS]]</f>
        <v>47.6</v>
      </c>
      <c r="V2633">
        <v>2</v>
      </c>
    </row>
    <row r="2634" spans="1:22" x14ac:dyDescent="0.25">
      <c r="A2634" t="s">
        <v>743</v>
      </c>
      <c r="B2634" s="1" t="s">
        <v>765</v>
      </c>
      <c r="C2634" t="s">
        <v>1</v>
      </c>
      <c r="D2634" t="s">
        <v>82</v>
      </c>
      <c r="E2634" t="s">
        <v>657</v>
      </c>
      <c r="F2634" t="s">
        <v>656</v>
      </c>
      <c r="G2634">
        <v>925</v>
      </c>
      <c r="H2634">
        <v>925</v>
      </c>
      <c r="I2634">
        <v>925</v>
      </c>
      <c r="J2634">
        <v>925</v>
      </c>
      <c r="L2634" s="3">
        <v>0</v>
      </c>
      <c r="M2634" s="3">
        <v>0</v>
      </c>
      <c r="N2634" s="3">
        <v>0</v>
      </c>
      <c r="O2634" s="81">
        <v>27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68">
        <f>+Tabla3[[#This Row],[V GRAVADAS]]</f>
        <v>27</v>
      </c>
      <c r="V2634">
        <v>2</v>
      </c>
    </row>
    <row r="2635" spans="1:22" x14ac:dyDescent="0.25">
      <c r="A2635" t="s">
        <v>743</v>
      </c>
      <c r="B2635" s="1" t="s">
        <v>765</v>
      </c>
      <c r="C2635" t="s">
        <v>1</v>
      </c>
      <c r="D2635" t="s">
        <v>82</v>
      </c>
      <c r="E2635" t="s">
        <v>657</v>
      </c>
      <c r="F2635" t="s">
        <v>656</v>
      </c>
      <c r="G2635">
        <v>926</v>
      </c>
      <c r="H2635">
        <v>926</v>
      </c>
      <c r="I2635">
        <v>926</v>
      </c>
      <c r="J2635">
        <v>926</v>
      </c>
      <c r="L2635" s="3">
        <v>0</v>
      </c>
      <c r="M2635" s="3">
        <v>0</v>
      </c>
      <c r="N2635" s="3">
        <v>0</v>
      </c>
      <c r="O2635" s="81">
        <v>641.29999999999995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68">
        <f>+Tabla3[[#This Row],[V GRAVADAS]]</f>
        <v>641.29999999999995</v>
      </c>
      <c r="V2635">
        <v>2</v>
      </c>
    </row>
    <row r="2636" spans="1:22" x14ac:dyDescent="0.25">
      <c r="A2636" t="s">
        <v>743</v>
      </c>
      <c r="B2636" s="1" t="s">
        <v>765</v>
      </c>
      <c r="C2636" t="s">
        <v>1</v>
      </c>
      <c r="D2636" t="s">
        <v>82</v>
      </c>
      <c r="E2636" t="s">
        <v>657</v>
      </c>
      <c r="F2636" t="s">
        <v>656</v>
      </c>
      <c r="G2636">
        <v>927</v>
      </c>
      <c r="H2636">
        <v>927</v>
      </c>
      <c r="I2636">
        <v>927</v>
      </c>
      <c r="J2636">
        <v>927</v>
      </c>
      <c r="L2636" s="3">
        <v>0</v>
      </c>
      <c r="M2636" s="3">
        <v>0</v>
      </c>
      <c r="N2636" s="3">
        <v>0</v>
      </c>
      <c r="O2636" s="81">
        <v>217.05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68">
        <f>+Tabla3[[#This Row],[V GRAVADAS]]</f>
        <v>217.05</v>
      </c>
      <c r="V2636">
        <v>2</v>
      </c>
    </row>
    <row r="2637" spans="1:22" x14ac:dyDescent="0.25">
      <c r="A2637" t="s">
        <v>743</v>
      </c>
      <c r="B2637" s="1" t="s">
        <v>765</v>
      </c>
      <c r="C2637" t="s">
        <v>1</v>
      </c>
      <c r="D2637" t="s">
        <v>82</v>
      </c>
      <c r="E2637" t="s">
        <v>657</v>
      </c>
      <c r="F2637" t="s">
        <v>656</v>
      </c>
      <c r="G2637">
        <v>928</v>
      </c>
      <c r="H2637">
        <v>928</v>
      </c>
      <c r="I2637">
        <v>928</v>
      </c>
      <c r="J2637">
        <v>928</v>
      </c>
      <c r="L2637" s="3">
        <v>0</v>
      </c>
      <c r="M2637" s="3">
        <v>0</v>
      </c>
      <c r="N2637" s="3">
        <v>0</v>
      </c>
      <c r="O2637" s="81">
        <v>90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68">
        <f>+Tabla3[[#This Row],[V GRAVADAS]]</f>
        <v>90</v>
      </c>
      <c r="V2637">
        <v>2</v>
      </c>
    </row>
    <row r="2638" spans="1:22" x14ac:dyDescent="0.25">
      <c r="A2638" t="s">
        <v>743</v>
      </c>
      <c r="B2638" s="1" t="s">
        <v>765</v>
      </c>
      <c r="C2638" t="s">
        <v>1</v>
      </c>
      <c r="D2638" t="s">
        <v>82</v>
      </c>
      <c r="E2638" t="s">
        <v>657</v>
      </c>
      <c r="F2638" t="s">
        <v>656</v>
      </c>
      <c r="G2638">
        <v>929</v>
      </c>
      <c r="H2638">
        <v>929</v>
      </c>
      <c r="I2638">
        <v>929</v>
      </c>
      <c r="J2638">
        <v>929</v>
      </c>
      <c r="L2638" s="3">
        <v>0</v>
      </c>
      <c r="M2638" s="3">
        <v>0</v>
      </c>
      <c r="N2638" s="3">
        <v>0</v>
      </c>
      <c r="O2638" s="81">
        <v>102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68">
        <f>+Tabla3[[#This Row],[V GRAVADAS]]</f>
        <v>102</v>
      </c>
      <c r="V2638">
        <v>2</v>
      </c>
    </row>
    <row r="2639" spans="1:22" x14ac:dyDescent="0.25">
      <c r="A2639" t="s">
        <v>743</v>
      </c>
      <c r="B2639" s="1" t="s">
        <v>765</v>
      </c>
      <c r="C2639" t="s">
        <v>1</v>
      </c>
      <c r="D2639" t="s">
        <v>82</v>
      </c>
      <c r="E2639" t="s">
        <v>657</v>
      </c>
      <c r="F2639" t="s">
        <v>656</v>
      </c>
      <c r="G2639">
        <v>930</v>
      </c>
      <c r="H2639">
        <v>930</v>
      </c>
      <c r="I2639">
        <v>930</v>
      </c>
      <c r="J2639">
        <v>930</v>
      </c>
      <c r="L2639" s="3">
        <v>0</v>
      </c>
      <c r="M2639" s="3">
        <v>0</v>
      </c>
      <c r="N2639" s="3">
        <v>0</v>
      </c>
      <c r="O2639" s="81">
        <v>28.7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68">
        <f>+Tabla3[[#This Row],[V GRAVADAS]]</f>
        <v>28.7</v>
      </c>
      <c r="V2639">
        <v>2</v>
      </c>
    </row>
    <row r="2640" spans="1:22" x14ac:dyDescent="0.25">
      <c r="A2640" t="s">
        <v>743</v>
      </c>
      <c r="B2640" s="1" t="s">
        <v>771</v>
      </c>
      <c r="C2640" t="s">
        <v>1</v>
      </c>
      <c r="D2640" t="s">
        <v>82</v>
      </c>
      <c r="E2640" t="s">
        <v>657</v>
      </c>
      <c r="F2640" t="s">
        <v>656</v>
      </c>
      <c r="G2640">
        <v>931</v>
      </c>
      <c r="H2640">
        <v>931</v>
      </c>
      <c r="I2640">
        <v>931</v>
      </c>
      <c r="J2640">
        <v>931</v>
      </c>
      <c r="L2640" s="3">
        <v>0</v>
      </c>
      <c r="M2640" s="3">
        <v>0</v>
      </c>
      <c r="N2640" s="3">
        <v>0</v>
      </c>
      <c r="O2640" s="81">
        <v>210.5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68">
        <f>+Tabla3[[#This Row],[V GRAVADAS]]</f>
        <v>210.5</v>
      </c>
      <c r="V2640">
        <v>2</v>
      </c>
    </row>
    <row r="2641" spans="1:22" x14ac:dyDescent="0.25">
      <c r="A2641" t="s">
        <v>743</v>
      </c>
      <c r="B2641" s="1" t="s">
        <v>771</v>
      </c>
      <c r="C2641" t="s">
        <v>1</v>
      </c>
      <c r="D2641" t="s">
        <v>82</v>
      </c>
      <c r="E2641" t="s">
        <v>657</v>
      </c>
      <c r="F2641" t="s">
        <v>656</v>
      </c>
      <c r="G2641">
        <v>932</v>
      </c>
      <c r="H2641">
        <v>932</v>
      </c>
      <c r="I2641">
        <v>932</v>
      </c>
      <c r="J2641">
        <v>932</v>
      </c>
      <c r="L2641" s="3">
        <v>0</v>
      </c>
      <c r="M2641" s="3">
        <v>0</v>
      </c>
      <c r="N2641" s="3">
        <v>0</v>
      </c>
      <c r="O2641" s="81">
        <v>385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68">
        <f>+Tabla3[[#This Row],[V GRAVADAS]]</f>
        <v>385</v>
      </c>
      <c r="V2641">
        <v>2</v>
      </c>
    </row>
    <row r="2642" spans="1:22" x14ac:dyDescent="0.25">
      <c r="A2642" t="s">
        <v>743</v>
      </c>
      <c r="B2642" s="1" t="s">
        <v>771</v>
      </c>
      <c r="C2642" t="s">
        <v>1</v>
      </c>
      <c r="D2642" t="s">
        <v>82</v>
      </c>
      <c r="E2642" t="s">
        <v>657</v>
      </c>
      <c r="F2642" t="s">
        <v>656</v>
      </c>
      <c r="G2642">
        <v>933</v>
      </c>
      <c r="H2642">
        <v>933</v>
      </c>
      <c r="I2642">
        <v>933</v>
      </c>
      <c r="J2642">
        <v>933</v>
      </c>
      <c r="L2642" s="3">
        <v>0</v>
      </c>
      <c r="M2642" s="3">
        <v>0</v>
      </c>
      <c r="N2642" s="3">
        <v>0</v>
      </c>
      <c r="O2642" s="81">
        <v>127.25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68">
        <f>+Tabla3[[#This Row],[V GRAVADAS]]</f>
        <v>127.25</v>
      </c>
      <c r="V2642">
        <v>2</v>
      </c>
    </row>
    <row r="2643" spans="1:22" x14ac:dyDescent="0.25">
      <c r="A2643" t="s">
        <v>743</v>
      </c>
      <c r="B2643" s="1" t="s">
        <v>771</v>
      </c>
      <c r="C2643" t="s">
        <v>1</v>
      </c>
      <c r="D2643" t="s">
        <v>82</v>
      </c>
      <c r="E2643" t="s">
        <v>657</v>
      </c>
      <c r="F2643" t="s">
        <v>656</v>
      </c>
      <c r="G2643">
        <v>934</v>
      </c>
      <c r="H2643">
        <v>934</v>
      </c>
      <c r="I2643">
        <v>934</v>
      </c>
      <c r="J2643">
        <v>934</v>
      </c>
      <c r="L2643" s="3">
        <v>0</v>
      </c>
      <c r="M2643" s="3">
        <v>0</v>
      </c>
      <c r="N2643" s="3">
        <v>0</v>
      </c>
      <c r="O2643" s="81">
        <v>455.5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68">
        <f>+Tabla3[[#This Row],[V GRAVADAS]]</f>
        <v>455.5</v>
      </c>
      <c r="V2643">
        <v>2</v>
      </c>
    </row>
    <row r="2644" spans="1:22" x14ac:dyDescent="0.25">
      <c r="A2644" t="s">
        <v>743</v>
      </c>
      <c r="B2644" s="1" t="s">
        <v>771</v>
      </c>
      <c r="C2644" t="s">
        <v>1</v>
      </c>
      <c r="D2644" t="s">
        <v>82</v>
      </c>
      <c r="E2644" t="s">
        <v>657</v>
      </c>
      <c r="F2644" t="s">
        <v>656</v>
      </c>
      <c r="G2644">
        <v>935</v>
      </c>
      <c r="H2644">
        <v>935</v>
      </c>
      <c r="I2644">
        <v>935</v>
      </c>
      <c r="J2644">
        <v>935</v>
      </c>
      <c r="L2644" s="3">
        <v>0</v>
      </c>
      <c r="M2644" s="3">
        <v>0</v>
      </c>
      <c r="N2644" s="3">
        <v>0</v>
      </c>
      <c r="O2644" s="81">
        <v>173.25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68">
        <f>+Tabla3[[#This Row],[V GRAVADAS]]</f>
        <v>173.25</v>
      </c>
      <c r="V2644">
        <v>2</v>
      </c>
    </row>
    <row r="2645" spans="1:22" x14ac:dyDescent="0.25">
      <c r="A2645" t="s">
        <v>743</v>
      </c>
      <c r="B2645" s="1" t="s">
        <v>771</v>
      </c>
      <c r="C2645" t="s">
        <v>1</v>
      </c>
      <c r="D2645" t="s">
        <v>82</v>
      </c>
      <c r="E2645" t="s">
        <v>657</v>
      </c>
      <c r="F2645" t="s">
        <v>656</v>
      </c>
      <c r="G2645">
        <v>936</v>
      </c>
      <c r="H2645">
        <v>936</v>
      </c>
      <c r="I2645">
        <v>936</v>
      </c>
      <c r="J2645">
        <v>936</v>
      </c>
      <c r="L2645" s="3">
        <v>0</v>
      </c>
      <c r="M2645" s="3">
        <v>0</v>
      </c>
      <c r="N2645" s="3">
        <v>0</v>
      </c>
      <c r="O2645" s="81">
        <v>385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68">
        <f>+Tabla3[[#This Row],[V GRAVADAS]]</f>
        <v>385</v>
      </c>
      <c r="V2645">
        <v>2</v>
      </c>
    </row>
    <row r="2646" spans="1:22" x14ac:dyDescent="0.25">
      <c r="A2646" t="s">
        <v>743</v>
      </c>
      <c r="B2646" s="1" t="s">
        <v>771</v>
      </c>
      <c r="C2646" t="s">
        <v>1</v>
      </c>
      <c r="D2646" t="s">
        <v>82</v>
      </c>
      <c r="E2646" t="s">
        <v>657</v>
      </c>
      <c r="F2646" t="s">
        <v>656</v>
      </c>
      <c r="G2646">
        <v>937</v>
      </c>
      <c r="H2646">
        <v>937</v>
      </c>
      <c r="I2646">
        <v>937</v>
      </c>
      <c r="J2646">
        <v>937</v>
      </c>
      <c r="L2646" s="3">
        <v>0</v>
      </c>
      <c r="M2646" s="3">
        <v>0</v>
      </c>
      <c r="N2646" s="3">
        <v>0</v>
      </c>
      <c r="O2646" s="81">
        <v>284.25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68">
        <f>+Tabla3[[#This Row],[V GRAVADAS]]</f>
        <v>284.25</v>
      </c>
      <c r="V2646">
        <v>2</v>
      </c>
    </row>
    <row r="2647" spans="1:22" x14ac:dyDescent="0.25">
      <c r="A2647" t="s">
        <v>743</v>
      </c>
      <c r="B2647" s="1" t="s">
        <v>771</v>
      </c>
      <c r="C2647" t="s">
        <v>1</v>
      </c>
      <c r="D2647" t="s">
        <v>82</v>
      </c>
      <c r="E2647" t="s">
        <v>657</v>
      </c>
      <c r="F2647" t="s">
        <v>656</v>
      </c>
      <c r="G2647">
        <v>938</v>
      </c>
      <c r="H2647">
        <v>938</v>
      </c>
      <c r="I2647">
        <v>938</v>
      </c>
      <c r="J2647">
        <v>938</v>
      </c>
      <c r="L2647" s="3">
        <v>0</v>
      </c>
      <c r="M2647" s="3">
        <v>0</v>
      </c>
      <c r="N2647" s="3">
        <v>0</v>
      </c>
      <c r="O2647" s="81">
        <v>19.5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68">
        <f>+Tabla3[[#This Row],[V GRAVADAS]]</f>
        <v>19.5</v>
      </c>
      <c r="V2647">
        <v>2</v>
      </c>
    </row>
    <row r="2648" spans="1:22" x14ac:dyDescent="0.25">
      <c r="A2648" t="s">
        <v>743</v>
      </c>
      <c r="B2648" s="1" t="s">
        <v>771</v>
      </c>
      <c r="C2648" t="s">
        <v>1</v>
      </c>
      <c r="D2648" t="s">
        <v>82</v>
      </c>
      <c r="E2648" t="s">
        <v>657</v>
      </c>
      <c r="F2648" t="s">
        <v>656</v>
      </c>
      <c r="G2648">
        <v>939</v>
      </c>
      <c r="H2648">
        <v>939</v>
      </c>
      <c r="I2648">
        <v>939</v>
      </c>
      <c r="J2648">
        <v>939</v>
      </c>
      <c r="L2648" s="3">
        <v>0</v>
      </c>
      <c r="M2648" s="3">
        <v>0</v>
      </c>
      <c r="N2648" s="3">
        <v>0</v>
      </c>
      <c r="O2648" s="81">
        <v>183.9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68">
        <f>+Tabla3[[#This Row],[V GRAVADAS]]</f>
        <v>183.9</v>
      </c>
      <c r="V2648">
        <v>2</v>
      </c>
    </row>
    <row r="2649" spans="1:22" x14ac:dyDescent="0.25">
      <c r="A2649" t="s">
        <v>743</v>
      </c>
      <c r="B2649" s="1" t="s">
        <v>771</v>
      </c>
      <c r="C2649" t="s">
        <v>1</v>
      </c>
      <c r="D2649" t="s">
        <v>82</v>
      </c>
      <c r="E2649" t="s">
        <v>657</v>
      </c>
      <c r="F2649" t="s">
        <v>656</v>
      </c>
      <c r="G2649">
        <v>940</v>
      </c>
      <c r="H2649">
        <v>940</v>
      </c>
      <c r="I2649">
        <v>940</v>
      </c>
      <c r="J2649">
        <v>940</v>
      </c>
      <c r="L2649" s="3">
        <v>0</v>
      </c>
      <c r="M2649" s="3">
        <v>0</v>
      </c>
      <c r="N2649" s="3">
        <v>0</v>
      </c>
      <c r="O2649" s="81">
        <v>170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68">
        <f>+Tabla3[[#This Row],[V GRAVADAS]]</f>
        <v>170</v>
      </c>
      <c r="V2649">
        <v>2</v>
      </c>
    </row>
    <row r="2650" spans="1:22" x14ac:dyDescent="0.25">
      <c r="A2650" t="s">
        <v>743</v>
      </c>
      <c r="B2650" s="1" t="s">
        <v>771</v>
      </c>
      <c r="C2650" t="s">
        <v>1</v>
      </c>
      <c r="D2650" t="s">
        <v>82</v>
      </c>
      <c r="E2650" t="s">
        <v>657</v>
      </c>
      <c r="F2650" t="s">
        <v>656</v>
      </c>
      <c r="G2650">
        <v>941</v>
      </c>
      <c r="H2650">
        <v>941</v>
      </c>
      <c r="I2650">
        <v>941</v>
      </c>
      <c r="J2650">
        <v>941</v>
      </c>
      <c r="L2650" s="3">
        <v>0</v>
      </c>
      <c r="M2650" s="3">
        <v>0</v>
      </c>
      <c r="N2650" s="3">
        <v>0</v>
      </c>
      <c r="O2650" s="81">
        <v>53.14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68">
        <f>+Tabla3[[#This Row],[V GRAVADAS]]</f>
        <v>53.14</v>
      </c>
      <c r="V2650">
        <v>2</v>
      </c>
    </row>
    <row r="2651" spans="1:22" x14ac:dyDescent="0.25">
      <c r="A2651" t="s">
        <v>743</v>
      </c>
      <c r="B2651" s="1" t="s">
        <v>771</v>
      </c>
      <c r="C2651" t="s">
        <v>1</v>
      </c>
      <c r="D2651" t="s">
        <v>82</v>
      </c>
      <c r="E2651" t="s">
        <v>657</v>
      </c>
      <c r="F2651" t="s">
        <v>656</v>
      </c>
      <c r="G2651">
        <v>942</v>
      </c>
      <c r="H2651">
        <v>942</v>
      </c>
      <c r="I2651">
        <v>942</v>
      </c>
      <c r="J2651">
        <v>942</v>
      </c>
      <c r="L2651" s="3">
        <v>0</v>
      </c>
      <c r="M2651" s="3">
        <v>0</v>
      </c>
      <c r="N2651" s="3">
        <v>0</v>
      </c>
      <c r="O2651" s="81">
        <v>444.8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68">
        <f>+Tabla3[[#This Row],[V GRAVADAS]]</f>
        <v>444.8</v>
      </c>
      <c r="V2651">
        <v>2</v>
      </c>
    </row>
    <row r="2652" spans="1:22" x14ac:dyDescent="0.25">
      <c r="A2652" t="s">
        <v>743</v>
      </c>
      <c r="B2652" s="1" t="s">
        <v>771</v>
      </c>
      <c r="C2652" t="s">
        <v>1</v>
      </c>
      <c r="D2652" t="s">
        <v>82</v>
      </c>
      <c r="E2652" t="s">
        <v>657</v>
      </c>
      <c r="F2652" t="s">
        <v>656</v>
      </c>
      <c r="G2652">
        <v>943</v>
      </c>
      <c r="H2652">
        <v>943</v>
      </c>
      <c r="I2652">
        <v>943</v>
      </c>
      <c r="J2652">
        <v>943</v>
      </c>
      <c r="L2652" s="3">
        <v>0</v>
      </c>
      <c r="M2652" s="3">
        <v>0</v>
      </c>
      <c r="N2652" s="3">
        <v>0</v>
      </c>
      <c r="O2652" s="81">
        <v>191.2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68">
        <f>+Tabla3[[#This Row],[V GRAVADAS]]</f>
        <v>191.2</v>
      </c>
      <c r="V2652">
        <v>2</v>
      </c>
    </row>
    <row r="2653" spans="1:22" x14ac:dyDescent="0.25">
      <c r="A2653" t="s">
        <v>743</v>
      </c>
      <c r="B2653" s="1" t="s">
        <v>771</v>
      </c>
      <c r="C2653" t="s">
        <v>1</v>
      </c>
      <c r="D2653" t="s">
        <v>82</v>
      </c>
      <c r="E2653" t="s">
        <v>657</v>
      </c>
      <c r="F2653" t="s">
        <v>656</v>
      </c>
      <c r="G2653">
        <v>944</v>
      </c>
      <c r="H2653">
        <v>944</v>
      </c>
      <c r="I2653">
        <v>944</v>
      </c>
      <c r="J2653">
        <v>944</v>
      </c>
      <c r="L2653" s="3">
        <v>0</v>
      </c>
      <c r="M2653" s="3">
        <v>0</v>
      </c>
      <c r="N2653" s="3">
        <v>0</v>
      </c>
      <c r="O2653" s="81">
        <v>270.5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68">
        <f>+Tabla3[[#This Row],[V GRAVADAS]]</f>
        <v>270.5</v>
      </c>
      <c r="V2653">
        <v>2</v>
      </c>
    </row>
    <row r="2654" spans="1:22" x14ac:dyDescent="0.25">
      <c r="A2654" t="s">
        <v>743</v>
      </c>
      <c r="B2654" s="1" t="s">
        <v>771</v>
      </c>
      <c r="C2654" t="s">
        <v>1</v>
      </c>
      <c r="D2654" t="s">
        <v>82</v>
      </c>
      <c r="E2654" t="s">
        <v>657</v>
      </c>
      <c r="F2654" t="s">
        <v>656</v>
      </c>
      <c r="G2654">
        <v>945</v>
      </c>
      <c r="H2654">
        <v>945</v>
      </c>
      <c r="I2654">
        <v>945</v>
      </c>
      <c r="J2654">
        <v>945</v>
      </c>
      <c r="L2654" s="3">
        <v>0</v>
      </c>
      <c r="M2654" s="3">
        <v>0</v>
      </c>
      <c r="N2654" s="3">
        <v>0</v>
      </c>
      <c r="O2654" s="81">
        <v>422.5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68">
        <f>+Tabla3[[#This Row],[V GRAVADAS]]</f>
        <v>422.5</v>
      </c>
      <c r="V2654">
        <v>2</v>
      </c>
    </row>
    <row r="2655" spans="1:22" x14ac:dyDescent="0.25">
      <c r="A2655" t="s">
        <v>743</v>
      </c>
      <c r="B2655" s="1" t="s">
        <v>771</v>
      </c>
      <c r="C2655" t="s">
        <v>1</v>
      </c>
      <c r="D2655" t="s">
        <v>82</v>
      </c>
      <c r="E2655" t="s">
        <v>657</v>
      </c>
      <c r="F2655" t="s">
        <v>656</v>
      </c>
      <c r="G2655">
        <v>946</v>
      </c>
      <c r="H2655">
        <v>946</v>
      </c>
      <c r="I2655">
        <v>946</v>
      </c>
      <c r="J2655">
        <v>946</v>
      </c>
      <c r="L2655" s="3">
        <v>0</v>
      </c>
      <c r="M2655" s="3">
        <v>0</v>
      </c>
      <c r="N2655" s="3">
        <v>0</v>
      </c>
      <c r="O2655" s="81">
        <v>808.7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68">
        <f>+Tabla3[[#This Row],[V GRAVADAS]]</f>
        <v>808.7</v>
      </c>
      <c r="V2655">
        <v>2</v>
      </c>
    </row>
    <row r="2656" spans="1:22" x14ac:dyDescent="0.25">
      <c r="A2656" t="s">
        <v>743</v>
      </c>
      <c r="B2656" s="1" t="s">
        <v>771</v>
      </c>
      <c r="C2656" t="s">
        <v>1</v>
      </c>
      <c r="D2656" t="s">
        <v>82</v>
      </c>
      <c r="E2656" t="s">
        <v>657</v>
      </c>
      <c r="F2656" t="s">
        <v>656</v>
      </c>
      <c r="G2656">
        <v>947</v>
      </c>
      <c r="H2656">
        <v>947</v>
      </c>
      <c r="I2656">
        <v>947</v>
      </c>
      <c r="J2656">
        <v>947</v>
      </c>
      <c r="L2656" s="3">
        <v>0</v>
      </c>
      <c r="M2656" s="3">
        <v>0</v>
      </c>
      <c r="N2656" s="3">
        <v>0</v>
      </c>
      <c r="O2656" s="81">
        <v>42.36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68">
        <f>+Tabla3[[#This Row],[V GRAVADAS]]</f>
        <v>42.36</v>
      </c>
      <c r="V2656">
        <v>2</v>
      </c>
    </row>
    <row r="2657" spans="1:22" x14ac:dyDescent="0.25">
      <c r="A2657" t="s">
        <v>743</v>
      </c>
      <c r="B2657" s="1" t="s">
        <v>771</v>
      </c>
      <c r="C2657" t="s">
        <v>1</v>
      </c>
      <c r="D2657" t="s">
        <v>82</v>
      </c>
      <c r="E2657" t="s">
        <v>657</v>
      </c>
      <c r="F2657" t="s">
        <v>656</v>
      </c>
      <c r="G2657">
        <v>948</v>
      </c>
      <c r="H2657">
        <v>948</v>
      </c>
      <c r="I2657">
        <v>948</v>
      </c>
      <c r="J2657">
        <v>948</v>
      </c>
      <c r="L2657" s="3">
        <v>0</v>
      </c>
      <c r="M2657" s="3">
        <v>0</v>
      </c>
      <c r="N2657" s="3">
        <v>0</v>
      </c>
      <c r="O2657" s="81">
        <v>335.1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68">
        <f>+Tabla3[[#This Row],[V GRAVADAS]]</f>
        <v>335.1</v>
      </c>
      <c r="V2657">
        <v>2</v>
      </c>
    </row>
    <row r="2658" spans="1:22" x14ac:dyDescent="0.25">
      <c r="A2658" t="s">
        <v>743</v>
      </c>
      <c r="B2658" s="1" t="s">
        <v>771</v>
      </c>
      <c r="C2658" t="s">
        <v>1</v>
      </c>
      <c r="D2658" t="s">
        <v>82</v>
      </c>
      <c r="E2658" t="s">
        <v>657</v>
      </c>
      <c r="F2658" t="s">
        <v>656</v>
      </c>
      <c r="G2658">
        <v>949</v>
      </c>
      <c r="H2658">
        <v>949</v>
      </c>
      <c r="I2658">
        <v>949</v>
      </c>
      <c r="J2658">
        <v>949</v>
      </c>
      <c r="L2658" s="3">
        <v>0</v>
      </c>
      <c r="M2658" s="3">
        <v>0</v>
      </c>
      <c r="N2658" s="3">
        <v>0</v>
      </c>
      <c r="O2658" s="81">
        <v>44.4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68">
        <f>+Tabla3[[#This Row],[V GRAVADAS]]</f>
        <v>44.4</v>
      </c>
      <c r="V2658">
        <v>2</v>
      </c>
    </row>
    <row r="2659" spans="1:22" x14ac:dyDescent="0.25">
      <c r="A2659" t="s">
        <v>743</v>
      </c>
      <c r="B2659" s="1" t="s">
        <v>771</v>
      </c>
      <c r="C2659" t="s">
        <v>1</v>
      </c>
      <c r="D2659" t="s">
        <v>82</v>
      </c>
      <c r="E2659" t="s">
        <v>657</v>
      </c>
      <c r="F2659" t="s">
        <v>656</v>
      </c>
      <c r="G2659">
        <v>950</v>
      </c>
      <c r="H2659">
        <v>950</v>
      </c>
      <c r="I2659">
        <v>950</v>
      </c>
      <c r="J2659">
        <v>950</v>
      </c>
      <c r="L2659" s="3">
        <v>0</v>
      </c>
      <c r="M2659" s="3">
        <v>0</v>
      </c>
      <c r="N2659" s="3">
        <v>0</v>
      </c>
      <c r="O2659" s="81">
        <v>139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68">
        <f>+Tabla3[[#This Row],[V GRAVADAS]]</f>
        <v>139</v>
      </c>
      <c r="V2659">
        <v>2</v>
      </c>
    </row>
    <row r="2660" spans="1:22" x14ac:dyDescent="0.25">
      <c r="A2660" t="s">
        <v>743</v>
      </c>
      <c r="B2660" s="1" t="s">
        <v>771</v>
      </c>
      <c r="C2660" t="s">
        <v>1</v>
      </c>
      <c r="D2660" t="s">
        <v>82</v>
      </c>
      <c r="E2660" t="s">
        <v>657</v>
      </c>
      <c r="F2660" t="s">
        <v>656</v>
      </c>
      <c r="G2660">
        <v>951</v>
      </c>
      <c r="H2660">
        <v>951</v>
      </c>
      <c r="I2660">
        <v>951</v>
      </c>
      <c r="J2660">
        <v>951</v>
      </c>
      <c r="L2660" s="3">
        <v>0</v>
      </c>
      <c r="M2660" s="3">
        <v>0</v>
      </c>
      <c r="N2660" s="3">
        <v>0</v>
      </c>
      <c r="O2660" s="81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68">
        <f>+Tabla3[[#This Row],[V GRAVADAS]]</f>
        <v>0</v>
      </c>
      <c r="V2660">
        <v>2</v>
      </c>
    </row>
    <row r="2661" spans="1:22" x14ac:dyDescent="0.25">
      <c r="A2661" t="s">
        <v>743</v>
      </c>
      <c r="B2661" s="1" t="s">
        <v>771</v>
      </c>
      <c r="C2661" t="s">
        <v>1</v>
      </c>
      <c r="D2661" t="s">
        <v>82</v>
      </c>
      <c r="E2661" t="s">
        <v>657</v>
      </c>
      <c r="F2661" t="s">
        <v>656</v>
      </c>
      <c r="G2661">
        <v>952</v>
      </c>
      <c r="H2661">
        <v>952</v>
      </c>
      <c r="I2661">
        <v>952</v>
      </c>
      <c r="J2661">
        <v>952</v>
      </c>
      <c r="L2661" s="3">
        <v>0</v>
      </c>
      <c r="M2661" s="3">
        <v>0</v>
      </c>
      <c r="N2661" s="3">
        <v>0</v>
      </c>
      <c r="O2661" s="81">
        <v>150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68">
        <f>+Tabla3[[#This Row],[V GRAVADAS]]</f>
        <v>150</v>
      </c>
      <c r="V2661">
        <v>2</v>
      </c>
    </row>
    <row r="2662" spans="1:22" x14ac:dyDescent="0.25">
      <c r="A2662" t="s">
        <v>743</v>
      </c>
      <c r="B2662" s="1" t="s">
        <v>771</v>
      </c>
      <c r="C2662" t="s">
        <v>1</v>
      </c>
      <c r="D2662" t="s">
        <v>82</v>
      </c>
      <c r="E2662" t="s">
        <v>657</v>
      </c>
      <c r="F2662" t="s">
        <v>656</v>
      </c>
      <c r="G2662">
        <v>953</v>
      </c>
      <c r="H2662">
        <v>953</v>
      </c>
      <c r="I2662">
        <v>953</v>
      </c>
      <c r="J2662">
        <v>953</v>
      </c>
      <c r="L2662" s="3">
        <v>0</v>
      </c>
      <c r="M2662" s="3">
        <v>0</v>
      </c>
      <c r="N2662" s="3">
        <v>0</v>
      </c>
      <c r="O2662" s="81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68">
        <f>+Tabla3[[#This Row],[V GRAVADAS]]</f>
        <v>0</v>
      </c>
      <c r="V2662">
        <v>2</v>
      </c>
    </row>
    <row r="2663" spans="1:22" x14ac:dyDescent="0.25">
      <c r="A2663" t="s">
        <v>743</v>
      </c>
      <c r="B2663" s="1" t="s">
        <v>771</v>
      </c>
      <c r="C2663" t="s">
        <v>1</v>
      </c>
      <c r="D2663" t="s">
        <v>82</v>
      </c>
      <c r="E2663" t="s">
        <v>657</v>
      </c>
      <c r="F2663" t="s">
        <v>656</v>
      </c>
      <c r="G2663">
        <v>954</v>
      </c>
      <c r="H2663">
        <v>954</v>
      </c>
      <c r="I2663">
        <v>954</v>
      </c>
      <c r="J2663">
        <v>954</v>
      </c>
      <c r="L2663" s="3">
        <v>0</v>
      </c>
      <c r="M2663" s="3">
        <v>0</v>
      </c>
      <c r="N2663" s="3">
        <v>0</v>
      </c>
      <c r="O2663" s="81">
        <v>102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68">
        <f>+Tabla3[[#This Row],[V GRAVADAS]]</f>
        <v>102</v>
      </c>
      <c r="V2663">
        <v>2</v>
      </c>
    </row>
    <row r="2664" spans="1:22" x14ac:dyDescent="0.25">
      <c r="A2664" t="s">
        <v>743</v>
      </c>
      <c r="B2664" s="1" t="s">
        <v>777</v>
      </c>
      <c r="C2664" t="s">
        <v>1</v>
      </c>
      <c r="D2664" t="s">
        <v>82</v>
      </c>
      <c r="E2664" t="s">
        <v>657</v>
      </c>
      <c r="F2664" t="s">
        <v>656</v>
      </c>
      <c r="G2664">
        <v>955</v>
      </c>
      <c r="H2664">
        <v>955</v>
      </c>
      <c r="I2664">
        <v>955</v>
      </c>
      <c r="J2664">
        <v>955</v>
      </c>
      <c r="L2664" s="3">
        <v>0</v>
      </c>
      <c r="M2664" s="3">
        <v>0</v>
      </c>
      <c r="N2664" s="3">
        <v>0</v>
      </c>
      <c r="O2664" s="81">
        <v>423.5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68">
        <f>+Tabla3[[#This Row],[V GRAVADAS]]</f>
        <v>423.5</v>
      </c>
      <c r="V2664">
        <v>2</v>
      </c>
    </row>
    <row r="2665" spans="1:22" x14ac:dyDescent="0.25">
      <c r="A2665" t="s">
        <v>743</v>
      </c>
      <c r="B2665" s="1" t="s">
        <v>777</v>
      </c>
      <c r="C2665" t="s">
        <v>1</v>
      </c>
      <c r="D2665" t="s">
        <v>82</v>
      </c>
      <c r="E2665" t="s">
        <v>657</v>
      </c>
      <c r="F2665" t="s">
        <v>656</v>
      </c>
      <c r="G2665">
        <v>956</v>
      </c>
      <c r="H2665">
        <v>956</v>
      </c>
      <c r="I2665">
        <v>956</v>
      </c>
      <c r="J2665">
        <v>956</v>
      </c>
      <c r="L2665" s="3">
        <v>0</v>
      </c>
      <c r="M2665" s="3">
        <v>0</v>
      </c>
      <c r="N2665" s="3">
        <v>0</v>
      </c>
      <c r="O2665" s="81">
        <v>258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68">
        <f>+Tabla3[[#This Row],[V GRAVADAS]]</f>
        <v>258</v>
      </c>
      <c r="V2665">
        <v>2</v>
      </c>
    </row>
    <row r="2666" spans="1:22" x14ac:dyDescent="0.25">
      <c r="A2666" t="s">
        <v>743</v>
      </c>
      <c r="B2666" s="1" t="s">
        <v>777</v>
      </c>
      <c r="C2666" t="s">
        <v>1</v>
      </c>
      <c r="D2666" t="s">
        <v>82</v>
      </c>
      <c r="E2666" t="s">
        <v>657</v>
      </c>
      <c r="F2666" t="s">
        <v>656</v>
      </c>
      <c r="G2666">
        <v>957</v>
      </c>
      <c r="H2666">
        <v>957</v>
      </c>
      <c r="I2666">
        <v>957</v>
      </c>
      <c r="J2666">
        <v>957</v>
      </c>
      <c r="L2666" s="3">
        <v>0</v>
      </c>
      <c r="M2666" s="3">
        <v>0</v>
      </c>
      <c r="N2666" s="3">
        <v>0</v>
      </c>
      <c r="O2666" s="81">
        <v>256.2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68">
        <f>+Tabla3[[#This Row],[V GRAVADAS]]</f>
        <v>256.2</v>
      </c>
      <c r="V2666">
        <v>2</v>
      </c>
    </row>
    <row r="2667" spans="1:22" x14ac:dyDescent="0.25">
      <c r="A2667" t="s">
        <v>743</v>
      </c>
      <c r="B2667" s="1" t="s">
        <v>777</v>
      </c>
      <c r="C2667" t="s">
        <v>1</v>
      </c>
      <c r="D2667" t="s">
        <v>82</v>
      </c>
      <c r="E2667" t="s">
        <v>657</v>
      </c>
      <c r="F2667" t="s">
        <v>656</v>
      </c>
      <c r="G2667">
        <v>958</v>
      </c>
      <c r="H2667">
        <v>958</v>
      </c>
      <c r="I2667">
        <v>958</v>
      </c>
      <c r="J2667">
        <v>958</v>
      </c>
      <c r="L2667" s="3">
        <v>0</v>
      </c>
      <c r="M2667" s="3">
        <v>0</v>
      </c>
      <c r="N2667" s="3">
        <v>0</v>
      </c>
      <c r="O2667" s="81">
        <v>126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68">
        <f>+Tabla3[[#This Row],[V GRAVADAS]]</f>
        <v>126</v>
      </c>
      <c r="V2667">
        <v>2</v>
      </c>
    </row>
    <row r="2668" spans="1:22" x14ac:dyDescent="0.25">
      <c r="A2668" t="s">
        <v>743</v>
      </c>
      <c r="B2668" s="1" t="s">
        <v>777</v>
      </c>
      <c r="C2668" t="s">
        <v>1</v>
      </c>
      <c r="D2668" t="s">
        <v>82</v>
      </c>
      <c r="E2668" t="s">
        <v>657</v>
      </c>
      <c r="F2668" t="s">
        <v>656</v>
      </c>
      <c r="G2668">
        <v>959</v>
      </c>
      <c r="H2668">
        <v>959</v>
      </c>
      <c r="I2668">
        <v>959</v>
      </c>
      <c r="J2668">
        <v>959</v>
      </c>
      <c r="L2668" s="3">
        <v>0</v>
      </c>
      <c r="M2668" s="3">
        <v>0</v>
      </c>
      <c r="N2668" s="3">
        <v>0</v>
      </c>
      <c r="O2668" s="81">
        <v>102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68">
        <f>+Tabla3[[#This Row],[V GRAVADAS]]</f>
        <v>102</v>
      </c>
      <c r="V2668">
        <v>2</v>
      </c>
    </row>
    <row r="2669" spans="1:22" x14ac:dyDescent="0.25">
      <c r="A2669" t="s">
        <v>743</v>
      </c>
      <c r="B2669" s="1" t="s">
        <v>777</v>
      </c>
      <c r="C2669" t="s">
        <v>1</v>
      </c>
      <c r="D2669" t="s">
        <v>82</v>
      </c>
      <c r="E2669" t="s">
        <v>657</v>
      </c>
      <c r="F2669" t="s">
        <v>656</v>
      </c>
      <c r="G2669">
        <v>960</v>
      </c>
      <c r="H2669">
        <v>960</v>
      </c>
      <c r="I2669">
        <v>960</v>
      </c>
      <c r="J2669">
        <v>960</v>
      </c>
      <c r="L2669" s="3">
        <v>0</v>
      </c>
      <c r="M2669" s="3">
        <v>0</v>
      </c>
      <c r="N2669" s="3">
        <v>0</v>
      </c>
      <c r="O2669" s="81">
        <v>86.08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68">
        <f>+Tabla3[[#This Row],[V GRAVADAS]]</f>
        <v>86.08</v>
      </c>
      <c r="V2669">
        <v>2</v>
      </c>
    </row>
    <row r="2670" spans="1:22" x14ac:dyDescent="0.25">
      <c r="A2670" t="s">
        <v>743</v>
      </c>
      <c r="B2670" s="1" t="s">
        <v>777</v>
      </c>
      <c r="C2670" t="s">
        <v>1</v>
      </c>
      <c r="D2670" t="s">
        <v>82</v>
      </c>
      <c r="E2670" t="s">
        <v>657</v>
      </c>
      <c r="F2670" t="s">
        <v>656</v>
      </c>
      <c r="G2670">
        <v>961</v>
      </c>
      <c r="H2670">
        <v>961</v>
      </c>
      <c r="I2670">
        <v>961</v>
      </c>
      <c r="J2670">
        <v>961</v>
      </c>
      <c r="L2670" s="3">
        <v>0</v>
      </c>
      <c r="M2670" s="3">
        <v>0</v>
      </c>
      <c r="N2670" s="3">
        <v>0</v>
      </c>
      <c r="O2670" s="81">
        <v>22.5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68">
        <f>+Tabla3[[#This Row],[V GRAVADAS]]</f>
        <v>22.5</v>
      </c>
      <c r="V2670">
        <v>2</v>
      </c>
    </row>
    <row r="2671" spans="1:22" x14ac:dyDescent="0.25">
      <c r="A2671" t="s">
        <v>743</v>
      </c>
      <c r="B2671" s="1" t="s">
        <v>777</v>
      </c>
      <c r="C2671" t="s">
        <v>1</v>
      </c>
      <c r="D2671" t="s">
        <v>82</v>
      </c>
      <c r="E2671" t="s">
        <v>657</v>
      </c>
      <c r="F2671" t="s">
        <v>656</v>
      </c>
      <c r="G2671">
        <v>962</v>
      </c>
      <c r="H2671">
        <v>962</v>
      </c>
      <c r="I2671">
        <v>962</v>
      </c>
      <c r="J2671">
        <v>962</v>
      </c>
      <c r="L2671" s="3">
        <v>0</v>
      </c>
      <c r="M2671" s="3">
        <v>0</v>
      </c>
      <c r="N2671" s="3">
        <v>0</v>
      </c>
      <c r="O2671" s="81">
        <v>45.75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68">
        <f>+Tabla3[[#This Row],[V GRAVADAS]]</f>
        <v>45.75</v>
      </c>
      <c r="V2671">
        <v>2</v>
      </c>
    </row>
    <row r="2672" spans="1:22" x14ac:dyDescent="0.25">
      <c r="A2672" t="s">
        <v>743</v>
      </c>
      <c r="B2672" s="1" t="s">
        <v>777</v>
      </c>
      <c r="C2672" t="s">
        <v>1</v>
      </c>
      <c r="D2672" t="s">
        <v>82</v>
      </c>
      <c r="E2672" t="s">
        <v>657</v>
      </c>
      <c r="F2672" t="s">
        <v>656</v>
      </c>
      <c r="G2672">
        <v>963</v>
      </c>
      <c r="H2672">
        <v>963</v>
      </c>
      <c r="I2672">
        <v>963</v>
      </c>
      <c r="J2672">
        <v>963</v>
      </c>
      <c r="L2672" s="3">
        <v>0</v>
      </c>
      <c r="M2672" s="3">
        <v>0</v>
      </c>
      <c r="N2672" s="3">
        <v>0</v>
      </c>
      <c r="O2672" s="81">
        <v>197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68">
        <f>+Tabla3[[#This Row],[V GRAVADAS]]</f>
        <v>197</v>
      </c>
      <c r="V2672">
        <v>2</v>
      </c>
    </row>
    <row r="2673" spans="1:22" x14ac:dyDescent="0.25">
      <c r="A2673" t="s">
        <v>743</v>
      </c>
      <c r="B2673" s="1" t="s">
        <v>777</v>
      </c>
      <c r="C2673" t="s">
        <v>1</v>
      </c>
      <c r="D2673" t="s">
        <v>82</v>
      </c>
      <c r="E2673" t="s">
        <v>657</v>
      </c>
      <c r="F2673" t="s">
        <v>656</v>
      </c>
      <c r="G2673">
        <v>964</v>
      </c>
      <c r="H2673">
        <v>964</v>
      </c>
      <c r="I2673">
        <v>964</v>
      </c>
      <c r="J2673">
        <v>964</v>
      </c>
      <c r="L2673" s="3">
        <v>0</v>
      </c>
      <c r="M2673" s="3">
        <v>0</v>
      </c>
      <c r="N2673" s="3">
        <v>0</v>
      </c>
      <c r="O2673" s="81">
        <v>149.6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68">
        <f>+Tabla3[[#This Row],[V GRAVADAS]]</f>
        <v>149.6</v>
      </c>
      <c r="V2673">
        <v>2</v>
      </c>
    </row>
    <row r="2674" spans="1:22" x14ac:dyDescent="0.25">
      <c r="A2674" t="s">
        <v>743</v>
      </c>
      <c r="B2674" s="1" t="s">
        <v>777</v>
      </c>
      <c r="C2674" t="s">
        <v>1</v>
      </c>
      <c r="D2674" t="s">
        <v>82</v>
      </c>
      <c r="E2674" t="s">
        <v>657</v>
      </c>
      <c r="F2674" t="s">
        <v>656</v>
      </c>
      <c r="G2674">
        <v>965</v>
      </c>
      <c r="H2674">
        <v>965</v>
      </c>
      <c r="I2674">
        <v>965</v>
      </c>
      <c r="J2674">
        <v>965</v>
      </c>
      <c r="L2674" s="3">
        <v>0</v>
      </c>
      <c r="M2674" s="3">
        <v>0</v>
      </c>
      <c r="N2674" s="3">
        <v>0</v>
      </c>
      <c r="O2674" s="81">
        <v>110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68">
        <f>+Tabla3[[#This Row],[V GRAVADAS]]</f>
        <v>110</v>
      </c>
      <c r="V2674">
        <v>2</v>
      </c>
    </row>
    <row r="2675" spans="1:22" x14ac:dyDescent="0.25">
      <c r="A2675" t="s">
        <v>743</v>
      </c>
      <c r="B2675" s="1" t="s">
        <v>777</v>
      </c>
      <c r="C2675" t="s">
        <v>1</v>
      </c>
      <c r="D2675" t="s">
        <v>82</v>
      </c>
      <c r="E2675" t="s">
        <v>657</v>
      </c>
      <c r="F2675" t="s">
        <v>656</v>
      </c>
      <c r="G2675">
        <v>966</v>
      </c>
      <c r="H2675">
        <v>966</v>
      </c>
      <c r="I2675">
        <v>966</v>
      </c>
      <c r="J2675">
        <v>966</v>
      </c>
      <c r="L2675" s="3">
        <v>0</v>
      </c>
      <c r="M2675" s="3">
        <v>0</v>
      </c>
      <c r="N2675" s="3">
        <v>0</v>
      </c>
      <c r="O2675" s="81">
        <v>39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68">
        <f>+Tabla3[[#This Row],[V GRAVADAS]]</f>
        <v>39</v>
      </c>
      <c r="V2675">
        <v>2</v>
      </c>
    </row>
    <row r="2676" spans="1:22" x14ac:dyDescent="0.25">
      <c r="A2676" t="s">
        <v>743</v>
      </c>
      <c r="B2676" s="1" t="s">
        <v>777</v>
      </c>
      <c r="C2676" t="s">
        <v>1</v>
      </c>
      <c r="D2676" t="s">
        <v>82</v>
      </c>
      <c r="E2676" t="s">
        <v>657</v>
      </c>
      <c r="F2676" t="s">
        <v>656</v>
      </c>
      <c r="G2676">
        <v>967</v>
      </c>
      <c r="H2676">
        <v>967</v>
      </c>
      <c r="I2676">
        <v>967</v>
      </c>
      <c r="J2676">
        <v>967</v>
      </c>
      <c r="L2676" s="3">
        <v>0</v>
      </c>
      <c r="M2676" s="3">
        <v>0</v>
      </c>
      <c r="N2676" s="3">
        <v>0</v>
      </c>
      <c r="O2676" s="81">
        <v>18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68">
        <f>+Tabla3[[#This Row],[V GRAVADAS]]</f>
        <v>18</v>
      </c>
      <c r="V2676">
        <v>2</v>
      </c>
    </row>
    <row r="2677" spans="1:22" x14ac:dyDescent="0.25">
      <c r="A2677" t="s">
        <v>743</v>
      </c>
      <c r="B2677" s="1" t="s">
        <v>777</v>
      </c>
      <c r="C2677" t="s">
        <v>1</v>
      </c>
      <c r="D2677" t="s">
        <v>82</v>
      </c>
      <c r="E2677" t="s">
        <v>657</v>
      </c>
      <c r="F2677" t="s">
        <v>656</v>
      </c>
      <c r="G2677">
        <v>968</v>
      </c>
      <c r="H2677">
        <v>968</v>
      </c>
      <c r="I2677">
        <v>968</v>
      </c>
      <c r="J2677">
        <v>968</v>
      </c>
      <c r="L2677" s="3">
        <v>0</v>
      </c>
      <c r="M2677" s="3">
        <v>0</v>
      </c>
      <c r="N2677" s="3">
        <v>0</v>
      </c>
      <c r="O2677" s="81">
        <v>90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68">
        <f>+Tabla3[[#This Row],[V GRAVADAS]]</f>
        <v>90</v>
      </c>
      <c r="V2677">
        <v>2</v>
      </c>
    </row>
    <row r="2678" spans="1:22" x14ac:dyDescent="0.25">
      <c r="A2678" t="s">
        <v>743</v>
      </c>
      <c r="B2678" s="1" t="s">
        <v>777</v>
      </c>
      <c r="C2678" t="s">
        <v>1</v>
      </c>
      <c r="D2678" t="s">
        <v>82</v>
      </c>
      <c r="E2678" t="s">
        <v>657</v>
      </c>
      <c r="F2678" t="s">
        <v>656</v>
      </c>
      <c r="G2678">
        <v>969</v>
      </c>
      <c r="H2678">
        <v>969</v>
      </c>
      <c r="I2678">
        <v>969</v>
      </c>
      <c r="J2678">
        <v>969</v>
      </c>
      <c r="L2678" s="3">
        <v>0</v>
      </c>
      <c r="M2678" s="3">
        <v>0</v>
      </c>
      <c r="N2678" s="3">
        <v>0</v>
      </c>
      <c r="O2678" s="81">
        <v>122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68">
        <f>+Tabla3[[#This Row],[V GRAVADAS]]</f>
        <v>122</v>
      </c>
      <c r="V2678">
        <v>2</v>
      </c>
    </row>
    <row r="2679" spans="1:22" x14ac:dyDescent="0.25">
      <c r="A2679" t="s">
        <v>743</v>
      </c>
      <c r="B2679" s="1" t="s">
        <v>777</v>
      </c>
      <c r="C2679" t="s">
        <v>1</v>
      </c>
      <c r="D2679" t="s">
        <v>82</v>
      </c>
      <c r="E2679" t="s">
        <v>657</v>
      </c>
      <c r="F2679" t="s">
        <v>656</v>
      </c>
      <c r="G2679">
        <v>970</v>
      </c>
      <c r="H2679">
        <v>970</v>
      </c>
      <c r="I2679">
        <v>970</v>
      </c>
      <c r="J2679">
        <v>970</v>
      </c>
      <c r="L2679" s="3">
        <v>0</v>
      </c>
      <c r="M2679" s="3">
        <v>0</v>
      </c>
      <c r="N2679" s="3">
        <v>0</v>
      </c>
      <c r="O2679" s="81">
        <v>8.4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68">
        <f>+Tabla3[[#This Row],[V GRAVADAS]]</f>
        <v>8.4</v>
      </c>
      <c r="V2679">
        <v>2</v>
      </c>
    </row>
    <row r="2680" spans="1:22" x14ac:dyDescent="0.25">
      <c r="A2680" t="s">
        <v>743</v>
      </c>
      <c r="B2680" s="1" t="s">
        <v>777</v>
      </c>
      <c r="C2680" t="s">
        <v>1</v>
      </c>
      <c r="D2680" t="s">
        <v>82</v>
      </c>
      <c r="E2680" t="s">
        <v>657</v>
      </c>
      <c r="F2680" t="s">
        <v>656</v>
      </c>
      <c r="G2680">
        <v>971</v>
      </c>
      <c r="H2680">
        <v>971</v>
      </c>
      <c r="I2680">
        <v>971</v>
      </c>
      <c r="J2680">
        <v>971</v>
      </c>
      <c r="L2680" s="3">
        <v>0</v>
      </c>
      <c r="M2680" s="3">
        <v>0</v>
      </c>
      <c r="N2680" s="3">
        <v>0</v>
      </c>
      <c r="O2680" s="81">
        <v>4.2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68">
        <f>+Tabla3[[#This Row],[V GRAVADAS]]</f>
        <v>4.2</v>
      </c>
      <c r="V2680">
        <v>2</v>
      </c>
    </row>
    <row r="2681" spans="1:22" x14ac:dyDescent="0.25">
      <c r="A2681" t="s">
        <v>743</v>
      </c>
      <c r="B2681" s="1" t="s">
        <v>777</v>
      </c>
      <c r="C2681" t="s">
        <v>1</v>
      </c>
      <c r="D2681" t="s">
        <v>82</v>
      </c>
      <c r="E2681" t="s">
        <v>657</v>
      </c>
      <c r="F2681" t="s">
        <v>656</v>
      </c>
      <c r="G2681">
        <v>972</v>
      </c>
      <c r="H2681">
        <v>972</v>
      </c>
      <c r="I2681">
        <v>972</v>
      </c>
      <c r="J2681">
        <v>972</v>
      </c>
      <c r="L2681" s="3">
        <v>0</v>
      </c>
      <c r="M2681" s="3">
        <v>0</v>
      </c>
      <c r="N2681" s="3">
        <v>0</v>
      </c>
      <c r="O2681" s="81">
        <v>33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68">
        <f>+Tabla3[[#This Row],[V GRAVADAS]]</f>
        <v>33</v>
      </c>
      <c r="V2681">
        <v>2</v>
      </c>
    </row>
    <row r="2682" spans="1:22" x14ac:dyDescent="0.25">
      <c r="A2682" t="s">
        <v>84</v>
      </c>
      <c r="L2682" s="2"/>
      <c r="M2682" s="2"/>
      <c r="N2682" s="2"/>
      <c r="O2682" s="31">
        <f>SUBTOTAL(109,Tabla3[V GRAVADAS])</f>
        <v>581959.78999999934</v>
      </c>
      <c r="P2682" s="2"/>
      <c r="Q2682" s="2"/>
      <c r="R2682" s="31"/>
      <c r="S2682" s="2"/>
      <c r="T2682" s="2"/>
      <c r="U2682" s="31">
        <f>SUBTOTAL(109,Tabla3[TOTAL VENTA])</f>
        <v>581959.78999999934</v>
      </c>
      <c r="V2682">
        <f>SUBTOTAL(103,Tabla3[ANEXO])</f>
        <v>2679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L765"/>
  <sheetViews>
    <sheetView zoomScaleNormal="100" workbookViewId="0"/>
  </sheetViews>
  <sheetFormatPr baseColWidth="10" defaultRowHeight="15" x14ac:dyDescent="0.25"/>
  <cols>
    <col min="2" max="3" width="12.5703125" bestFit="1" customWidth="1"/>
    <col min="9" max="9" width="11.42578125" style="3"/>
    <col min="10" max="10" width="13.140625" style="3" bestFit="1" customWidth="1"/>
    <col min="11" max="11" width="32.140625" bestFit="1" customWidth="1"/>
  </cols>
  <sheetData>
    <row r="1" spans="1:3" x14ac:dyDescent="0.25">
      <c r="A1">
        <v>343</v>
      </c>
      <c r="B1" s="2">
        <v>0</v>
      </c>
    </row>
    <row r="2" spans="1:3" x14ac:dyDescent="0.25">
      <c r="A2">
        <v>344</v>
      </c>
      <c r="B2">
        <v>0</v>
      </c>
    </row>
    <row r="3" spans="1:3" x14ac:dyDescent="0.25">
      <c r="A3">
        <v>345</v>
      </c>
      <c r="B3" s="2">
        <v>549</v>
      </c>
    </row>
    <row r="4" spans="1:3" x14ac:dyDescent="0.25">
      <c r="A4">
        <v>346</v>
      </c>
      <c r="B4" s="2">
        <v>544.5</v>
      </c>
    </row>
    <row r="5" spans="1:3" x14ac:dyDescent="0.25">
      <c r="A5">
        <v>347</v>
      </c>
      <c r="B5" s="2">
        <v>41.4</v>
      </c>
    </row>
    <row r="6" spans="1:3" x14ac:dyDescent="0.25">
      <c r="A6">
        <v>348</v>
      </c>
      <c r="B6" s="2">
        <v>220</v>
      </c>
    </row>
    <row r="7" spans="1:3" x14ac:dyDescent="0.25">
      <c r="A7">
        <v>349</v>
      </c>
      <c r="B7" s="2">
        <v>222.25</v>
      </c>
    </row>
    <row r="8" spans="1:3" x14ac:dyDescent="0.25">
      <c r="A8">
        <v>350</v>
      </c>
      <c r="B8" s="2">
        <v>13.75</v>
      </c>
      <c r="C8">
        <v>1590.9</v>
      </c>
    </row>
    <row r="9" spans="1:3" x14ac:dyDescent="0.25">
      <c r="A9">
        <v>351</v>
      </c>
      <c r="B9" s="2">
        <v>5.85</v>
      </c>
    </row>
    <row r="10" spans="1:3" x14ac:dyDescent="0.25">
      <c r="A10">
        <v>352</v>
      </c>
      <c r="B10" s="2">
        <v>293</v>
      </c>
    </row>
    <row r="11" spans="1:3" x14ac:dyDescent="0.25">
      <c r="A11">
        <v>353</v>
      </c>
      <c r="B11" s="2">
        <v>63</v>
      </c>
    </row>
    <row r="12" spans="1:3" x14ac:dyDescent="0.25">
      <c r="A12">
        <v>354</v>
      </c>
      <c r="B12" s="2">
        <v>44</v>
      </c>
    </row>
    <row r="13" spans="1:3" x14ac:dyDescent="0.25">
      <c r="A13">
        <v>355</v>
      </c>
      <c r="B13" s="2">
        <v>372.8</v>
      </c>
    </row>
    <row r="14" spans="1:3" x14ac:dyDescent="0.25">
      <c r="A14">
        <v>356</v>
      </c>
      <c r="B14" s="2">
        <v>14.25</v>
      </c>
    </row>
    <row r="15" spans="1:3" x14ac:dyDescent="0.25">
      <c r="A15">
        <v>357</v>
      </c>
      <c r="B15" s="2">
        <v>464.2</v>
      </c>
    </row>
    <row r="16" spans="1:3" x14ac:dyDescent="0.25">
      <c r="A16">
        <v>358</v>
      </c>
      <c r="B16" s="2">
        <v>159.5</v>
      </c>
    </row>
    <row r="17" spans="1:2" x14ac:dyDescent="0.25">
      <c r="A17">
        <v>359</v>
      </c>
      <c r="B17" s="2">
        <v>5.84</v>
      </c>
    </row>
    <row r="18" spans="1:2" x14ac:dyDescent="0.25">
      <c r="A18">
        <v>360</v>
      </c>
      <c r="B18" s="2">
        <v>18</v>
      </c>
    </row>
    <row r="19" spans="1:2" x14ac:dyDescent="0.25">
      <c r="A19">
        <v>361</v>
      </c>
      <c r="B19" s="2">
        <v>7.3</v>
      </c>
    </row>
    <row r="20" spans="1:2" x14ac:dyDescent="0.25">
      <c r="A20">
        <v>362</v>
      </c>
      <c r="B20" s="2">
        <v>10.95</v>
      </c>
    </row>
    <row r="21" spans="1:2" x14ac:dyDescent="0.25">
      <c r="A21">
        <v>363</v>
      </c>
      <c r="B21" s="2">
        <v>1579.9</v>
      </c>
    </row>
    <row r="22" spans="1:2" x14ac:dyDescent="0.25">
      <c r="A22">
        <v>364</v>
      </c>
      <c r="B22" s="2">
        <v>73.849999999999994</v>
      </c>
    </row>
    <row r="23" spans="1:2" x14ac:dyDescent="0.25">
      <c r="A23">
        <v>365</v>
      </c>
      <c r="B23" s="2">
        <v>226</v>
      </c>
    </row>
    <row r="24" spans="1:2" x14ac:dyDescent="0.25">
      <c r="A24">
        <v>366</v>
      </c>
      <c r="B24" s="2">
        <v>22.55</v>
      </c>
    </row>
    <row r="25" spans="1:2" x14ac:dyDescent="0.25">
      <c r="A25">
        <v>367</v>
      </c>
      <c r="B25" s="2">
        <v>25</v>
      </c>
    </row>
    <row r="26" spans="1:2" x14ac:dyDescent="0.25">
      <c r="A26">
        <v>368</v>
      </c>
      <c r="B26" s="2">
        <v>21</v>
      </c>
    </row>
    <row r="27" spans="1:2" x14ac:dyDescent="0.25">
      <c r="A27">
        <v>369</v>
      </c>
      <c r="B27" s="2">
        <v>295.5</v>
      </c>
    </row>
    <row r="28" spans="1:2" x14ac:dyDescent="0.25">
      <c r="A28">
        <v>370</v>
      </c>
      <c r="B28" s="2">
        <v>24.03</v>
      </c>
    </row>
    <row r="29" spans="1:2" x14ac:dyDescent="0.25">
      <c r="A29">
        <v>371</v>
      </c>
      <c r="B29" s="2">
        <v>473.9</v>
      </c>
    </row>
    <row r="30" spans="1:2" x14ac:dyDescent="0.25">
      <c r="A30">
        <v>372</v>
      </c>
      <c r="B30" s="2">
        <v>1337.65</v>
      </c>
    </row>
    <row r="31" spans="1:2" x14ac:dyDescent="0.25">
      <c r="A31">
        <v>373</v>
      </c>
      <c r="B31" s="2">
        <v>81.5</v>
      </c>
    </row>
    <row r="32" spans="1:2" x14ac:dyDescent="0.25">
      <c r="A32">
        <v>374</v>
      </c>
      <c r="B32" s="2">
        <v>156</v>
      </c>
    </row>
    <row r="33" spans="1:2" x14ac:dyDescent="0.25">
      <c r="A33">
        <v>375</v>
      </c>
      <c r="B33" s="2">
        <v>270.85000000000002</v>
      </c>
    </row>
    <row r="34" spans="1:2" x14ac:dyDescent="0.25">
      <c r="A34">
        <v>376</v>
      </c>
      <c r="B34" s="2">
        <v>85</v>
      </c>
    </row>
    <row r="35" spans="1:2" x14ac:dyDescent="0.25">
      <c r="A35">
        <v>377</v>
      </c>
      <c r="B35" s="2">
        <v>29.7</v>
      </c>
    </row>
    <row r="36" spans="1:2" x14ac:dyDescent="0.25">
      <c r="A36">
        <v>378</v>
      </c>
      <c r="B36" s="2">
        <v>615.6</v>
      </c>
    </row>
    <row r="37" spans="1:2" x14ac:dyDescent="0.25">
      <c r="A37">
        <v>379</v>
      </c>
      <c r="B37" s="2">
        <v>70</v>
      </c>
    </row>
    <row r="38" spans="1:2" x14ac:dyDescent="0.25">
      <c r="A38">
        <v>380</v>
      </c>
      <c r="B38" s="2">
        <v>33</v>
      </c>
    </row>
    <row r="39" spans="1:2" x14ac:dyDescent="0.25">
      <c r="A39">
        <v>381</v>
      </c>
      <c r="B39" s="2">
        <v>30</v>
      </c>
    </row>
    <row r="40" spans="1:2" x14ac:dyDescent="0.25">
      <c r="A40">
        <v>382</v>
      </c>
      <c r="B40" s="2">
        <v>565</v>
      </c>
    </row>
    <row r="41" spans="1:2" x14ac:dyDescent="0.25">
      <c r="A41">
        <v>383</v>
      </c>
      <c r="B41" s="2">
        <v>13.5</v>
      </c>
    </row>
    <row r="42" spans="1:2" x14ac:dyDescent="0.25">
      <c r="A42">
        <v>384</v>
      </c>
      <c r="B42" s="2">
        <v>587.5</v>
      </c>
    </row>
    <row r="43" spans="1:2" x14ac:dyDescent="0.25">
      <c r="A43">
        <v>385</v>
      </c>
      <c r="B43" s="2">
        <v>36</v>
      </c>
    </row>
    <row r="44" spans="1:2" x14ac:dyDescent="0.25">
      <c r="A44">
        <v>386</v>
      </c>
      <c r="B44" s="2">
        <v>100</v>
      </c>
    </row>
    <row r="45" spans="1:2" x14ac:dyDescent="0.25">
      <c r="A45">
        <v>387</v>
      </c>
      <c r="B45" s="2">
        <v>22.5</v>
      </c>
    </row>
    <row r="46" spans="1:2" x14ac:dyDescent="0.25">
      <c r="A46">
        <v>388</v>
      </c>
      <c r="B46" s="2">
        <v>228</v>
      </c>
    </row>
    <row r="47" spans="1:2" x14ac:dyDescent="0.25">
      <c r="A47">
        <v>389</v>
      </c>
      <c r="B47" s="2">
        <v>78.5</v>
      </c>
    </row>
    <row r="48" spans="1:2" x14ac:dyDescent="0.25">
      <c r="A48">
        <v>390</v>
      </c>
      <c r="B48" s="2">
        <v>5</v>
      </c>
    </row>
    <row r="49" spans="1:3" x14ac:dyDescent="0.25">
      <c r="A49">
        <v>391</v>
      </c>
      <c r="B49" s="2">
        <v>462.2</v>
      </c>
    </row>
    <row r="50" spans="1:3" x14ac:dyDescent="0.25">
      <c r="A50">
        <v>392</v>
      </c>
      <c r="B50" s="2">
        <v>520.5</v>
      </c>
    </row>
    <row r="51" spans="1:3" x14ac:dyDescent="0.25">
      <c r="A51">
        <v>393</v>
      </c>
      <c r="B51" s="2">
        <v>550.75</v>
      </c>
    </row>
    <row r="52" spans="1:3" x14ac:dyDescent="0.25">
      <c r="A52">
        <v>394</v>
      </c>
      <c r="B52" s="2">
        <v>817.5</v>
      </c>
    </row>
    <row r="53" spans="1:3" x14ac:dyDescent="0.25">
      <c r="A53">
        <v>395</v>
      </c>
      <c r="B53" s="2">
        <v>54</v>
      </c>
    </row>
    <row r="54" spans="1:3" x14ac:dyDescent="0.25">
      <c r="A54">
        <v>396</v>
      </c>
      <c r="B54" s="2">
        <v>100</v>
      </c>
    </row>
    <row r="55" spans="1:3" x14ac:dyDescent="0.25">
      <c r="A55">
        <v>397</v>
      </c>
      <c r="B55" s="2">
        <v>165.6</v>
      </c>
    </row>
    <row r="56" spans="1:3" x14ac:dyDescent="0.25">
      <c r="A56">
        <v>398</v>
      </c>
      <c r="B56" s="2">
        <v>375.6</v>
      </c>
    </row>
    <row r="57" spans="1:3" x14ac:dyDescent="0.25">
      <c r="A57">
        <v>399</v>
      </c>
      <c r="B57" s="2">
        <v>115.5</v>
      </c>
    </row>
    <row r="58" spans="1:3" x14ac:dyDescent="0.25">
      <c r="A58">
        <v>400</v>
      </c>
      <c r="B58" s="2">
        <v>57.95</v>
      </c>
      <c r="C58">
        <v>11765.32</v>
      </c>
    </row>
    <row r="59" spans="1:3" x14ac:dyDescent="0.25">
      <c r="A59">
        <v>401</v>
      </c>
      <c r="B59" s="2">
        <v>60</v>
      </c>
    </row>
    <row r="60" spans="1:3" x14ac:dyDescent="0.25">
      <c r="A60">
        <v>402</v>
      </c>
      <c r="B60" s="2">
        <v>71.98</v>
      </c>
    </row>
    <row r="61" spans="1:3" x14ac:dyDescent="0.25">
      <c r="A61">
        <v>403</v>
      </c>
      <c r="B61" s="2">
        <v>225</v>
      </c>
    </row>
    <row r="62" spans="1:3" x14ac:dyDescent="0.25">
      <c r="A62">
        <v>404</v>
      </c>
      <c r="B62" s="2">
        <v>219.82</v>
      </c>
    </row>
    <row r="63" spans="1:3" x14ac:dyDescent="0.25">
      <c r="A63">
        <v>405</v>
      </c>
      <c r="B63" s="2">
        <v>679</v>
      </c>
    </row>
    <row r="64" spans="1:3" x14ac:dyDescent="0.25">
      <c r="A64">
        <v>406</v>
      </c>
      <c r="B64" s="2">
        <v>22.31</v>
      </c>
    </row>
    <row r="65" spans="1:2" x14ac:dyDescent="0.25">
      <c r="A65">
        <v>407</v>
      </c>
      <c r="B65" s="2">
        <v>130</v>
      </c>
    </row>
    <row r="66" spans="1:2" x14ac:dyDescent="0.25">
      <c r="A66">
        <v>408</v>
      </c>
      <c r="B66" s="2">
        <v>450</v>
      </c>
    </row>
    <row r="67" spans="1:2" x14ac:dyDescent="0.25">
      <c r="A67">
        <v>409</v>
      </c>
      <c r="B67" s="2">
        <v>55</v>
      </c>
    </row>
    <row r="68" spans="1:2" x14ac:dyDescent="0.25">
      <c r="A68">
        <v>410</v>
      </c>
      <c r="B68" s="2">
        <v>193.5</v>
      </c>
    </row>
    <row r="69" spans="1:2" x14ac:dyDescent="0.25">
      <c r="A69">
        <v>411</v>
      </c>
      <c r="B69" s="2">
        <v>445.72</v>
      </c>
    </row>
    <row r="70" spans="1:2" x14ac:dyDescent="0.25">
      <c r="A70">
        <v>412</v>
      </c>
      <c r="B70" s="2">
        <v>130.9</v>
      </c>
    </row>
    <row r="71" spans="1:2" x14ac:dyDescent="0.25">
      <c r="A71">
        <v>413</v>
      </c>
      <c r="B71" s="2">
        <v>30.8</v>
      </c>
    </row>
    <row r="72" spans="1:2" x14ac:dyDescent="0.25">
      <c r="A72">
        <v>414</v>
      </c>
      <c r="B72" s="2">
        <v>147.15</v>
      </c>
    </row>
    <row r="73" spans="1:2" x14ac:dyDescent="0.25">
      <c r="A73">
        <v>415</v>
      </c>
      <c r="B73" s="2">
        <v>82.5</v>
      </c>
    </row>
    <row r="74" spans="1:2" x14ac:dyDescent="0.25">
      <c r="A74">
        <v>416</v>
      </c>
      <c r="B74" s="2">
        <v>300</v>
      </c>
    </row>
    <row r="75" spans="1:2" x14ac:dyDescent="0.25">
      <c r="A75">
        <v>417</v>
      </c>
      <c r="B75" s="2">
        <v>97.6</v>
      </c>
    </row>
    <row r="76" spans="1:2" x14ac:dyDescent="0.25">
      <c r="A76">
        <v>418</v>
      </c>
      <c r="B76" s="2">
        <v>228.5</v>
      </c>
    </row>
    <row r="77" spans="1:2" x14ac:dyDescent="0.25">
      <c r="A77">
        <v>419</v>
      </c>
      <c r="B77" s="2">
        <v>85.8</v>
      </c>
    </row>
    <row r="78" spans="1:2" x14ac:dyDescent="0.25">
      <c r="A78">
        <v>420</v>
      </c>
      <c r="B78" s="2">
        <v>185.9</v>
      </c>
    </row>
    <row r="79" spans="1:2" x14ac:dyDescent="0.25">
      <c r="A79">
        <v>421</v>
      </c>
      <c r="B79" s="2">
        <v>90</v>
      </c>
    </row>
    <row r="80" spans="1:2" x14ac:dyDescent="0.25">
      <c r="A80">
        <v>422</v>
      </c>
      <c r="B80" s="2">
        <v>162.84</v>
      </c>
    </row>
    <row r="81" spans="1:2" x14ac:dyDescent="0.25">
      <c r="A81">
        <v>423</v>
      </c>
      <c r="B81" s="2">
        <v>280</v>
      </c>
    </row>
    <row r="82" spans="1:2" x14ac:dyDescent="0.25">
      <c r="A82">
        <v>424</v>
      </c>
      <c r="B82" s="2">
        <v>73.900000000000006</v>
      </c>
    </row>
    <row r="83" spans="1:2" x14ac:dyDescent="0.25">
      <c r="A83">
        <v>425</v>
      </c>
      <c r="B83" s="2">
        <v>55.35</v>
      </c>
    </row>
    <row r="84" spans="1:2" x14ac:dyDescent="0.25">
      <c r="A84">
        <v>426</v>
      </c>
      <c r="B84" s="2">
        <v>193.5</v>
      </c>
    </row>
    <row r="85" spans="1:2" x14ac:dyDescent="0.25">
      <c r="A85">
        <v>427</v>
      </c>
      <c r="B85" s="2">
        <v>98</v>
      </c>
    </row>
    <row r="86" spans="1:2" x14ac:dyDescent="0.25">
      <c r="A86">
        <v>428</v>
      </c>
      <c r="B86" s="2">
        <v>22.5</v>
      </c>
    </row>
    <row r="87" spans="1:2" x14ac:dyDescent="0.25">
      <c r="A87">
        <v>429</v>
      </c>
      <c r="B87" s="2">
        <v>333.5</v>
      </c>
    </row>
    <row r="88" spans="1:2" x14ac:dyDescent="0.25">
      <c r="A88">
        <v>430</v>
      </c>
      <c r="B88" s="2">
        <v>85.8</v>
      </c>
    </row>
    <row r="89" spans="1:2" x14ac:dyDescent="0.25">
      <c r="A89">
        <v>431</v>
      </c>
      <c r="B89" s="2">
        <v>7.5</v>
      </c>
    </row>
    <row r="90" spans="1:2" x14ac:dyDescent="0.25">
      <c r="A90">
        <v>432</v>
      </c>
      <c r="B90" s="2">
        <v>434.08</v>
      </c>
    </row>
    <row r="91" spans="1:2" x14ac:dyDescent="0.25">
      <c r="A91">
        <v>433</v>
      </c>
      <c r="B91" s="2">
        <v>110</v>
      </c>
    </row>
    <row r="92" spans="1:2" x14ac:dyDescent="0.25">
      <c r="A92">
        <v>434</v>
      </c>
      <c r="B92" s="2">
        <v>137.5</v>
      </c>
    </row>
    <row r="93" spans="1:2" x14ac:dyDescent="0.25">
      <c r="A93">
        <v>435</v>
      </c>
      <c r="B93" s="2">
        <v>105.1</v>
      </c>
    </row>
    <row r="94" spans="1:2" x14ac:dyDescent="0.25">
      <c r="A94">
        <v>436</v>
      </c>
      <c r="B94" s="2">
        <v>0</v>
      </c>
    </row>
    <row r="95" spans="1:2" x14ac:dyDescent="0.25">
      <c r="A95">
        <v>437</v>
      </c>
      <c r="B95" s="2">
        <v>200</v>
      </c>
    </row>
    <row r="96" spans="1:2" x14ac:dyDescent="0.25">
      <c r="A96">
        <v>438</v>
      </c>
      <c r="B96" s="2">
        <v>97.5</v>
      </c>
    </row>
    <row r="97" spans="1:3" x14ac:dyDescent="0.25">
      <c r="A97">
        <v>439</v>
      </c>
      <c r="B97" s="2">
        <v>227.75</v>
      </c>
    </row>
    <row r="98" spans="1:3" x14ac:dyDescent="0.25">
      <c r="A98">
        <v>440</v>
      </c>
      <c r="B98" s="2">
        <v>227.11</v>
      </c>
    </row>
    <row r="99" spans="1:3" x14ac:dyDescent="0.25">
      <c r="A99">
        <v>441</v>
      </c>
      <c r="B99" s="2">
        <v>110</v>
      </c>
    </row>
    <row r="100" spans="1:3" x14ac:dyDescent="0.25">
      <c r="A100">
        <v>442</v>
      </c>
      <c r="B100" s="2">
        <v>737</v>
      </c>
    </row>
    <row r="101" spans="1:3" x14ac:dyDescent="0.25">
      <c r="A101">
        <v>443</v>
      </c>
      <c r="B101" s="2">
        <v>634</v>
      </c>
    </row>
    <row r="102" spans="1:3" x14ac:dyDescent="0.25">
      <c r="A102">
        <v>444</v>
      </c>
      <c r="B102" s="2">
        <v>45</v>
      </c>
    </row>
    <row r="103" spans="1:3" x14ac:dyDescent="0.25">
      <c r="A103">
        <v>445</v>
      </c>
      <c r="B103" s="2">
        <v>57.36</v>
      </c>
    </row>
    <row r="104" spans="1:3" x14ac:dyDescent="0.25">
      <c r="A104">
        <v>446</v>
      </c>
      <c r="B104" s="2">
        <v>225.3</v>
      </c>
    </row>
    <row r="105" spans="1:3" x14ac:dyDescent="0.25">
      <c r="A105">
        <v>447</v>
      </c>
      <c r="B105" s="2">
        <v>225</v>
      </c>
    </row>
    <row r="106" spans="1:3" x14ac:dyDescent="0.25">
      <c r="A106">
        <v>448</v>
      </c>
      <c r="B106" s="2">
        <v>258.77999999999997</v>
      </c>
    </row>
    <row r="107" spans="1:3" x14ac:dyDescent="0.25">
      <c r="A107">
        <v>449</v>
      </c>
      <c r="B107" s="2">
        <v>235.5</v>
      </c>
    </row>
    <row r="108" spans="1:3" x14ac:dyDescent="0.25">
      <c r="A108">
        <v>450</v>
      </c>
      <c r="B108" s="2">
        <v>450.5</v>
      </c>
      <c r="C108">
        <v>9761.85</v>
      </c>
    </row>
    <row r="109" spans="1:3" x14ac:dyDescent="0.25">
      <c r="A109">
        <v>451</v>
      </c>
      <c r="B109" s="2">
        <v>639.9</v>
      </c>
    </row>
    <row r="110" spans="1:3" x14ac:dyDescent="0.25">
      <c r="A110">
        <v>452</v>
      </c>
      <c r="B110" s="2">
        <v>6</v>
      </c>
    </row>
    <row r="111" spans="1:3" x14ac:dyDescent="0.25">
      <c r="A111">
        <v>453</v>
      </c>
      <c r="B111" s="2">
        <v>73</v>
      </c>
    </row>
    <row r="112" spans="1:3" x14ac:dyDescent="0.25">
      <c r="A112">
        <v>454</v>
      </c>
      <c r="B112" s="2">
        <v>10.5</v>
      </c>
    </row>
    <row r="113" spans="1:2" x14ac:dyDescent="0.25">
      <c r="A113">
        <v>455</v>
      </c>
      <c r="B113" s="2">
        <v>43.6</v>
      </c>
    </row>
    <row r="114" spans="1:2" x14ac:dyDescent="0.25">
      <c r="A114">
        <v>456</v>
      </c>
      <c r="B114" s="2">
        <v>119.9</v>
      </c>
    </row>
    <row r="115" spans="1:2" x14ac:dyDescent="0.25">
      <c r="A115">
        <v>457</v>
      </c>
      <c r="B115" s="2">
        <v>245</v>
      </c>
    </row>
    <row r="116" spans="1:2" x14ac:dyDescent="0.25">
      <c r="A116">
        <v>458</v>
      </c>
      <c r="B116" s="2">
        <v>371</v>
      </c>
    </row>
    <row r="117" spans="1:2" x14ac:dyDescent="0.25">
      <c r="A117">
        <v>459</v>
      </c>
      <c r="B117" s="2">
        <v>42.46</v>
      </c>
    </row>
    <row r="118" spans="1:2" x14ac:dyDescent="0.25">
      <c r="A118">
        <v>460</v>
      </c>
      <c r="B118" s="2">
        <v>41</v>
      </c>
    </row>
    <row r="119" spans="1:2" x14ac:dyDescent="0.25">
      <c r="A119">
        <v>461</v>
      </c>
      <c r="B119" s="2">
        <v>17.5</v>
      </c>
    </row>
    <row r="120" spans="1:2" x14ac:dyDescent="0.25">
      <c r="A120">
        <v>462</v>
      </c>
      <c r="B120" s="2">
        <v>340</v>
      </c>
    </row>
    <row r="121" spans="1:2" x14ac:dyDescent="0.25">
      <c r="A121">
        <v>463</v>
      </c>
      <c r="B121" s="2">
        <v>210</v>
      </c>
    </row>
    <row r="122" spans="1:2" x14ac:dyDescent="0.25">
      <c r="A122">
        <v>464</v>
      </c>
      <c r="B122" s="2">
        <v>15.3</v>
      </c>
    </row>
    <row r="123" spans="1:2" x14ac:dyDescent="0.25">
      <c r="A123">
        <v>465</v>
      </c>
      <c r="B123" s="2">
        <v>184.15</v>
      </c>
    </row>
    <row r="124" spans="1:2" x14ac:dyDescent="0.25">
      <c r="A124">
        <v>466</v>
      </c>
      <c r="B124" s="2">
        <v>13.43</v>
      </c>
    </row>
    <row r="125" spans="1:2" x14ac:dyDescent="0.25">
      <c r="A125">
        <v>467</v>
      </c>
      <c r="B125" s="2">
        <v>138</v>
      </c>
    </row>
    <row r="126" spans="1:2" x14ac:dyDescent="0.25">
      <c r="A126">
        <v>468</v>
      </c>
      <c r="B126" s="2">
        <v>129.76</v>
      </c>
    </row>
    <row r="127" spans="1:2" x14ac:dyDescent="0.25">
      <c r="A127">
        <v>469</v>
      </c>
      <c r="B127" s="2">
        <v>45.1</v>
      </c>
    </row>
    <row r="128" spans="1:2" x14ac:dyDescent="0.25">
      <c r="A128">
        <v>470</v>
      </c>
      <c r="B128" s="2">
        <v>69.599999999999994</v>
      </c>
    </row>
    <row r="129" spans="1:2" x14ac:dyDescent="0.25">
      <c r="A129">
        <v>471</v>
      </c>
      <c r="B129" s="2">
        <v>27.1</v>
      </c>
    </row>
    <row r="130" spans="1:2" x14ac:dyDescent="0.25">
      <c r="A130">
        <v>472</v>
      </c>
      <c r="B130" s="2">
        <v>240.5</v>
      </c>
    </row>
    <row r="131" spans="1:2" x14ac:dyDescent="0.25">
      <c r="A131">
        <v>473</v>
      </c>
      <c r="B131" s="2">
        <v>105</v>
      </c>
    </row>
    <row r="132" spans="1:2" x14ac:dyDescent="0.25">
      <c r="A132">
        <v>474</v>
      </c>
      <c r="B132" s="2">
        <v>81</v>
      </c>
    </row>
    <row r="133" spans="1:2" x14ac:dyDescent="0.25">
      <c r="A133">
        <v>475</v>
      </c>
      <c r="B133" s="2">
        <v>121.1</v>
      </c>
    </row>
    <row r="134" spans="1:2" x14ac:dyDescent="0.25">
      <c r="A134">
        <v>476</v>
      </c>
      <c r="B134" s="2">
        <v>30</v>
      </c>
    </row>
    <row r="135" spans="1:2" x14ac:dyDescent="0.25">
      <c r="A135">
        <v>477</v>
      </c>
      <c r="B135" s="2">
        <v>187</v>
      </c>
    </row>
    <row r="136" spans="1:2" x14ac:dyDescent="0.25">
      <c r="A136">
        <v>478</v>
      </c>
      <c r="B136" s="2">
        <v>579</v>
      </c>
    </row>
    <row r="137" spans="1:2" x14ac:dyDescent="0.25">
      <c r="A137">
        <v>479</v>
      </c>
      <c r="B137" s="2">
        <v>240.58</v>
      </c>
    </row>
    <row r="138" spans="1:2" x14ac:dyDescent="0.25">
      <c r="A138">
        <v>480</v>
      </c>
      <c r="B138" s="2">
        <v>1273</v>
      </c>
    </row>
    <row r="139" spans="1:2" x14ac:dyDescent="0.25">
      <c r="A139">
        <v>481</v>
      </c>
      <c r="B139" s="2">
        <v>228.25</v>
      </c>
    </row>
    <row r="140" spans="1:2" x14ac:dyDescent="0.25">
      <c r="A140">
        <v>482</v>
      </c>
      <c r="B140" s="2">
        <v>22.5</v>
      </c>
    </row>
    <row r="141" spans="1:2" x14ac:dyDescent="0.25">
      <c r="A141">
        <v>483</v>
      </c>
      <c r="B141" s="2">
        <v>50</v>
      </c>
    </row>
    <row r="142" spans="1:2" x14ac:dyDescent="0.25">
      <c r="A142">
        <v>484</v>
      </c>
      <c r="B142" s="2">
        <v>135</v>
      </c>
    </row>
    <row r="143" spans="1:2" x14ac:dyDescent="0.25">
      <c r="A143">
        <v>485</v>
      </c>
      <c r="B143" s="2">
        <v>332.45</v>
      </c>
    </row>
    <row r="144" spans="1:2" x14ac:dyDescent="0.25">
      <c r="A144">
        <v>486</v>
      </c>
      <c r="B144" s="2">
        <v>201.5</v>
      </c>
    </row>
    <row r="145" spans="1:3" x14ac:dyDescent="0.25">
      <c r="A145">
        <v>487</v>
      </c>
      <c r="B145" s="2">
        <v>14</v>
      </c>
    </row>
    <row r="146" spans="1:3" x14ac:dyDescent="0.25">
      <c r="A146">
        <v>488</v>
      </c>
      <c r="B146" s="2">
        <v>8.18</v>
      </c>
    </row>
    <row r="147" spans="1:3" x14ac:dyDescent="0.25">
      <c r="A147">
        <v>489</v>
      </c>
      <c r="B147" s="2">
        <v>1003.2</v>
      </c>
    </row>
    <row r="148" spans="1:3" x14ac:dyDescent="0.25">
      <c r="A148">
        <v>490</v>
      </c>
      <c r="B148" s="2">
        <v>67</v>
      </c>
    </row>
    <row r="149" spans="1:3" x14ac:dyDescent="0.25">
      <c r="A149">
        <v>491</v>
      </c>
      <c r="B149" s="2">
        <v>1114.5</v>
      </c>
    </row>
    <row r="150" spans="1:3" x14ac:dyDescent="0.25">
      <c r="A150">
        <v>492</v>
      </c>
      <c r="B150" s="2">
        <v>132.30000000000001</v>
      </c>
    </row>
    <row r="151" spans="1:3" x14ac:dyDescent="0.25">
      <c r="A151">
        <v>493</v>
      </c>
      <c r="B151" s="2">
        <v>65.25</v>
      </c>
    </row>
    <row r="152" spans="1:3" x14ac:dyDescent="0.25">
      <c r="A152">
        <v>494</v>
      </c>
      <c r="B152" s="2">
        <v>320.5</v>
      </c>
    </row>
    <row r="153" spans="1:3" x14ac:dyDescent="0.25">
      <c r="A153">
        <v>495</v>
      </c>
      <c r="B153" s="2">
        <v>24.85</v>
      </c>
    </row>
    <row r="154" spans="1:3" x14ac:dyDescent="0.25">
      <c r="A154">
        <v>496</v>
      </c>
      <c r="B154" s="2">
        <v>701.4</v>
      </c>
    </row>
    <row r="155" spans="1:3" x14ac:dyDescent="0.25">
      <c r="A155">
        <v>497</v>
      </c>
      <c r="B155" s="2">
        <v>448.4</v>
      </c>
    </row>
    <row r="156" spans="1:3" x14ac:dyDescent="0.25">
      <c r="A156">
        <v>498</v>
      </c>
      <c r="B156" s="2">
        <v>52</v>
      </c>
    </row>
    <row r="157" spans="1:3" x14ac:dyDescent="0.25">
      <c r="A157">
        <v>499</v>
      </c>
      <c r="B157" s="2">
        <v>47.3</v>
      </c>
    </row>
    <row r="158" spans="1:3" x14ac:dyDescent="0.25">
      <c r="A158">
        <v>500</v>
      </c>
      <c r="B158" s="2">
        <v>96</v>
      </c>
      <c r="C158">
        <v>10703.81</v>
      </c>
    </row>
    <row r="159" spans="1:3" x14ac:dyDescent="0.25">
      <c r="A159">
        <v>501</v>
      </c>
      <c r="B159" s="2">
        <v>160</v>
      </c>
    </row>
    <row r="160" spans="1:3" x14ac:dyDescent="0.25">
      <c r="A160">
        <v>502</v>
      </c>
      <c r="B160" s="2">
        <v>103.05</v>
      </c>
    </row>
    <row r="161" spans="1:2" x14ac:dyDescent="0.25">
      <c r="A161">
        <v>503</v>
      </c>
      <c r="B161" s="2">
        <v>40</v>
      </c>
    </row>
    <row r="162" spans="1:2" x14ac:dyDescent="0.25">
      <c r="A162">
        <v>504</v>
      </c>
      <c r="B162" s="2">
        <v>306.85000000000002</v>
      </c>
    </row>
    <row r="163" spans="1:2" x14ac:dyDescent="0.25">
      <c r="A163">
        <v>505</v>
      </c>
      <c r="B163" s="2">
        <v>77.28</v>
      </c>
    </row>
    <row r="164" spans="1:2" x14ac:dyDescent="0.25">
      <c r="A164">
        <v>506</v>
      </c>
      <c r="B164" s="2">
        <v>81.900000000000006</v>
      </c>
    </row>
    <row r="165" spans="1:2" x14ac:dyDescent="0.25">
      <c r="A165">
        <v>507</v>
      </c>
      <c r="B165" s="2">
        <v>55.58</v>
      </c>
    </row>
    <row r="166" spans="1:2" x14ac:dyDescent="0.25">
      <c r="A166">
        <v>508</v>
      </c>
      <c r="B166" s="2">
        <v>476</v>
      </c>
    </row>
    <row r="167" spans="1:2" x14ac:dyDescent="0.25">
      <c r="A167">
        <v>509</v>
      </c>
      <c r="B167" s="2">
        <v>342.25</v>
      </c>
    </row>
    <row r="168" spans="1:2" x14ac:dyDescent="0.25">
      <c r="A168">
        <v>510</v>
      </c>
      <c r="B168" s="2">
        <v>345.3</v>
      </c>
    </row>
    <row r="169" spans="1:2" x14ac:dyDescent="0.25">
      <c r="A169">
        <v>511</v>
      </c>
      <c r="B169" s="2">
        <v>41.31</v>
      </c>
    </row>
    <row r="170" spans="1:2" x14ac:dyDescent="0.25">
      <c r="A170">
        <v>512</v>
      </c>
      <c r="B170" s="2">
        <v>110.7</v>
      </c>
    </row>
    <row r="171" spans="1:2" x14ac:dyDescent="0.25">
      <c r="A171">
        <v>513</v>
      </c>
      <c r="B171" s="2">
        <v>122.5</v>
      </c>
    </row>
    <row r="172" spans="1:2" x14ac:dyDescent="0.25">
      <c r="A172">
        <v>514</v>
      </c>
      <c r="B172" s="2">
        <v>55</v>
      </c>
    </row>
    <row r="173" spans="1:2" x14ac:dyDescent="0.25">
      <c r="A173">
        <v>515</v>
      </c>
      <c r="B173" s="2">
        <v>36</v>
      </c>
    </row>
    <row r="174" spans="1:2" x14ac:dyDescent="0.25">
      <c r="A174">
        <v>516</v>
      </c>
      <c r="B174" s="2">
        <v>56.25</v>
      </c>
    </row>
    <row r="175" spans="1:2" x14ac:dyDescent="0.25">
      <c r="A175">
        <v>517</v>
      </c>
      <c r="B175" s="2">
        <v>59.3</v>
      </c>
    </row>
    <row r="176" spans="1:2" x14ac:dyDescent="0.25">
      <c r="A176">
        <v>518</v>
      </c>
      <c r="B176" s="2">
        <v>37.85</v>
      </c>
    </row>
    <row r="177" spans="1:2" x14ac:dyDescent="0.25">
      <c r="A177">
        <v>519</v>
      </c>
      <c r="B177" s="2">
        <v>120</v>
      </c>
    </row>
    <row r="178" spans="1:2" x14ac:dyDescent="0.25">
      <c r="A178">
        <v>520</v>
      </c>
      <c r="B178" s="2">
        <v>225</v>
      </c>
    </row>
    <row r="179" spans="1:2" x14ac:dyDescent="0.25">
      <c r="A179">
        <v>521</v>
      </c>
      <c r="B179" s="2">
        <v>63.6</v>
      </c>
    </row>
    <row r="180" spans="1:2" x14ac:dyDescent="0.25">
      <c r="A180">
        <v>522</v>
      </c>
      <c r="B180" s="2">
        <v>279</v>
      </c>
    </row>
    <row r="181" spans="1:2" x14ac:dyDescent="0.25">
      <c r="A181">
        <v>523</v>
      </c>
      <c r="B181" s="2">
        <v>56</v>
      </c>
    </row>
    <row r="182" spans="1:2" x14ac:dyDescent="0.25">
      <c r="A182">
        <v>524</v>
      </c>
      <c r="B182" s="2">
        <v>109.2</v>
      </c>
    </row>
    <row r="183" spans="1:2" x14ac:dyDescent="0.25">
      <c r="A183">
        <v>525</v>
      </c>
      <c r="B183" s="2">
        <v>27.5</v>
      </c>
    </row>
    <row r="184" spans="1:2" x14ac:dyDescent="0.25">
      <c r="A184">
        <v>526</v>
      </c>
      <c r="B184" s="2">
        <v>26.25</v>
      </c>
    </row>
    <row r="185" spans="1:2" x14ac:dyDescent="0.25">
      <c r="A185">
        <v>527</v>
      </c>
      <c r="B185" s="2">
        <v>354.5</v>
      </c>
    </row>
    <row r="186" spans="1:2" x14ac:dyDescent="0.25">
      <c r="A186">
        <v>528</v>
      </c>
      <c r="B186" s="2">
        <v>460</v>
      </c>
    </row>
    <row r="187" spans="1:2" x14ac:dyDescent="0.25">
      <c r="A187">
        <v>529</v>
      </c>
      <c r="B187" s="2">
        <v>248.1</v>
      </c>
    </row>
    <row r="188" spans="1:2" x14ac:dyDescent="0.25">
      <c r="A188">
        <v>530</v>
      </c>
      <c r="B188" s="2">
        <v>20.25</v>
      </c>
    </row>
    <row r="189" spans="1:2" x14ac:dyDescent="0.25">
      <c r="A189">
        <v>531</v>
      </c>
      <c r="B189" s="2">
        <v>416.05</v>
      </c>
    </row>
    <row r="190" spans="1:2" x14ac:dyDescent="0.25">
      <c r="A190">
        <v>532</v>
      </c>
      <c r="B190" s="2">
        <v>70.58</v>
      </c>
    </row>
    <row r="191" spans="1:2" x14ac:dyDescent="0.25">
      <c r="A191">
        <v>533</v>
      </c>
      <c r="B191" s="2">
        <v>574</v>
      </c>
    </row>
    <row r="192" spans="1:2" x14ac:dyDescent="0.25">
      <c r="A192">
        <v>534</v>
      </c>
      <c r="B192" s="2">
        <v>146</v>
      </c>
    </row>
    <row r="193" spans="1:3" x14ac:dyDescent="0.25">
      <c r="A193">
        <v>535</v>
      </c>
      <c r="B193" s="2">
        <v>25</v>
      </c>
    </row>
    <row r="194" spans="1:3" x14ac:dyDescent="0.25">
      <c r="A194">
        <v>536</v>
      </c>
      <c r="B194" s="2">
        <v>464</v>
      </c>
    </row>
    <row r="195" spans="1:3" x14ac:dyDescent="0.25">
      <c r="A195">
        <v>537</v>
      </c>
      <c r="B195" s="2">
        <v>146</v>
      </c>
    </row>
    <row r="196" spans="1:3" x14ac:dyDescent="0.25">
      <c r="A196">
        <v>538</v>
      </c>
      <c r="B196" s="2">
        <v>26.6</v>
      </c>
    </row>
    <row r="197" spans="1:3" x14ac:dyDescent="0.25">
      <c r="A197">
        <v>539</v>
      </c>
      <c r="B197" s="2">
        <v>156.72</v>
      </c>
    </row>
    <row r="198" spans="1:3" x14ac:dyDescent="0.25">
      <c r="A198">
        <v>540</v>
      </c>
      <c r="B198" s="2">
        <v>25</v>
      </c>
    </row>
    <row r="199" spans="1:3" x14ac:dyDescent="0.25">
      <c r="A199">
        <v>541</v>
      </c>
      <c r="B199" s="2">
        <v>24.5</v>
      </c>
    </row>
    <row r="200" spans="1:3" x14ac:dyDescent="0.25">
      <c r="A200">
        <v>542</v>
      </c>
      <c r="B200" s="2">
        <v>77</v>
      </c>
    </row>
    <row r="201" spans="1:3" x14ac:dyDescent="0.25">
      <c r="A201">
        <v>543</v>
      </c>
      <c r="B201" s="2">
        <v>543</v>
      </c>
    </row>
    <row r="202" spans="1:3" x14ac:dyDescent="0.25">
      <c r="A202">
        <v>544</v>
      </c>
      <c r="B202" s="2">
        <v>1.32</v>
      </c>
    </row>
    <row r="203" spans="1:3" x14ac:dyDescent="0.25">
      <c r="A203">
        <v>545</v>
      </c>
      <c r="B203" s="2">
        <v>30</v>
      </c>
    </row>
    <row r="204" spans="1:3" x14ac:dyDescent="0.25">
      <c r="A204">
        <v>546</v>
      </c>
      <c r="B204" s="2">
        <v>104.28</v>
      </c>
    </row>
    <row r="205" spans="1:3" x14ac:dyDescent="0.25">
      <c r="A205">
        <v>547</v>
      </c>
      <c r="B205" s="2">
        <v>415</v>
      </c>
    </row>
    <row r="206" spans="1:3" x14ac:dyDescent="0.25">
      <c r="A206">
        <v>548</v>
      </c>
      <c r="B206" s="2">
        <v>561</v>
      </c>
    </row>
    <row r="207" spans="1:3" x14ac:dyDescent="0.25">
      <c r="A207">
        <v>549</v>
      </c>
      <c r="B207" s="2">
        <v>0</v>
      </c>
    </row>
    <row r="208" spans="1:3" x14ac:dyDescent="0.25">
      <c r="A208">
        <v>550</v>
      </c>
      <c r="B208" s="2">
        <v>520.04999999999995</v>
      </c>
      <c r="C208">
        <v>8822.65</v>
      </c>
    </row>
    <row r="209" spans="1:2" x14ac:dyDescent="0.25">
      <c r="A209">
        <v>551</v>
      </c>
      <c r="B209" s="2">
        <v>64.5</v>
      </c>
    </row>
    <row r="210" spans="1:2" x14ac:dyDescent="0.25">
      <c r="A210">
        <v>552</v>
      </c>
      <c r="B210" s="2">
        <v>42.25</v>
      </c>
    </row>
    <row r="211" spans="1:2" x14ac:dyDescent="0.25">
      <c r="A211">
        <v>553</v>
      </c>
      <c r="B211" s="2">
        <v>77</v>
      </c>
    </row>
    <row r="212" spans="1:2" x14ac:dyDescent="0.25">
      <c r="A212">
        <v>554</v>
      </c>
      <c r="B212" s="2">
        <v>236.5</v>
      </c>
    </row>
    <row r="213" spans="1:2" x14ac:dyDescent="0.25">
      <c r="A213">
        <v>555</v>
      </c>
      <c r="B213" s="2">
        <v>5.86</v>
      </c>
    </row>
    <row r="214" spans="1:2" x14ac:dyDescent="0.25">
      <c r="A214">
        <v>556</v>
      </c>
      <c r="B214" s="2">
        <v>90.75</v>
      </c>
    </row>
    <row r="215" spans="1:2" x14ac:dyDescent="0.25">
      <c r="A215">
        <v>557</v>
      </c>
      <c r="B215" s="2">
        <v>148.80000000000001</v>
      </c>
    </row>
    <row r="216" spans="1:2" x14ac:dyDescent="0.25">
      <c r="A216">
        <v>558</v>
      </c>
      <c r="B216" s="2">
        <v>8.5</v>
      </c>
    </row>
    <row r="217" spans="1:2" x14ac:dyDescent="0.25">
      <c r="A217">
        <v>559</v>
      </c>
      <c r="B217" s="2">
        <v>65</v>
      </c>
    </row>
    <row r="218" spans="1:2" x14ac:dyDescent="0.25">
      <c r="A218">
        <v>560</v>
      </c>
      <c r="B218" s="2">
        <v>333</v>
      </c>
    </row>
    <row r="219" spans="1:2" x14ac:dyDescent="0.25">
      <c r="A219">
        <v>561</v>
      </c>
      <c r="B219" s="2">
        <v>70</v>
      </c>
    </row>
    <row r="220" spans="1:2" x14ac:dyDescent="0.25">
      <c r="A220">
        <v>562</v>
      </c>
      <c r="B220" s="2">
        <v>141</v>
      </c>
    </row>
    <row r="221" spans="1:2" x14ac:dyDescent="0.25">
      <c r="A221">
        <v>563</v>
      </c>
      <c r="B221" s="2">
        <v>523.5</v>
      </c>
    </row>
    <row r="222" spans="1:2" x14ac:dyDescent="0.25">
      <c r="A222">
        <v>564</v>
      </c>
      <c r="B222" s="2">
        <v>48</v>
      </c>
    </row>
    <row r="223" spans="1:2" x14ac:dyDescent="0.25">
      <c r="A223">
        <v>565</v>
      </c>
      <c r="B223" s="2">
        <v>129</v>
      </c>
    </row>
    <row r="224" spans="1:2" x14ac:dyDescent="0.25">
      <c r="A224">
        <v>566</v>
      </c>
      <c r="B224" s="2">
        <v>7.2</v>
      </c>
    </row>
    <row r="225" spans="1:2" x14ac:dyDescent="0.25">
      <c r="A225">
        <v>567</v>
      </c>
      <c r="B225" s="2">
        <v>128.25</v>
      </c>
    </row>
    <row r="226" spans="1:2" x14ac:dyDescent="0.25">
      <c r="A226">
        <v>568</v>
      </c>
      <c r="B226" s="2">
        <v>213.6</v>
      </c>
    </row>
    <row r="227" spans="1:2" x14ac:dyDescent="0.25">
      <c r="A227">
        <v>569</v>
      </c>
      <c r="B227" s="2">
        <v>71.17</v>
      </c>
    </row>
    <row r="228" spans="1:2" x14ac:dyDescent="0.25">
      <c r="A228">
        <v>570</v>
      </c>
      <c r="B228" s="2">
        <v>66</v>
      </c>
    </row>
    <row r="229" spans="1:2" x14ac:dyDescent="0.25">
      <c r="A229">
        <v>571</v>
      </c>
      <c r="B229" s="2">
        <v>8</v>
      </c>
    </row>
    <row r="230" spans="1:2" x14ac:dyDescent="0.25">
      <c r="A230">
        <v>572</v>
      </c>
      <c r="B230" s="2">
        <v>18.16</v>
      </c>
    </row>
    <row r="231" spans="1:2" x14ac:dyDescent="0.25">
      <c r="A231">
        <v>573</v>
      </c>
      <c r="B231" s="2">
        <v>493</v>
      </c>
    </row>
    <row r="232" spans="1:2" x14ac:dyDescent="0.25">
      <c r="A232">
        <v>574</v>
      </c>
      <c r="B232" s="2">
        <v>225</v>
      </c>
    </row>
    <row r="233" spans="1:2" x14ac:dyDescent="0.25">
      <c r="A233">
        <v>575</v>
      </c>
      <c r="B233" s="2">
        <v>132</v>
      </c>
    </row>
    <row r="234" spans="1:2" x14ac:dyDescent="0.25">
      <c r="A234">
        <v>576</v>
      </c>
      <c r="B234" s="2">
        <v>587.4</v>
      </c>
    </row>
    <row r="235" spans="1:2" x14ac:dyDescent="0.25">
      <c r="A235">
        <v>577</v>
      </c>
      <c r="B235" s="2">
        <v>46</v>
      </c>
    </row>
    <row r="236" spans="1:2" x14ac:dyDescent="0.25">
      <c r="A236">
        <v>578</v>
      </c>
      <c r="B236" s="2">
        <v>38.85</v>
      </c>
    </row>
    <row r="237" spans="1:2" x14ac:dyDescent="0.25">
      <c r="A237">
        <v>579</v>
      </c>
      <c r="B237" s="2">
        <v>18.23</v>
      </c>
    </row>
    <row r="238" spans="1:2" x14ac:dyDescent="0.25">
      <c r="A238">
        <v>580</v>
      </c>
      <c r="B238" s="2">
        <v>129</v>
      </c>
    </row>
    <row r="239" spans="1:2" x14ac:dyDescent="0.25">
      <c r="A239">
        <v>581</v>
      </c>
      <c r="B239" s="2">
        <v>55</v>
      </c>
    </row>
    <row r="240" spans="1:2" x14ac:dyDescent="0.25">
      <c r="A240">
        <v>582</v>
      </c>
      <c r="B240" s="2">
        <v>218.2</v>
      </c>
    </row>
    <row r="241" spans="1:2" x14ac:dyDescent="0.25">
      <c r="A241">
        <v>583</v>
      </c>
      <c r="B241" s="2">
        <v>12.65</v>
      </c>
    </row>
    <row r="242" spans="1:2" x14ac:dyDescent="0.25">
      <c r="A242">
        <v>584</v>
      </c>
      <c r="B242" s="2">
        <v>392</v>
      </c>
    </row>
    <row r="243" spans="1:2" x14ac:dyDescent="0.25">
      <c r="A243">
        <v>585</v>
      </c>
      <c r="B243" s="2">
        <v>9.9</v>
      </c>
    </row>
    <row r="244" spans="1:2" x14ac:dyDescent="0.25">
      <c r="A244">
        <v>586</v>
      </c>
      <c r="B244" s="2">
        <v>467.9</v>
      </c>
    </row>
    <row r="245" spans="1:2" x14ac:dyDescent="0.25">
      <c r="A245">
        <v>587</v>
      </c>
      <c r="B245" s="2">
        <v>64</v>
      </c>
    </row>
    <row r="246" spans="1:2" x14ac:dyDescent="0.25">
      <c r="A246">
        <v>588</v>
      </c>
      <c r="B246" s="2">
        <v>50</v>
      </c>
    </row>
    <row r="247" spans="1:2" x14ac:dyDescent="0.25">
      <c r="A247">
        <v>589</v>
      </c>
      <c r="B247" s="2">
        <v>26.4</v>
      </c>
    </row>
    <row r="248" spans="1:2" x14ac:dyDescent="0.25">
      <c r="A248">
        <v>590</v>
      </c>
      <c r="B248" s="2">
        <v>125.95</v>
      </c>
    </row>
    <row r="249" spans="1:2" x14ac:dyDescent="0.25">
      <c r="A249">
        <v>591</v>
      </c>
      <c r="B249" s="2">
        <v>24.75</v>
      </c>
    </row>
    <row r="250" spans="1:2" x14ac:dyDescent="0.25">
      <c r="A250">
        <v>592</v>
      </c>
      <c r="B250" s="2">
        <v>129.75</v>
      </c>
    </row>
    <row r="251" spans="1:2" x14ac:dyDescent="0.25">
      <c r="A251">
        <v>593</v>
      </c>
      <c r="B251" s="2">
        <v>50</v>
      </c>
    </row>
    <row r="252" spans="1:2" x14ac:dyDescent="0.25">
      <c r="A252">
        <v>594</v>
      </c>
      <c r="B252" s="2">
        <v>44</v>
      </c>
    </row>
    <row r="253" spans="1:2" x14ac:dyDescent="0.25">
      <c r="A253">
        <v>595</v>
      </c>
      <c r="B253" s="2">
        <v>150</v>
      </c>
    </row>
    <row r="254" spans="1:2" x14ac:dyDescent="0.25">
      <c r="A254">
        <v>596</v>
      </c>
      <c r="B254" s="2">
        <v>8.9700000000000006</v>
      </c>
    </row>
    <row r="255" spans="1:2" x14ac:dyDescent="0.25">
      <c r="A255">
        <v>597</v>
      </c>
      <c r="B255" s="2">
        <v>7.2</v>
      </c>
    </row>
    <row r="256" spans="1:2" x14ac:dyDescent="0.25">
      <c r="A256">
        <v>598</v>
      </c>
      <c r="B256" s="2">
        <v>463</v>
      </c>
    </row>
    <row r="257" spans="1:3" x14ac:dyDescent="0.25">
      <c r="A257">
        <v>599</v>
      </c>
      <c r="B257" s="2">
        <v>16.2</v>
      </c>
    </row>
    <row r="258" spans="1:3" x14ac:dyDescent="0.25">
      <c r="A258">
        <v>600</v>
      </c>
      <c r="B258" s="2">
        <v>14.9</v>
      </c>
      <c r="C258">
        <v>6496.29</v>
      </c>
    </row>
    <row r="259" spans="1:3" x14ac:dyDescent="0.25">
      <c r="A259">
        <v>601</v>
      </c>
      <c r="B259" s="2">
        <v>164.95</v>
      </c>
    </row>
    <row r="260" spans="1:3" x14ac:dyDescent="0.25">
      <c r="A260">
        <v>602</v>
      </c>
      <c r="B260" s="2">
        <v>80</v>
      </c>
    </row>
    <row r="261" spans="1:3" x14ac:dyDescent="0.25">
      <c r="A261">
        <v>603</v>
      </c>
      <c r="B261" s="2">
        <v>27.5</v>
      </c>
    </row>
    <row r="262" spans="1:3" x14ac:dyDescent="0.25">
      <c r="A262">
        <v>604</v>
      </c>
      <c r="B262" s="2">
        <v>176.75</v>
      </c>
    </row>
    <row r="263" spans="1:3" x14ac:dyDescent="0.25">
      <c r="A263">
        <v>605</v>
      </c>
      <c r="B263" s="2">
        <v>414.32</v>
      </c>
    </row>
    <row r="264" spans="1:3" x14ac:dyDescent="0.25">
      <c r="A264">
        <v>606</v>
      </c>
      <c r="B264" s="2">
        <v>168</v>
      </c>
    </row>
    <row r="265" spans="1:3" x14ac:dyDescent="0.25">
      <c r="A265">
        <v>607</v>
      </c>
      <c r="B265" s="2">
        <v>650</v>
      </c>
    </row>
    <row r="266" spans="1:3" x14ac:dyDescent="0.25">
      <c r="A266">
        <v>608</v>
      </c>
      <c r="B266" s="2">
        <v>950</v>
      </c>
    </row>
    <row r="267" spans="1:3" x14ac:dyDescent="0.25">
      <c r="A267">
        <v>609</v>
      </c>
      <c r="B267" s="2">
        <v>10.23</v>
      </c>
    </row>
    <row r="268" spans="1:3" x14ac:dyDescent="0.25">
      <c r="A268">
        <v>610</v>
      </c>
      <c r="B268" s="2">
        <v>552.9</v>
      </c>
    </row>
    <row r="269" spans="1:3" x14ac:dyDescent="0.25">
      <c r="A269">
        <v>611</v>
      </c>
      <c r="B269" s="2">
        <v>9</v>
      </c>
    </row>
    <row r="270" spans="1:3" x14ac:dyDescent="0.25">
      <c r="A270">
        <v>612</v>
      </c>
      <c r="B270" s="2">
        <v>421.52</v>
      </c>
    </row>
    <row r="271" spans="1:3" x14ac:dyDescent="0.25">
      <c r="A271">
        <v>613</v>
      </c>
      <c r="B271" s="2">
        <v>20</v>
      </c>
    </row>
    <row r="272" spans="1:3" x14ac:dyDescent="0.25">
      <c r="A272">
        <v>614</v>
      </c>
      <c r="B272" s="2">
        <v>127.8</v>
      </c>
    </row>
    <row r="273" spans="1:2" x14ac:dyDescent="0.25">
      <c r="A273">
        <v>615</v>
      </c>
      <c r="B273" s="65">
        <v>270</v>
      </c>
    </row>
    <row r="274" spans="1:2" x14ac:dyDescent="0.25">
      <c r="A274">
        <v>616</v>
      </c>
      <c r="B274" s="65">
        <v>120.06</v>
      </c>
    </row>
    <row r="275" spans="1:2" x14ac:dyDescent="0.25">
      <c r="A275">
        <v>617</v>
      </c>
      <c r="B275" s="65">
        <v>84.3</v>
      </c>
    </row>
    <row r="276" spans="1:2" x14ac:dyDescent="0.25">
      <c r="A276">
        <v>618</v>
      </c>
      <c r="B276" s="65">
        <v>0</v>
      </c>
    </row>
    <row r="277" spans="1:2" x14ac:dyDescent="0.25">
      <c r="A277">
        <v>619</v>
      </c>
      <c r="B277" s="65">
        <v>34.5</v>
      </c>
    </row>
    <row r="278" spans="1:2" x14ac:dyDescent="0.25">
      <c r="A278">
        <v>620</v>
      </c>
      <c r="B278" s="65">
        <v>92</v>
      </c>
    </row>
    <row r="279" spans="1:2" x14ac:dyDescent="0.25">
      <c r="A279">
        <v>621</v>
      </c>
      <c r="B279" s="65">
        <v>200</v>
      </c>
    </row>
    <row r="280" spans="1:2" x14ac:dyDescent="0.25">
      <c r="A280">
        <v>622</v>
      </c>
      <c r="B280" s="65">
        <v>431.5</v>
      </c>
    </row>
    <row r="281" spans="1:2" x14ac:dyDescent="0.25">
      <c r="A281">
        <v>623</v>
      </c>
      <c r="B281" s="65">
        <v>146</v>
      </c>
    </row>
    <row r="282" spans="1:2" x14ac:dyDescent="0.25">
      <c r="A282">
        <v>624</v>
      </c>
      <c r="B282" s="65">
        <v>8.1</v>
      </c>
    </row>
    <row r="283" spans="1:2" x14ac:dyDescent="0.25">
      <c r="A283">
        <v>625</v>
      </c>
      <c r="B283" s="65">
        <v>78.5</v>
      </c>
    </row>
    <row r="284" spans="1:2" x14ac:dyDescent="0.25">
      <c r="A284">
        <v>626</v>
      </c>
      <c r="B284" s="65">
        <v>840.1</v>
      </c>
    </row>
    <row r="285" spans="1:2" x14ac:dyDescent="0.25">
      <c r="A285">
        <v>627</v>
      </c>
      <c r="B285" s="65">
        <v>350.5</v>
      </c>
    </row>
    <row r="286" spans="1:2" x14ac:dyDescent="0.25">
      <c r="A286">
        <v>628</v>
      </c>
      <c r="B286" s="65">
        <v>110</v>
      </c>
    </row>
    <row r="287" spans="1:2" x14ac:dyDescent="0.25">
      <c r="A287">
        <v>629</v>
      </c>
      <c r="B287" s="66">
        <v>143.75</v>
      </c>
    </row>
    <row r="288" spans="1:2" x14ac:dyDescent="0.25">
      <c r="A288">
        <v>630</v>
      </c>
      <c r="B288" s="65">
        <v>437.04</v>
      </c>
    </row>
    <row r="289" spans="1:2" x14ac:dyDescent="0.25">
      <c r="A289">
        <v>631</v>
      </c>
      <c r="B289" s="65">
        <v>450</v>
      </c>
    </row>
    <row r="290" spans="1:2" x14ac:dyDescent="0.25">
      <c r="A290">
        <v>632</v>
      </c>
      <c r="B290" s="65">
        <v>540</v>
      </c>
    </row>
    <row r="291" spans="1:2" x14ac:dyDescent="0.25">
      <c r="A291">
        <v>633</v>
      </c>
      <c r="B291" s="65">
        <v>350</v>
      </c>
    </row>
    <row r="292" spans="1:2" x14ac:dyDescent="0.25">
      <c r="A292">
        <v>634</v>
      </c>
      <c r="B292" s="65">
        <v>740.6</v>
      </c>
    </row>
    <row r="293" spans="1:2" x14ac:dyDescent="0.25">
      <c r="A293">
        <v>635</v>
      </c>
      <c r="B293" s="65">
        <v>105.4</v>
      </c>
    </row>
    <row r="294" spans="1:2" x14ac:dyDescent="0.25">
      <c r="A294">
        <v>636</v>
      </c>
      <c r="B294" s="65">
        <v>330.8</v>
      </c>
    </row>
    <row r="295" spans="1:2" x14ac:dyDescent="0.25">
      <c r="A295">
        <v>637</v>
      </c>
      <c r="B295" s="65">
        <v>10</v>
      </c>
    </row>
    <row r="296" spans="1:2" x14ac:dyDescent="0.25">
      <c r="A296">
        <v>638</v>
      </c>
      <c r="B296" s="65">
        <v>415.6</v>
      </c>
    </row>
    <row r="297" spans="1:2" x14ac:dyDescent="0.25">
      <c r="A297">
        <v>639</v>
      </c>
      <c r="B297" s="65">
        <v>1142.2</v>
      </c>
    </row>
    <row r="298" spans="1:2" x14ac:dyDescent="0.25">
      <c r="A298">
        <v>640</v>
      </c>
      <c r="B298" s="65">
        <v>464</v>
      </c>
    </row>
    <row r="299" spans="1:2" x14ac:dyDescent="0.25">
      <c r="A299">
        <v>641</v>
      </c>
      <c r="B299" s="65">
        <v>29.5</v>
      </c>
    </row>
    <row r="300" spans="1:2" x14ac:dyDescent="0.25">
      <c r="A300">
        <v>642</v>
      </c>
      <c r="B300" s="65">
        <v>6</v>
      </c>
    </row>
    <row r="301" spans="1:2" x14ac:dyDescent="0.25">
      <c r="A301">
        <v>643</v>
      </c>
      <c r="B301" s="65">
        <v>21</v>
      </c>
    </row>
    <row r="302" spans="1:2" x14ac:dyDescent="0.25">
      <c r="A302">
        <v>644</v>
      </c>
      <c r="B302" s="65">
        <v>36.1</v>
      </c>
    </row>
    <row r="303" spans="1:2" x14ac:dyDescent="0.25">
      <c r="A303">
        <v>645</v>
      </c>
      <c r="B303" s="65">
        <v>97.5</v>
      </c>
    </row>
    <row r="304" spans="1:2" x14ac:dyDescent="0.25">
      <c r="A304">
        <v>646</v>
      </c>
      <c r="B304" s="65">
        <v>50</v>
      </c>
    </row>
    <row r="305" spans="1:3" x14ac:dyDescent="0.25">
      <c r="A305">
        <v>647</v>
      </c>
      <c r="B305" s="65">
        <v>78</v>
      </c>
    </row>
    <row r="306" spans="1:3" x14ac:dyDescent="0.25">
      <c r="A306">
        <v>648</v>
      </c>
      <c r="B306" s="65">
        <v>36.75</v>
      </c>
    </row>
    <row r="307" spans="1:3" x14ac:dyDescent="0.25">
      <c r="A307">
        <v>649</v>
      </c>
      <c r="B307" s="65">
        <v>45.95</v>
      </c>
    </row>
    <row r="308" spans="1:3" x14ac:dyDescent="0.25">
      <c r="A308">
        <v>650</v>
      </c>
      <c r="B308" s="65">
        <v>1407</v>
      </c>
      <c r="C308">
        <v>13475.72</v>
      </c>
    </row>
    <row r="309" spans="1:3" x14ac:dyDescent="0.25">
      <c r="A309">
        <v>651</v>
      </c>
      <c r="B309" s="65">
        <v>18.899999999999999</v>
      </c>
    </row>
    <row r="310" spans="1:3" x14ac:dyDescent="0.25">
      <c r="A310">
        <v>652</v>
      </c>
      <c r="B310" s="65">
        <v>380.5</v>
      </c>
    </row>
    <row r="311" spans="1:3" x14ac:dyDescent="0.25">
      <c r="A311">
        <v>653</v>
      </c>
      <c r="B311" s="65">
        <v>535</v>
      </c>
    </row>
    <row r="312" spans="1:3" x14ac:dyDescent="0.25">
      <c r="A312">
        <v>654</v>
      </c>
      <c r="B312" s="65">
        <v>311</v>
      </c>
    </row>
    <row r="313" spans="1:3" x14ac:dyDescent="0.25">
      <c r="A313">
        <v>655</v>
      </c>
      <c r="B313" s="65">
        <v>379.5</v>
      </c>
    </row>
    <row r="314" spans="1:3" x14ac:dyDescent="0.25">
      <c r="A314">
        <v>656</v>
      </c>
      <c r="B314" s="65">
        <v>540</v>
      </c>
    </row>
    <row r="315" spans="1:3" x14ac:dyDescent="0.25">
      <c r="A315">
        <v>657</v>
      </c>
      <c r="B315" s="65">
        <v>460</v>
      </c>
    </row>
    <row r="316" spans="1:3" x14ac:dyDescent="0.25">
      <c r="A316">
        <v>658</v>
      </c>
      <c r="B316" s="65">
        <v>103.84</v>
      </c>
    </row>
    <row r="317" spans="1:3" x14ac:dyDescent="0.25">
      <c r="A317">
        <v>659</v>
      </c>
      <c r="B317" s="65">
        <v>262</v>
      </c>
    </row>
    <row r="318" spans="1:3" x14ac:dyDescent="0.25">
      <c r="A318">
        <v>660</v>
      </c>
      <c r="B318" s="65">
        <v>270.60000000000002</v>
      </c>
    </row>
    <row r="319" spans="1:3" x14ac:dyDescent="0.25">
      <c r="A319">
        <v>661</v>
      </c>
      <c r="B319" s="65">
        <v>443</v>
      </c>
    </row>
    <row r="320" spans="1:3" x14ac:dyDescent="0.25">
      <c r="A320">
        <v>662</v>
      </c>
      <c r="B320" s="65">
        <v>74</v>
      </c>
    </row>
    <row r="321" spans="1:2" x14ac:dyDescent="0.25">
      <c r="A321">
        <v>663</v>
      </c>
      <c r="B321" s="65">
        <v>291.75</v>
      </c>
    </row>
    <row r="322" spans="1:2" x14ac:dyDescent="0.25">
      <c r="A322">
        <v>664</v>
      </c>
      <c r="B322" s="65">
        <v>36.799999999999997</v>
      </c>
    </row>
    <row r="323" spans="1:2" x14ac:dyDescent="0.25">
      <c r="A323">
        <v>665</v>
      </c>
      <c r="B323" s="65">
        <v>132.30000000000001</v>
      </c>
    </row>
    <row r="324" spans="1:2" x14ac:dyDescent="0.25">
      <c r="A324">
        <v>666</v>
      </c>
      <c r="B324" s="65">
        <v>30</v>
      </c>
    </row>
    <row r="325" spans="1:2" x14ac:dyDescent="0.25">
      <c r="A325">
        <v>667</v>
      </c>
      <c r="B325" s="65">
        <v>4</v>
      </c>
    </row>
    <row r="326" spans="1:2" x14ac:dyDescent="0.25">
      <c r="A326">
        <v>668</v>
      </c>
      <c r="B326" s="65">
        <v>1016</v>
      </c>
    </row>
    <row r="327" spans="1:2" x14ac:dyDescent="0.25">
      <c r="A327">
        <v>669</v>
      </c>
      <c r="B327" s="65">
        <v>66.5</v>
      </c>
    </row>
    <row r="328" spans="1:2" x14ac:dyDescent="0.25">
      <c r="A328">
        <v>670</v>
      </c>
      <c r="B328" s="65">
        <v>262.60000000000002</v>
      </c>
    </row>
    <row r="329" spans="1:2" x14ac:dyDescent="0.25">
      <c r="A329">
        <v>671</v>
      </c>
      <c r="B329" s="65">
        <v>45</v>
      </c>
    </row>
    <row r="330" spans="1:2" x14ac:dyDescent="0.25">
      <c r="A330">
        <v>672</v>
      </c>
      <c r="B330" s="65">
        <v>45</v>
      </c>
    </row>
    <row r="331" spans="1:2" x14ac:dyDescent="0.25">
      <c r="A331">
        <v>673</v>
      </c>
      <c r="B331" s="65">
        <v>238.95</v>
      </c>
    </row>
    <row r="332" spans="1:2" x14ac:dyDescent="0.25">
      <c r="A332">
        <v>674</v>
      </c>
      <c r="B332" s="65">
        <v>235.6</v>
      </c>
    </row>
    <row r="333" spans="1:2" x14ac:dyDescent="0.25">
      <c r="A333">
        <v>675</v>
      </c>
      <c r="B333" s="65">
        <v>58.8</v>
      </c>
    </row>
    <row r="334" spans="1:2" x14ac:dyDescent="0.25">
      <c r="A334">
        <v>676</v>
      </c>
      <c r="B334" s="65">
        <v>73.05</v>
      </c>
    </row>
    <row r="335" spans="1:2" x14ac:dyDescent="0.25">
      <c r="A335">
        <v>677</v>
      </c>
      <c r="B335" s="65">
        <v>110</v>
      </c>
    </row>
    <row r="336" spans="1:2" x14ac:dyDescent="0.25">
      <c r="A336">
        <v>678</v>
      </c>
      <c r="B336" s="65">
        <v>9</v>
      </c>
    </row>
    <row r="337" spans="1:2" x14ac:dyDescent="0.25">
      <c r="A337">
        <v>679</v>
      </c>
      <c r="B337" s="65">
        <v>110</v>
      </c>
    </row>
    <row r="338" spans="1:2" x14ac:dyDescent="0.25">
      <c r="A338">
        <v>680</v>
      </c>
      <c r="B338" s="65">
        <v>66.97</v>
      </c>
    </row>
    <row r="339" spans="1:2" x14ac:dyDescent="0.25">
      <c r="A339">
        <v>681</v>
      </c>
      <c r="B339" s="65">
        <v>66.25</v>
      </c>
    </row>
    <row r="340" spans="1:2" x14ac:dyDescent="0.25">
      <c r="A340">
        <v>682</v>
      </c>
      <c r="B340" s="65">
        <v>5.45</v>
      </c>
    </row>
    <row r="341" spans="1:2" x14ac:dyDescent="0.25">
      <c r="A341">
        <v>683</v>
      </c>
      <c r="B341" s="65">
        <v>42</v>
      </c>
    </row>
    <row r="342" spans="1:2" x14ac:dyDescent="0.25">
      <c r="A342">
        <v>684</v>
      </c>
      <c r="B342" s="65">
        <v>78.760000000000005</v>
      </c>
    </row>
    <row r="343" spans="1:2" x14ac:dyDescent="0.25">
      <c r="A343">
        <v>685</v>
      </c>
      <c r="B343" s="65">
        <v>110</v>
      </c>
    </row>
    <row r="344" spans="1:2" x14ac:dyDescent="0.25">
      <c r="A344">
        <v>686</v>
      </c>
      <c r="B344" s="65">
        <v>459.1</v>
      </c>
    </row>
    <row r="345" spans="1:2" x14ac:dyDescent="0.25">
      <c r="A345">
        <v>687</v>
      </c>
      <c r="B345" s="65">
        <v>110</v>
      </c>
    </row>
    <row r="346" spans="1:2" x14ac:dyDescent="0.25">
      <c r="A346">
        <v>688</v>
      </c>
      <c r="B346" s="65">
        <v>141</v>
      </c>
    </row>
    <row r="347" spans="1:2" x14ac:dyDescent="0.25">
      <c r="A347">
        <v>689</v>
      </c>
      <c r="B347" s="65">
        <v>75</v>
      </c>
    </row>
    <row r="348" spans="1:2" x14ac:dyDescent="0.25">
      <c r="A348">
        <v>690</v>
      </c>
      <c r="B348" s="65">
        <v>63.25</v>
      </c>
    </row>
    <row r="349" spans="1:2" x14ac:dyDescent="0.25">
      <c r="A349">
        <v>691</v>
      </c>
      <c r="B349" s="65">
        <v>183.25</v>
      </c>
    </row>
    <row r="350" spans="1:2" x14ac:dyDescent="0.25">
      <c r="A350">
        <v>692</v>
      </c>
      <c r="B350" s="65">
        <v>141.25</v>
      </c>
    </row>
    <row r="351" spans="1:2" x14ac:dyDescent="0.25">
      <c r="A351">
        <v>693</v>
      </c>
      <c r="B351" s="65">
        <v>101.8</v>
      </c>
    </row>
    <row r="352" spans="1:2" x14ac:dyDescent="0.25">
      <c r="A352">
        <v>694</v>
      </c>
      <c r="B352" s="65">
        <v>481.25</v>
      </c>
    </row>
    <row r="353" spans="1:3" x14ac:dyDescent="0.25">
      <c r="A353">
        <v>695</v>
      </c>
      <c r="B353" s="65">
        <v>552.25</v>
      </c>
    </row>
    <row r="354" spans="1:3" x14ac:dyDescent="0.25">
      <c r="A354">
        <v>696</v>
      </c>
      <c r="B354" s="65">
        <v>455.2</v>
      </c>
    </row>
    <row r="355" spans="1:3" x14ac:dyDescent="0.25">
      <c r="A355">
        <v>697</v>
      </c>
      <c r="B355" s="65">
        <v>339</v>
      </c>
    </row>
    <row r="356" spans="1:3" x14ac:dyDescent="0.25">
      <c r="A356">
        <v>698</v>
      </c>
      <c r="B356" s="65">
        <v>465.2</v>
      </c>
    </row>
    <row r="357" spans="1:3" x14ac:dyDescent="0.25">
      <c r="A357">
        <v>699</v>
      </c>
      <c r="B357" s="67">
        <v>161</v>
      </c>
    </row>
    <row r="358" spans="1:3" x14ac:dyDescent="0.25">
      <c r="A358">
        <v>700</v>
      </c>
      <c r="B358" s="67">
        <v>371.95</v>
      </c>
      <c r="C358">
        <v>11013.62</v>
      </c>
    </row>
    <row r="359" spans="1:3" x14ac:dyDescent="0.25">
      <c r="A359">
        <v>701</v>
      </c>
      <c r="B359" s="67">
        <v>236.5</v>
      </c>
    </row>
    <row r="360" spans="1:3" x14ac:dyDescent="0.25">
      <c r="A360">
        <v>702</v>
      </c>
      <c r="B360" s="67">
        <v>49.65</v>
      </c>
    </row>
    <row r="361" spans="1:3" x14ac:dyDescent="0.25">
      <c r="A361">
        <v>703</v>
      </c>
      <c r="B361" s="67">
        <v>100</v>
      </c>
    </row>
    <row r="362" spans="1:3" x14ac:dyDescent="0.25">
      <c r="A362">
        <v>704</v>
      </c>
      <c r="B362" s="67">
        <v>824</v>
      </c>
    </row>
    <row r="363" spans="1:3" x14ac:dyDescent="0.25">
      <c r="A363">
        <v>705</v>
      </c>
      <c r="B363" s="67">
        <v>140.6</v>
      </c>
    </row>
    <row r="364" spans="1:3" x14ac:dyDescent="0.25">
      <c r="A364">
        <v>706</v>
      </c>
      <c r="B364" s="67">
        <v>285.75</v>
      </c>
    </row>
    <row r="365" spans="1:3" x14ac:dyDescent="0.25">
      <c r="A365">
        <v>707</v>
      </c>
      <c r="B365" s="67">
        <v>440</v>
      </c>
    </row>
    <row r="366" spans="1:3" x14ac:dyDescent="0.25">
      <c r="A366">
        <v>708</v>
      </c>
      <c r="B366" s="67">
        <v>52.7</v>
      </c>
    </row>
    <row r="367" spans="1:3" x14ac:dyDescent="0.25">
      <c r="A367">
        <v>709</v>
      </c>
      <c r="B367" s="67">
        <v>432</v>
      </c>
    </row>
    <row r="368" spans="1:3" x14ac:dyDescent="0.25">
      <c r="A368">
        <v>710</v>
      </c>
      <c r="B368" s="67">
        <v>133.5</v>
      </c>
    </row>
    <row r="369" spans="1:3" x14ac:dyDescent="0.25">
      <c r="A369">
        <v>711</v>
      </c>
      <c r="B369" s="67">
        <v>149.55000000000001</v>
      </c>
    </row>
    <row r="370" spans="1:3" x14ac:dyDescent="0.25">
      <c r="A370">
        <v>712</v>
      </c>
      <c r="B370" s="67">
        <v>89.1</v>
      </c>
    </row>
    <row r="371" spans="1:3" x14ac:dyDescent="0.25">
      <c r="A371">
        <v>713</v>
      </c>
      <c r="B371" s="67">
        <v>91.5</v>
      </c>
    </row>
    <row r="372" spans="1:3" x14ac:dyDescent="0.25">
      <c r="A372">
        <v>714</v>
      </c>
      <c r="B372" s="67">
        <v>45</v>
      </c>
    </row>
    <row r="373" spans="1:3" x14ac:dyDescent="0.25">
      <c r="A373">
        <v>715</v>
      </c>
      <c r="B373" s="67">
        <v>795</v>
      </c>
    </row>
    <row r="374" spans="1:3" x14ac:dyDescent="0.25">
      <c r="A374">
        <v>716</v>
      </c>
      <c r="B374" s="67">
        <v>75</v>
      </c>
    </row>
    <row r="375" spans="1:3" x14ac:dyDescent="0.25">
      <c r="A375">
        <v>717</v>
      </c>
      <c r="B375" s="67">
        <v>22.8</v>
      </c>
    </row>
    <row r="376" spans="1:3" x14ac:dyDescent="0.25">
      <c r="A376">
        <v>718</v>
      </c>
      <c r="B376" s="67">
        <v>162.5</v>
      </c>
    </row>
    <row r="377" spans="1:3" x14ac:dyDescent="0.25">
      <c r="A377">
        <v>719</v>
      </c>
      <c r="B377" s="67">
        <v>30.25</v>
      </c>
    </row>
    <row r="378" spans="1:3" x14ac:dyDescent="0.25">
      <c r="A378">
        <v>720</v>
      </c>
      <c r="B378" s="67">
        <v>236.5</v>
      </c>
    </row>
    <row r="379" spans="1:3" x14ac:dyDescent="0.25">
      <c r="A379">
        <v>721</v>
      </c>
      <c r="B379" s="67">
        <v>160.5</v>
      </c>
    </row>
    <row r="380" spans="1:3" x14ac:dyDescent="0.25">
      <c r="A380">
        <v>722</v>
      </c>
      <c r="B380" s="67">
        <v>95</v>
      </c>
    </row>
    <row r="381" spans="1:3" x14ac:dyDescent="0.25">
      <c r="A381">
        <v>723</v>
      </c>
      <c r="B381" s="67">
        <v>550</v>
      </c>
    </row>
    <row r="382" spans="1:3" x14ac:dyDescent="0.25">
      <c r="A382">
        <v>724</v>
      </c>
      <c r="B382" s="67">
        <v>386</v>
      </c>
    </row>
    <row r="383" spans="1:3" x14ac:dyDescent="0.25">
      <c r="A383">
        <v>725</v>
      </c>
      <c r="B383" s="67">
        <v>443</v>
      </c>
    </row>
    <row r="384" spans="1:3" x14ac:dyDescent="0.25">
      <c r="A384">
        <v>726</v>
      </c>
      <c r="B384" s="67">
        <v>28</v>
      </c>
      <c r="C384" s="2"/>
    </row>
    <row r="385" spans="1:2" x14ac:dyDescent="0.25">
      <c r="A385">
        <v>727</v>
      </c>
      <c r="B385" s="67">
        <v>291.5</v>
      </c>
    </row>
    <row r="386" spans="1:2" x14ac:dyDescent="0.25">
      <c r="A386">
        <v>728</v>
      </c>
      <c r="B386" s="67">
        <v>55</v>
      </c>
    </row>
    <row r="387" spans="1:2" x14ac:dyDescent="0.25">
      <c r="A387">
        <v>729</v>
      </c>
      <c r="B387" s="67">
        <v>42</v>
      </c>
    </row>
    <row r="388" spans="1:2" x14ac:dyDescent="0.25">
      <c r="A388">
        <v>730</v>
      </c>
      <c r="B388" s="67">
        <v>509</v>
      </c>
    </row>
    <row r="389" spans="1:2" x14ac:dyDescent="0.25">
      <c r="A389">
        <v>731</v>
      </c>
      <c r="B389" s="67">
        <v>170</v>
      </c>
    </row>
    <row r="390" spans="1:2" x14ac:dyDescent="0.25">
      <c r="A390">
        <v>732</v>
      </c>
      <c r="B390" s="67">
        <v>101.2</v>
      </c>
    </row>
    <row r="391" spans="1:2" x14ac:dyDescent="0.25">
      <c r="A391">
        <v>733</v>
      </c>
      <c r="B391" s="67">
        <v>150.25</v>
      </c>
    </row>
    <row r="392" spans="1:2" x14ac:dyDescent="0.25">
      <c r="A392">
        <v>734</v>
      </c>
      <c r="B392" s="67">
        <v>82.3</v>
      </c>
    </row>
    <row r="393" spans="1:2" x14ac:dyDescent="0.25">
      <c r="A393">
        <v>735</v>
      </c>
      <c r="B393" s="67">
        <v>26.6</v>
      </c>
    </row>
    <row r="394" spans="1:2" x14ac:dyDescent="0.25">
      <c r="A394">
        <v>736</v>
      </c>
      <c r="B394" s="67">
        <v>84</v>
      </c>
    </row>
    <row r="395" spans="1:2" x14ac:dyDescent="0.25">
      <c r="A395">
        <v>737</v>
      </c>
      <c r="B395" s="67">
        <v>141.25</v>
      </c>
    </row>
    <row r="396" spans="1:2" x14ac:dyDescent="0.25">
      <c r="A396">
        <v>738</v>
      </c>
      <c r="B396" s="67">
        <v>255.5</v>
      </c>
    </row>
    <row r="397" spans="1:2" x14ac:dyDescent="0.25">
      <c r="A397">
        <v>739</v>
      </c>
      <c r="B397" s="67">
        <v>200</v>
      </c>
    </row>
    <row r="398" spans="1:2" x14ac:dyDescent="0.25">
      <c r="A398">
        <v>740</v>
      </c>
      <c r="B398" s="67">
        <v>9</v>
      </c>
    </row>
    <row r="399" spans="1:2" x14ac:dyDescent="0.25">
      <c r="A399">
        <v>741</v>
      </c>
      <c r="B399" s="67">
        <v>102.5</v>
      </c>
    </row>
    <row r="400" spans="1:2" x14ac:dyDescent="0.25">
      <c r="A400">
        <v>742</v>
      </c>
      <c r="B400" s="67">
        <v>0</v>
      </c>
    </row>
    <row r="401" spans="1:3" x14ac:dyDescent="0.25">
      <c r="A401">
        <v>743</v>
      </c>
      <c r="B401" s="67">
        <v>57.5</v>
      </c>
    </row>
    <row r="402" spans="1:3" x14ac:dyDescent="0.25">
      <c r="A402">
        <v>744</v>
      </c>
      <c r="B402" s="67">
        <v>56.25</v>
      </c>
    </row>
    <row r="403" spans="1:3" x14ac:dyDescent="0.25">
      <c r="A403">
        <v>745</v>
      </c>
      <c r="B403" s="67">
        <v>9</v>
      </c>
    </row>
    <row r="404" spans="1:3" x14ac:dyDescent="0.25">
      <c r="A404">
        <v>746</v>
      </c>
      <c r="B404" s="67">
        <v>74.900000000000006</v>
      </c>
    </row>
    <row r="405" spans="1:3" x14ac:dyDescent="0.25">
      <c r="A405">
        <v>747</v>
      </c>
      <c r="B405" s="67">
        <v>265</v>
      </c>
    </row>
    <row r="406" spans="1:3" x14ac:dyDescent="0.25">
      <c r="A406">
        <v>748</v>
      </c>
      <c r="B406" s="67">
        <v>45.96</v>
      </c>
    </row>
    <row r="407" spans="1:3" x14ac:dyDescent="0.25">
      <c r="A407">
        <v>749</v>
      </c>
      <c r="B407" s="67">
        <v>772.26</v>
      </c>
    </row>
    <row r="408" spans="1:3" x14ac:dyDescent="0.25">
      <c r="A408">
        <v>750</v>
      </c>
      <c r="B408" s="67">
        <v>526</v>
      </c>
      <c r="C408">
        <v>10081.370000000001</v>
      </c>
    </row>
    <row r="409" spans="1:3" x14ac:dyDescent="0.25">
      <c r="A409">
        <v>751</v>
      </c>
      <c r="B409" s="67">
        <v>440</v>
      </c>
    </row>
    <row r="410" spans="1:3" x14ac:dyDescent="0.25">
      <c r="A410">
        <v>752</v>
      </c>
      <c r="B410" s="67">
        <v>530.63</v>
      </c>
    </row>
    <row r="411" spans="1:3" x14ac:dyDescent="0.25">
      <c r="A411">
        <v>753</v>
      </c>
      <c r="B411" s="67">
        <v>486.8</v>
      </c>
    </row>
    <row r="412" spans="1:3" x14ac:dyDescent="0.25">
      <c r="A412">
        <v>754</v>
      </c>
      <c r="B412" s="67">
        <v>275</v>
      </c>
    </row>
    <row r="413" spans="1:3" x14ac:dyDescent="0.25">
      <c r="A413">
        <v>755</v>
      </c>
      <c r="B413" s="67">
        <v>38.5</v>
      </c>
    </row>
    <row r="414" spans="1:3" x14ac:dyDescent="0.25">
      <c r="A414">
        <v>756</v>
      </c>
      <c r="B414" s="67">
        <v>471</v>
      </c>
    </row>
    <row r="415" spans="1:3" x14ac:dyDescent="0.25">
      <c r="A415">
        <v>757</v>
      </c>
      <c r="B415" s="67">
        <v>45</v>
      </c>
    </row>
    <row r="416" spans="1:3" x14ac:dyDescent="0.25">
      <c r="A416">
        <v>758</v>
      </c>
      <c r="B416" s="67">
        <v>36.28</v>
      </c>
    </row>
    <row r="417" spans="1:2" x14ac:dyDescent="0.25">
      <c r="A417">
        <v>759</v>
      </c>
      <c r="B417" s="67">
        <v>45.1</v>
      </c>
    </row>
    <row r="418" spans="1:2" x14ac:dyDescent="0.25">
      <c r="A418">
        <v>760</v>
      </c>
      <c r="B418" s="67">
        <v>81</v>
      </c>
    </row>
    <row r="419" spans="1:2" x14ac:dyDescent="0.25">
      <c r="A419">
        <v>761</v>
      </c>
      <c r="B419" s="67">
        <v>45</v>
      </c>
    </row>
    <row r="420" spans="1:2" x14ac:dyDescent="0.25">
      <c r="A420">
        <v>762</v>
      </c>
      <c r="B420" s="67">
        <v>275</v>
      </c>
    </row>
    <row r="421" spans="1:2" x14ac:dyDescent="0.25">
      <c r="A421">
        <v>763</v>
      </c>
      <c r="B421" s="67">
        <v>66</v>
      </c>
    </row>
    <row r="422" spans="1:2" x14ac:dyDescent="0.25">
      <c r="A422">
        <v>764</v>
      </c>
      <c r="B422" s="67">
        <v>45</v>
      </c>
    </row>
    <row r="423" spans="1:2" x14ac:dyDescent="0.25">
      <c r="A423">
        <v>765</v>
      </c>
      <c r="B423" s="67">
        <v>372.4</v>
      </c>
    </row>
    <row r="424" spans="1:2" x14ac:dyDescent="0.25">
      <c r="A424">
        <v>766</v>
      </c>
      <c r="B424" s="67">
        <v>45</v>
      </c>
    </row>
    <row r="425" spans="1:2" x14ac:dyDescent="0.25">
      <c r="A425">
        <v>767</v>
      </c>
      <c r="B425" s="67">
        <v>16.5</v>
      </c>
    </row>
    <row r="426" spans="1:2" x14ac:dyDescent="0.25">
      <c r="A426">
        <v>768</v>
      </c>
      <c r="B426" s="67">
        <v>8.25</v>
      </c>
    </row>
    <row r="427" spans="1:2" x14ac:dyDescent="0.25">
      <c r="A427">
        <v>769</v>
      </c>
      <c r="B427" s="67">
        <v>1311</v>
      </c>
    </row>
    <row r="428" spans="1:2" x14ac:dyDescent="0.25">
      <c r="A428">
        <v>770</v>
      </c>
      <c r="B428" s="67">
        <v>437</v>
      </c>
    </row>
    <row r="429" spans="1:2" x14ac:dyDescent="0.25">
      <c r="A429">
        <v>771</v>
      </c>
      <c r="B429" s="67">
        <v>45</v>
      </c>
    </row>
    <row r="430" spans="1:2" x14ac:dyDescent="0.25">
      <c r="A430">
        <v>772</v>
      </c>
      <c r="B430" s="67">
        <v>84.42</v>
      </c>
    </row>
    <row r="431" spans="1:2" x14ac:dyDescent="0.25">
      <c r="A431">
        <v>773</v>
      </c>
      <c r="B431" s="67">
        <v>178</v>
      </c>
    </row>
    <row r="432" spans="1:2" x14ac:dyDescent="0.25">
      <c r="A432">
        <v>774</v>
      </c>
      <c r="B432" s="67">
        <v>45</v>
      </c>
    </row>
    <row r="433" spans="1:2" x14ac:dyDescent="0.25">
      <c r="A433">
        <v>775</v>
      </c>
      <c r="B433" s="67">
        <v>45</v>
      </c>
    </row>
    <row r="434" spans="1:2" x14ac:dyDescent="0.25">
      <c r="A434">
        <v>776</v>
      </c>
      <c r="B434" s="67">
        <v>104</v>
      </c>
    </row>
    <row r="435" spans="1:2" x14ac:dyDescent="0.25">
      <c r="A435">
        <v>777</v>
      </c>
      <c r="B435" s="67">
        <v>431</v>
      </c>
    </row>
    <row r="436" spans="1:2" x14ac:dyDescent="0.25">
      <c r="A436">
        <v>778</v>
      </c>
      <c r="B436" s="67">
        <v>30</v>
      </c>
    </row>
    <row r="437" spans="1:2" x14ac:dyDescent="0.25">
      <c r="A437">
        <v>779</v>
      </c>
      <c r="B437" s="67">
        <v>220.63</v>
      </c>
    </row>
    <row r="438" spans="1:2" x14ac:dyDescent="0.25">
      <c r="A438">
        <v>780</v>
      </c>
      <c r="B438" s="67">
        <v>532</v>
      </c>
    </row>
    <row r="439" spans="1:2" x14ac:dyDescent="0.25">
      <c r="A439">
        <v>781</v>
      </c>
      <c r="B439" s="67">
        <v>177.5</v>
      </c>
    </row>
    <row r="440" spans="1:2" x14ac:dyDescent="0.25">
      <c r="A440">
        <v>782</v>
      </c>
      <c r="B440" s="67">
        <v>0</v>
      </c>
    </row>
    <row r="441" spans="1:2" x14ac:dyDescent="0.25">
      <c r="A441">
        <v>783</v>
      </c>
      <c r="B441" s="67">
        <v>45</v>
      </c>
    </row>
    <row r="442" spans="1:2" x14ac:dyDescent="0.25">
      <c r="A442">
        <v>784</v>
      </c>
      <c r="B442" s="67">
        <v>174.25</v>
      </c>
    </row>
    <row r="443" spans="1:2" x14ac:dyDescent="0.25">
      <c r="A443">
        <v>785</v>
      </c>
      <c r="B443" s="67">
        <v>55</v>
      </c>
    </row>
    <row r="444" spans="1:2" x14ac:dyDescent="0.25">
      <c r="A444">
        <v>786</v>
      </c>
      <c r="B444" s="67">
        <v>465.5</v>
      </c>
    </row>
    <row r="445" spans="1:2" x14ac:dyDescent="0.25">
      <c r="A445">
        <v>787</v>
      </c>
      <c r="B445" s="67">
        <v>80</v>
      </c>
    </row>
    <row r="446" spans="1:2" x14ac:dyDescent="0.25">
      <c r="A446">
        <v>788</v>
      </c>
      <c r="B446" s="67">
        <v>45</v>
      </c>
    </row>
    <row r="447" spans="1:2" x14ac:dyDescent="0.25">
      <c r="A447">
        <v>789</v>
      </c>
      <c r="B447" s="67">
        <v>447.2</v>
      </c>
    </row>
    <row r="448" spans="1:2" x14ac:dyDescent="0.25">
      <c r="A448">
        <v>790</v>
      </c>
      <c r="B448" s="67">
        <v>55</v>
      </c>
    </row>
    <row r="449" spans="1:3" x14ac:dyDescent="0.25">
      <c r="A449">
        <v>791</v>
      </c>
      <c r="B449" s="67">
        <v>45</v>
      </c>
    </row>
    <row r="450" spans="1:3" x14ac:dyDescent="0.25">
      <c r="A450">
        <v>792</v>
      </c>
      <c r="B450" s="67">
        <v>56</v>
      </c>
    </row>
    <row r="451" spans="1:3" x14ac:dyDescent="0.25">
      <c r="A451">
        <v>793</v>
      </c>
      <c r="B451" s="67">
        <v>75</v>
      </c>
    </row>
    <row r="452" spans="1:3" x14ac:dyDescent="0.25">
      <c r="A452">
        <v>794</v>
      </c>
      <c r="B452" s="67">
        <v>130</v>
      </c>
    </row>
    <row r="453" spans="1:3" x14ac:dyDescent="0.25">
      <c r="A453">
        <v>795</v>
      </c>
      <c r="B453" s="67">
        <v>196</v>
      </c>
    </row>
    <row r="454" spans="1:3" x14ac:dyDescent="0.25">
      <c r="A454">
        <v>796</v>
      </c>
      <c r="B454" s="67">
        <v>53.1</v>
      </c>
    </row>
    <row r="455" spans="1:3" x14ac:dyDescent="0.25">
      <c r="A455">
        <v>797</v>
      </c>
      <c r="B455" s="67">
        <v>28</v>
      </c>
    </row>
    <row r="456" spans="1:3" x14ac:dyDescent="0.25">
      <c r="A456">
        <v>798</v>
      </c>
      <c r="B456" s="67">
        <v>8.76</v>
      </c>
    </row>
    <row r="457" spans="1:3" x14ac:dyDescent="0.25">
      <c r="A457">
        <v>799</v>
      </c>
      <c r="B457" s="67">
        <v>27.5</v>
      </c>
      <c r="C457" s="2"/>
    </row>
    <row r="458" spans="1:3" x14ac:dyDescent="0.25">
      <c r="A458">
        <v>800</v>
      </c>
      <c r="B458" s="67">
        <v>594.4</v>
      </c>
      <c r="C458">
        <v>9543.7199999999993</v>
      </c>
    </row>
    <row r="459" spans="1:3" x14ac:dyDescent="0.25">
      <c r="A459">
        <v>801</v>
      </c>
      <c r="B459" s="67">
        <v>427</v>
      </c>
    </row>
    <row r="460" spans="1:3" x14ac:dyDescent="0.25">
      <c r="A460">
        <v>802</v>
      </c>
      <c r="B460" s="67">
        <v>478.5</v>
      </c>
    </row>
    <row r="461" spans="1:3" x14ac:dyDescent="0.25">
      <c r="A461">
        <v>803</v>
      </c>
      <c r="B461" s="67">
        <v>220.5</v>
      </c>
    </row>
    <row r="462" spans="1:3" x14ac:dyDescent="0.25">
      <c r="A462">
        <v>804</v>
      </c>
      <c r="B462" s="67">
        <v>6.3</v>
      </c>
    </row>
    <row r="463" spans="1:3" x14ac:dyDescent="0.25">
      <c r="A463">
        <v>805</v>
      </c>
      <c r="B463" s="67">
        <v>76.739999999999995</v>
      </c>
    </row>
    <row r="464" spans="1:3" x14ac:dyDescent="0.25">
      <c r="A464">
        <v>806</v>
      </c>
      <c r="B464" s="67">
        <v>99.9</v>
      </c>
    </row>
    <row r="465" spans="1:12" x14ac:dyDescent="0.25">
      <c r="A465">
        <v>807</v>
      </c>
      <c r="B465" s="67">
        <v>48.1</v>
      </c>
    </row>
    <row r="466" spans="1:12" x14ac:dyDescent="0.25">
      <c r="A466">
        <v>808</v>
      </c>
      <c r="B466" s="57">
        <v>32.5</v>
      </c>
    </row>
    <row r="467" spans="1:12" x14ac:dyDescent="0.25">
      <c r="A467">
        <v>809</v>
      </c>
      <c r="B467" s="57">
        <v>126.5</v>
      </c>
    </row>
    <row r="468" spans="1:12" x14ac:dyDescent="0.25">
      <c r="A468">
        <v>810</v>
      </c>
      <c r="B468" s="57">
        <v>24</v>
      </c>
    </row>
    <row r="469" spans="1:12" x14ac:dyDescent="0.25">
      <c r="A469">
        <v>811</v>
      </c>
      <c r="B469" s="57">
        <v>12.1</v>
      </c>
      <c r="L469" s="3"/>
    </row>
    <row r="470" spans="1:12" x14ac:dyDescent="0.25">
      <c r="A470">
        <v>812</v>
      </c>
      <c r="B470" s="57">
        <v>3.5</v>
      </c>
      <c r="L470" s="3"/>
    </row>
    <row r="471" spans="1:12" x14ac:dyDescent="0.25">
      <c r="A471">
        <v>813</v>
      </c>
      <c r="B471" s="57">
        <v>58</v>
      </c>
      <c r="L471" s="3"/>
    </row>
    <row r="472" spans="1:12" x14ac:dyDescent="0.25">
      <c r="A472">
        <v>814</v>
      </c>
      <c r="B472" s="57">
        <v>141</v>
      </c>
      <c r="L472" s="3"/>
    </row>
    <row r="473" spans="1:12" x14ac:dyDescent="0.25">
      <c r="A473">
        <v>815</v>
      </c>
      <c r="B473" s="57">
        <v>50.6</v>
      </c>
      <c r="L473" s="3"/>
    </row>
    <row r="474" spans="1:12" x14ac:dyDescent="0.25">
      <c r="A474">
        <v>816</v>
      </c>
      <c r="B474" s="57">
        <v>206</v>
      </c>
      <c r="L474" s="3"/>
    </row>
    <row r="475" spans="1:12" x14ac:dyDescent="0.25">
      <c r="A475">
        <v>817</v>
      </c>
      <c r="B475" s="57">
        <v>73</v>
      </c>
      <c r="L475" s="3"/>
    </row>
    <row r="476" spans="1:12" x14ac:dyDescent="0.25">
      <c r="A476">
        <v>818</v>
      </c>
      <c r="B476" s="57">
        <v>54.34</v>
      </c>
      <c r="C476" s="3"/>
      <c r="L476" s="3"/>
    </row>
    <row r="477" spans="1:12" x14ac:dyDescent="0.25">
      <c r="A477">
        <v>819</v>
      </c>
      <c r="B477" s="57">
        <v>35</v>
      </c>
      <c r="L477" s="3"/>
    </row>
    <row r="478" spans="1:12" x14ac:dyDescent="0.25">
      <c r="A478">
        <v>820</v>
      </c>
      <c r="B478" s="57">
        <v>55</v>
      </c>
      <c r="L478" s="3"/>
    </row>
    <row r="479" spans="1:12" x14ac:dyDescent="0.25">
      <c r="A479">
        <v>821</v>
      </c>
      <c r="B479" s="57">
        <v>457.5</v>
      </c>
    </row>
    <row r="480" spans="1:12" x14ac:dyDescent="0.25">
      <c r="A480">
        <v>822</v>
      </c>
      <c r="B480" s="57">
        <v>35.5</v>
      </c>
      <c r="L480">
        <f>SUM(L469:L479)</f>
        <v>0</v>
      </c>
    </row>
    <row r="481" spans="1:2" x14ac:dyDescent="0.25">
      <c r="A481">
        <v>823</v>
      </c>
      <c r="B481" s="57">
        <v>31.5</v>
      </c>
    </row>
    <row r="482" spans="1:2" x14ac:dyDescent="0.25">
      <c r="A482">
        <v>824</v>
      </c>
      <c r="B482" s="57">
        <v>617.5</v>
      </c>
    </row>
    <row r="483" spans="1:2" x14ac:dyDescent="0.25">
      <c r="A483">
        <v>825</v>
      </c>
      <c r="B483" s="57">
        <v>23.9</v>
      </c>
    </row>
    <row r="484" spans="1:2" x14ac:dyDescent="0.25">
      <c r="A484">
        <v>826</v>
      </c>
      <c r="B484" s="57">
        <v>165.5</v>
      </c>
    </row>
    <row r="485" spans="1:2" x14ac:dyDescent="0.25">
      <c r="A485">
        <v>827</v>
      </c>
      <c r="B485" s="57">
        <v>75</v>
      </c>
    </row>
    <row r="486" spans="1:2" x14ac:dyDescent="0.25">
      <c r="A486">
        <v>828</v>
      </c>
      <c r="B486" s="57">
        <v>91</v>
      </c>
    </row>
    <row r="487" spans="1:2" x14ac:dyDescent="0.25">
      <c r="A487">
        <v>829</v>
      </c>
      <c r="B487" s="57">
        <v>35</v>
      </c>
    </row>
    <row r="488" spans="1:2" x14ac:dyDescent="0.25">
      <c r="A488">
        <v>830</v>
      </c>
      <c r="B488" s="57">
        <v>63.5</v>
      </c>
    </row>
    <row r="489" spans="1:2" x14ac:dyDescent="0.25">
      <c r="A489">
        <v>831</v>
      </c>
      <c r="B489" s="57">
        <v>415</v>
      </c>
    </row>
    <row r="490" spans="1:2" x14ac:dyDescent="0.25">
      <c r="A490">
        <v>832</v>
      </c>
      <c r="B490" s="57">
        <v>55</v>
      </c>
    </row>
    <row r="491" spans="1:2" x14ac:dyDescent="0.25">
      <c r="A491">
        <v>833</v>
      </c>
      <c r="B491" s="57">
        <v>26.58</v>
      </c>
    </row>
    <row r="492" spans="1:2" x14ac:dyDescent="0.25">
      <c r="A492">
        <v>834</v>
      </c>
      <c r="B492" s="57">
        <v>150</v>
      </c>
    </row>
    <row r="493" spans="1:2" x14ac:dyDescent="0.25">
      <c r="A493">
        <v>835</v>
      </c>
      <c r="B493" s="57">
        <v>25.99</v>
      </c>
    </row>
    <row r="494" spans="1:2" x14ac:dyDescent="0.25">
      <c r="A494">
        <v>836</v>
      </c>
      <c r="B494" s="57">
        <v>84.3</v>
      </c>
    </row>
    <row r="495" spans="1:2" x14ac:dyDescent="0.25">
      <c r="A495">
        <v>837</v>
      </c>
      <c r="B495" s="57">
        <v>189</v>
      </c>
    </row>
    <row r="496" spans="1:2" x14ac:dyDescent="0.25">
      <c r="A496">
        <v>838</v>
      </c>
      <c r="B496" s="57">
        <v>87.45</v>
      </c>
    </row>
    <row r="497" spans="1:3" x14ac:dyDescent="0.25">
      <c r="A497">
        <v>839</v>
      </c>
      <c r="B497" s="57">
        <v>544</v>
      </c>
    </row>
    <row r="498" spans="1:3" x14ac:dyDescent="0.25">
      <c r="A498">
        <v>840</v>
      </c>
      <c r="B498" s="57">
        <v>7.8</v>
      </c>
    </row>
    <row r="499" spans="1:3" x14ac:dyDescent="0.25">
      <c r="A499">
        <v>841</v>
      </c>
      <c r="B499" s="57">
        <v>525</v>
      </c>
      <c r="C499" s="2"/>
    </row>
    <row r="500" spans="1:3" x14ac:dyDescent="0.25">
      <c r="A500">
        <v>842</v>
      </c>
      <c r="B500" s="57">
        <v>689.5</v>
      </c>
    </row>
    <row r="501" spans="1:3" x14ac:dyDescent="0.25">
      <c r="A501">
        <v>843</v>
      </c>
      <c r="B501" s="57">
        <v>16.5</v>
      </c>
    </row>
    <row r="502" spans="1:3" x14ac:dyDescent="0.25">
      <c r="A502">
        <v>844</v>
      </c>
      <c r="B502" s="57">
        <v>573</v>
      </c>
    </row>
    <row r="503" spans="1:3" x14ac:dyDescent="0.25">
      <c r="A503">
        <v>845</v>
      </c>
      <c r="B503" s="57">
        <v>85.5</v>
      </c>
    </row>
    <row r="504" spans="1:3" x14ac:dyDescent="0.25">
      <c r="A504">
        <v>846</v>
      </c>
      <c r="B504" s="57">
        <v>17</v>
      </c>
    </row>
    <row r="505" spans="1:3" x14ac:dyDescent="0.25">
      <c r="A505">
        <v>847</v>
      </c>
      <c r="B505" s="57">
        <v>52.85</v>
      </c>
    </row>
    <row r="506" spans="1:3" x14ac:dyDescent="0.25">
      <c r="A506">
        <v>848</v>
      </c>
      <c r="B506" s="57">
        <v>493.5</v>
      </c>
    </row>
    <row r="507" spans="1:3" x14ac:dyDescent="0.25">
      <c r="A507">
        <v>849</v>
      </c>
      <c r="B507" s="57">
        <v>23.8</v>
      </c>
    </row>
    <row r="508" spans="1:3" x14ac:dyDescent="0.25">
      <c r="A508">
        <v>850</v>
      </c>
      <c r="B508" s="57">
        <v>62</v>
      </c>
      <c r="C508">
        <v>7946.25</v>
      </c>
    </row>
    <row r="509" spans="1:3" x14ac:dyDescent="0.25">
      <c r="A509">
        <v>851</v>
      </c>
      <c r="B509" s="57">
        <v>30.6</v>
      </c>
    </row>
    <row r="510" spans="1:3" x14ac:dyDescent="0.25">
      <c r="A510">
        <v>852</v>
      </c>
      <c r="B510" s="57">
        <v>418</v>
      </c>
    </row>
    <row r="511" spans="1:3" x14ac:dyDescent="0.25">
      <c r="A511">
        <v>853</v>
      </c>
      <c r="B511" s="57">
        <v>553</v>
      </c>
    </row>
    <row r="512" spans="1:3" x14ac:dyDescent="0.25">
      <c r="A512">
        <v>854</v>
      </c>
      <c r="B512" s="57">
        <v>86.6</v>
      </c>
    </row>
    <row r="513" spans="1:2" x14ac:dyDescent="0.25">
      <c r="A513">
        <v>855</v>
      </c>
      <c r="B513" s="57">
        <v>368</v>
      </c>
    </row>
    <row r="514" spans="1:2" x14ac:dyDescent="0.25">
      <c r="A514">
        <v>856</v>
      </c>
      <c r="B514" s="57">
        <v>361.9</v>
      </c>
    </row>
    <row r="515" spans="1:2" x14ac:dyDescent="0.25">
      <c r="A515">
        <v>857</v>
      </c>
      <c r="B515" s="57">
        <v>73</v>
      </c>
    </row>
    <row r="516" spans="1:2" x14ac:dyDescent="0.25">
      <c r="A516">
        <v>858</v>
      </c>
      <c r="B516" s="57">
        <v>3</v>
      </c>
    </row>
    <row r="517" spans="1:2" x14ac:dyDescent="0.25">
      <c r="A517">
        <v>859</v>
      </c>
      <c r="B517" s="57">
        <v>105</v>
      </c>
    </row>
    <row r="518" spans="1:2" x14ac:dyDescent="0.25">
      <c r="A518">
        <v>860</v>
      </c>
      <c r="B518" s="57">
        <v>96.8</v>
      </c>
    </row>
    <row r="519" spans="1:2" x14ac:dyDescent="0.25">
      <c r="A519">
        <v>861</v>
      </c>
      <c r="B519" s="57">
        <v>31.9</v>
      </c>
    </row>
    <row r="520" spans="1:2" x14ac:dyDescent="0.25">
      <c r="A520">
        <v>862</v>
      </c>
      <c r="B520" s="57">
        <v>481.05</v>
      </c>
    </row>
    <row r="521" spans="1:2" x14ac:dyDescent="0.25">
      <c r="A521">
        <v>863</v>
      </c>
      <c r="B521" s="57">
        <v>189</v>
      </c>
    </row>
    <row r="522" spans="1:2" x14ac:dyDescent="0.25">
      <c r="A522">
        <v>864</v>
      </c>
      <c r="B522" s="57">
        <v>85</v>
      </c>
    </row>
    <row r="523" spans="1:2" x14ac:dyDescent="0.25">
      <c r="A523">
        <v>865</v>
      </c>
      <c r="B523" s="57">
        <v>45</v>
      </c>
    </row>
    <row r="524" spans="1:2" x14ac:dyDescent="0.25">
      <c r="A524">
        <v>866</v>
      </c>
      <c r="B524" s="57">
        <v>126.72</v>
      </c>
    </row>
    <row r="525" spans="1:2" x14ac:dyDescent="0.25">
      <c r="A525">
        <v>867</v>
      </c>
      <c r="B525" s="57">
        <v>333</v>
      </c>
    </row>
    <row r="526" spans="1:2" x14ac:dyDescent="0.25">
      <c r="A526">
        <v>868</v>
      </c>
      <c r="B526" s="57">
        <v>541.70000000000005</v>
      </c>
    </row>
    <row r="527" spans="1:2" x14ac:dyDescent="0.25">
      <c r="A527">
        <v>869</v>
      </c>
      <c r="B527" s="57">
        <v>52.5</v>
      </c>
    </row>
    <row r="528" spans="1:2" x14ac:dyDescent="0.25">
      <c r="A528">
        <v>870</v>
      </c>
      <c r="B528" s="57">
        <v>322</v>
      </c>
    </row>
    <row r="529" spans="1:4" x14ac:dyDescent="0.25">
      <c r="A529">
        <v>871</v>
      </c>
      <c r="B529" s="57">
        <v>70.150000000000006</v>
      </c>
      <c r="C529" s="3"/>
      <c r="D529" s="31"/>
    </row>
    <row r="530" spans="1:4" x14ac:dyDescent="0.25">
      <c r="A530">
        <v>872</v>
      </c>
      <c r="B530" s="57">
        <v>199.15</v>
      </c>
    </row>
    <row r="531" spans="1:4" x14ac:dyDescent="0.25">
      <c r="A531">
        <v>873</v>
      </c>
      <c r="B531" s="57">
        <v>74.5</v>
      </c>
    </row>
    <row r="532" spans="1:4" x14ac:dyDescent="0.25">
      <c r="A532">
        <v>874</v>
      </c>
      <c r="B532" s="57">
        <v>59.5</v>
      </c>
    </row>
    <row r="533" spans="1:4" x14ac:dyDescent="0.25">
      <c r="A533">
        <v>875</v>
      </c>
      <c r="B533" s="57">
        <v>220.5</v>
      </c>
    </row>
    <row r="534" spans="1:4" x14ac:dyDescent="0.25">
      <c r="A534">
        <v>876</v>
      </c>
      <c r="B534" s="57">
        <v>256.60000000000002</v>
      </c>
    </row>
    <row r="535" spans="1:4" x14ac:dyDescent="0.25">
      <c r="A535">
        <v>877</v>
      </c>
      <c r="B535" s="57">
        <v>55</v>
      </c>
    </row>
    <row r="536" spans="1:4" x14ac:dyDescent="0.25">
      <c r="A536">
        <v>878</v>
      </c>
      <c r="B536" s="57">
        <v>8.25</v>
      </c>
    </row>
    <row r="537" spans="1:4" x14ac:dyDescent="0.25">
      <c r="A537">
        <v>879</v>
      </c>
      <c r="B537" s="57">
        <v>337.75</v>
      </c>
    </row>
    <row r="538" spans="1:4" x14ac:dyDescent="0.25">
      <c r="A538">
        <v>880</v>
      </c>
      <c r="B538" s="57">
        <v>463</v>
      </c>
    </row>
    <row r="539" spans="1:4" x14ac:dyDescent="0.25">
      <c r="A539">
        <v>881</v>
      </c>
      <c r="B539" s="57">
        <v>243.3</v>
      </c>
    </row>
    <row r="540" spans="1:4" x14ac:dyDescent="0.25">
      <c r="A540">
        <v>882</v>
      </c>
      <c r="B540" s="57">
        <v>21</v>
      </c>
    </row>
    <row r="541" spans="1:4" x14ac:dyDescent="0.25">
      <c r="A541">
        <v>883</v>
      </c>
      <c r="B541" s="57">
        <v>15</v>
      </c>
    </row>
    <row r="542" spans="1:4" x14ac:dyDescent="0.25">
      <c r="A542">
        <v>884</v>
      </c>
      <c r="B542" s="57">
        <v>112</v>
      </c>
    </row>
    <row r="543" spans="1:4" x14ac:dyDescent="0.25">
      <c r="A543">
        <v>885</v>
      </c>
      <c r="B543" s="57">
        <v>10.95</v>
      </c>
    </row>
    <row r="544" spans="1:4" x14ac:dyDescent="0.25">
      <c r="A544">
        <v>886</v>
      </c>
      <c r="B544" s="57">
        <v>459.94</v>
      </c>
    </row>
    <row r="545" spans="1:3" x14ac:dyDescent="0.25">
      <c r="A545">
        <v>887</v>
      </c>
      <c r="B545" s="57">
        <v>71.5</v>
      </c>
    </row>
    <row r="546" spans="1:3" x14ac:dyDescent="0.25">
      <c r="A546">
        <v>888</v>
      </c>
      <c r="B546" s="57">
        <v>7.26</v>
      </c>
    </row>
    <row r="547" spans="1:3" x14ac:dyDescent="0.25">
      <c r="A547">
        <v>889</v>
      </c>
      <c r="B547" s="57">
        <v>318.7</v>
      </c>
    </row>
    <row r="548" spans="1:3" x14ac:dyDescent="0.25">
      <c r="A548">
        <v>890</v>
      </c>
      <c r="B548" s="57">
        <v>10</v>
      </c>
    </row>
    <row r="549" spans="1:3" x14ac:dyDescent="0.25">
      <c r="A549">
        <v>891</v>
      </c>
      <c r="B549" s="57">
        <v>51</v>
      </c>
    </row>
    <row r="550" spans="1:3" x14ac:dyDescent="0.25">
      <c r="A550">
        <v>892</v>
      </c>
      <c r="B550" s="57">
        <v>180.16</v>
      </c>
    </row>
    <row r="551" spans="1:3" x14ac:dyDescent="0.25">
      <c r="A551">
        <v>893</v>
      </c>
      <c r="B551" s="57">
        <v>52.5</v>
      </c>
    </row>
    <row r="552" spans="1:3" x14ac:dyDescent="0.25">
      <c r="A552">
        <v>894</v>
      </c>
      <c r="B552" s="57">
        <v>438</v>
      </c>
    </row>
    <row r="553" spans="1:3" x14ac:dyDescent="0.25">
      <c r="A553">
        <v>895</v>
      </c>
      <c r="B553" s="57">
        <v>168</v>
      </c>
    </row>
    <row r="554" spans="1:3" x14ac:dyDescent="0.25">
      <c r="A554">
        <v>896</v>
      </c>
      <c r="B554" s="57">
        <v>98.69</v>
      </c>
    </row>
    <row r="555" spans="1:3" x14ac:dyDescent="0.25">
      <c r="A555">
        <v>897</v>
      </c>
      <c r="B555" s="57">
        <v>486.5</v>
      </c>
    </row>
    <row r="556" spans="1:3" x14ac:dyDescent="0.25">
      <c r="A556">
        <v>898</v>
      </c>
      <c r="B556" s="57">
        <v>102</v>
      </c>
    </row>
    <row r="557" spans="1:3" x14ac:dyDescent="0.25">
      <c r="A557">
        <v>899</v>
      </c>
      <c r="B557" s="57">
        <v>21.25</v>
      </c>
    </row>
    <row r="558" spans="1:3" x14ac:dyDescent="0.25">
      <c r="A558">
        <v>900</v>
      </c>
      <c r="B558" s="57">
        <v>23</v>
      </c>
      <c r="C558">
        <v>8938.92</v>
      </c>
    </row>
    <row r="559" spans="1:3" x14ac:dyDescent="0.25">
      <c r="A559">
        <v>901</v>
      </c>
      <c r="B559" s="57">
        <v>25.2</v>
      </c>
    </row>
    <row r="560" spans="1:3" x14ac:dyDescent="0.25">
      <c r="A560">
        <v>902</v>
      </c>
      <c r="B560" s="57">
        <v>247.5</v>
      </c>
    </row>
    <row r="561" spans="1:3" x14ac:dyDescent="0.25">
      <c r="A561">
        <v>903</v>
      </c>
      <c r="B561" s="57">
        <v>183.24</v>
      </c>
    </row>
    <row r="562" spans="1:3" x14ac:dyDescent="0.25">
      <c r="A562">
        <v>904</v>
      </c>
      <c r="B562" s="57">
        <v>426</v>
      </c>
    </row>
    <row r="563" spans="1:3" x14ac:dyDescent="0.25">
      <c r="A563">
        <v>905</v>
      </c>
      <c r="B563" s="57">
        <v>563</v>
      </c>
    </row>
    <row r="564" spans="1:3" x14ac:dyDescent="0.25">
      <c r="A564">
        <v>906</v>
      </c>
      <c r="B564" s="57">
        <v>565</v>
      </c>
    </row>
    <row r="565" spans="1:3" x14ac:dyDescent="0.25">
      <c r="A565">
        <v>907</v>
      </c>
      <c r="B565" s="57">
        <v>460.1</v>
      </c>
    </row>
    <row r="566" spans="1:3" x14ac:dyDescent="0.25">
      <c r="A566">
        <v>908</v>
      </c>
      <c r="B566" s="57">
        <v>100</v>
      </c>
    </row>
    <row r="567" spans="1:3" x14ac:dyDescent="0.25">
      <c r="A567">
        <v>909</v>
      </c>
      <c r="B567" s="57">
        <v>42.5</v>
      </c>
    </row>
    <row r="568" spans="1:3" x14ac:dyDescent="0.25">
      <c r="A568">
        <v>910</v>
      </c>
      <c r="B568" s="57">
        <v>73</v>
      </c>
    </row>
    <row r="569" spans="1:3" x14ac:dyDescent="0.25">
      <c r="A569">
        <v>911</v>
      </c>
      <c r="B569" s="57">
        <v>81.489999999999995</v>
      </c>
    </row>
    <row r="570" spans="1:3" x14ac:dyDescent="0.25">
      <c r="A570">
        <v>912</v>
      </c>
      <c r="B570" s="57">
        <v>10.8</v>
      </c>
    </row>
    <row r="571" spans="1:3" x14ac:dyDescent="0.25">
      <c r="A571">
        <v>913</v>
      </c>
      <c r="B571" s="57">
        <v>210</v>
      </c>
    </row>
    <row r="572" spans="1:3" x14ac:dyDescent="0.25">
      <c r="A572">
        <v>914</v>
      </c>
      <c r="B572" s="57">
        <v>451.9</v>
      </c>
    </row>
    <row r="573" spans="1:3" x14ac:dyDescent="0.25">
      <c r="A573">
        <v>915</v>
      </c>
      <c r="B573" s="57">
        <v>181</v>
      </c>
    </row>
    <row r="574" spans="1:3" x14ac:dyDescent="0.25">
      <c r="A574">
        <v>916</v>
      </c>
      <c r="B574" s="57">
        <v>53</v>
      </c>
    </row>
    <row r="575" spans="1:3" x14ac:dyDescent="0.25">
      <c r="A575">
        <v>917</v>
      </c>
      <c r="B575" s="57">
        <v>376.25</v>
      </c>
    </row>
    <row r="576" spans="1:3" x14ac:dyDescent="0.25">
      <c r="A576">
        <v>918</v>
      </c>
      <c r="B576" s="57">
        <v>16.5</v>
      </c>
      <c r="C576" s="57"/>
    </row>
    <row r="577" spans="1:2" x14ac:dyDescent="0.25">
      <c r="A577">
        <v>919</v>
      </c>
      <c r="B577" s="57">
        <v>24.75</v>
      </c>
    </row>
    <row r="578" spans="1:2" x14ac:dyDescent="0.25">
      <c r="A578">
        <v>920</v>
      </c>
      <c r="B578" s="57">
        <v>13.65</v>
      </c>
    </row>
    <row r="579" spans="1:2" x14ac:dyDescent="0.25">
      <c r="A579">
        <v>921</v>
      </c>
      <c r="B579" s="57">
        <v>13.8</v>
      </c>
    </row>
    <row r="580" spans="1:2" x14ac:dyDescent="0.25">
      <c r="A580">
        <v>922</v>
      </c>
      <c r="B580" s="57">
        <v>37.5</v>
      </c>
    </row>
    <row r="581" spans="1:2" x14ac:dyDescent="0.25">
      <c r="A581">
        <v>923</v>
      </c>
      <c r="B581" s="57">
        <v>23.1</v>
      </c>
    </row>
    <row r="582" spans="1:2" x14ac:dyDescent="0.25">
      <c r="A582">
        <v>924</v>
      </c>
      <c r="B582" s="57">
        <v>47.6</v>
      </c>
    </row>
    <row r="583" spans="1:2" x14ac:dyDescent="0.25">
      <c r="A583">
        <v>925</v>
      </c>
      <c r="B583" s="57">
        <v>27</v>
      </c>
    </row>
    <row r="584" spans="1:2" x14ac:dyDescent="0.25">
      <c r="A584">
        <v>926</v>
      </c>
      <c r="B584" s="57">
        <v>641.29999999999995</v>
      </c>
    </row>
    <row r="585" spans="1:2" x14ac:dyDescent="0.25">
      <c r="A585">
        <v>927</v>
      </c>
      <c r="B585" s="57">
        <v>217.05</v>
      </c>
    </row>
    <row r="586" spans="1:2" x14ac:dyDescent="0.25">
      <c r="A586">
        <v>928</v>
      </c>
      <c r="B586" s="57">
        <v>90</v>
      </c>
    </row>
    <row r="587" spans="1:2" x14ac:dyDescent="0.25">
      <c r="A587">
        <v>929</v>
      </c>
      <c r="B587" s="57">
        <v>102</v>
      </c>
    </row>
    <row r="588" spans="1:2" x14ac:dyDescent="0.25">
      <c r="A588">
        <v>930</v>
      </c>
      <c r="B588" s="57">
        <v>28.7</v>
      </c>
    </row>
    <row r="589" spans="1:2" x14ac:dyDescent="0.25">
      <c r="A589">
        <v>931</v>
      </c>
      <c r="B589" s="57">
        <v>210.5</v>
      </c>
    </row>
    <row r="590" spans="1:2" x14ac:dyDescent="0.25">
      <c r="A590">
        <v>932</v>
      </c>
      <c r="B590" s="57">
        <v>385</v>
      </c>
    </row>
    <row r="591" spans="1:2" x14ac:dyDescent="0.25">
      <c r="A591">
        <v>933</v>
      </c>
      <c r="B591" s="57">
        <v>127.25</v>
      </c>
    </row>
    <row r="592" spans="1:2" x14ac:dyDescent="0.25">
      <c r="A592">
        <v>934</v>
      </c>
      <c r="B592" s="57">
        <v>455.5</v>
      </c>
    </row>
    <row r="593" spans="1:3" x14ac:dyDescent="0.25">
      <c r="A593">
        <v>935</v>
      </c>
      <c r="B593" s="57">
        <v>173.25</v>
      </c>
    </row>
    <row r="594" spans="1:3" x14ac:dyDescent="0.25">
      <c r="A594">
        <v>936</v>
      </c>
      <c r="B594" s="57">
        <v>385</v>
      </c>
    </row>
    <row r="595" spans="1:3" x14ac:dyDescent="0.25">
      <c r="A595">
        <v>937</v>
      </c>
      <c r="B595" s="57">
        <v>284.25</v>
      </c>
    </row>
    <row r="596" spans="1:3" x14ac:dyDescent="0.25">
      <c r="A596">
        <v>938</v>
      </c>
      <c r="B596" s="57">
        <v>19.5</v>
      </c>
    </row>
    <row r="597" spans="1:3" x14ac:dyDescent="0.25">
      <c r="A597">
        <v>939</v>
      </c>
      <c r="B597" s="57">
        <v>183.9</v>
      </c>
    </row>
    <row r="598" spans="1:3" x14ac:dyDescent="0.25">
      <c r="A598">
        <v>940</v>
      </c>
      <c r="B598" s="57">
        <v>170</v>
      </c>
    </row>
    <row r="599" spans="1:3" x14ac:dyDescent="0.25">
      <c r="A599">
        <v>941</v>
      </c>
      <c r="B599" s="57">
        <v>53.14</v>
      </c>
    </row>
    <row r="600" spans="1:3" x14ac:dyDescent="0.25">
      <c r="A600">
        <v>942</v>
      </c>
      <c r="B600" s="57">
        <v>444.8</v>
      </c>
    </row>
    <row r="601" spans="1:3" x14ac:dyDescent="0.25">
      <c r="A601">
        <v>943</v>
      </c>
      <c r="B601" s="57">
        <v>191.2</v>
      </c>
    </row>
    <row r="602" spans="1:3" x14ac:dyDescent="0.25">
      <c r="A602">
        <v>944</v>
      </c>
      <c r="B602" s="57">
        <v>270.5</v>
      </c>
    </row>
    <row r="603" spans="1:3" x14ac:dyDescent="0.25">
      <c r="A603">
        <v>945</v>
      </c>
      <c r="B603" s="57">
        <v>422.5</v>
      </c>
    </row>
    <row r="604" spans="1:3" x14ac:dyDescent="0.25">
      <c r="A604">
        <v>946</v>
      </c>
      <c r="B604" s="57">
        <v>808.7</v>
      </c>
    </row>
    <row r="605" spans="1:3" x14ac:dyDescent="0.25">
      <c r="A605">
        <v>947</v>
      </c>
      <c r="B605" s="57">
        <v>42.36</v>
      </c>
    </row>
    <row r="606" spans="1:3" x14ac:dyDescent="0.25">
      <c r="A606">
        <v>948</v>
      </c>
      <c r="B606" s="57">
        <v>335.1</v>
      </c>
    </row>
    <row r="607" spans="1:3" x14ac:dyDescent="0.25">
      <c r="A607">
        <v>949</v>
      </c>
      <c r="B607" s="57">
        <v>44.4</v>
      </c>
    </row>
    <row r="608" spans="1:3" x14ac:dyDescent="0.25">
      <c r="A608">
        <v>950</v>
      </c>
      <c r="B608" s="57">
        <v>139</v>
      </c>
      <c r="C608">
        <v>10478.780000000001</v>
      </c>
    </row>
    <row r="609" spans="1:2" x14ac:dyDescent="0.25">
      <c r="A609">
        <v>951</v>
      </c>
      <c r="B609" s="57">
        <v>0</v>
      </c>
    </row>
    <row r="610" spans="1:2" x14ac:dyDescent="0.25">
      <c r="A610">
        <v>952</v>
      </c>
      <c r="B610" s="57">
        <v>150</v>
      </c>
    </row>
    <row r="611" spans="1:2" x14ac:dyDescent="0.25">
      <c r="A611">
        <v>953</v>
      </c>
      <c r="B611" s="57">
        <v>0</v>
      </c>
    </row>
    <row r="612" spans="1:2" x14ac:dyDescent="0.25">
      <c r="A612">
        <v>954</v>
      </c>
      <c r="B612" s="57">
        <v>102</v>
      </c>
    </row>
    <row r="613" spans="1:2" x14ac:dyDescent="0.25">
      <c r="A613">
        <v>955</v>
      </c>
      <c r="B613" s="57">
        <v>423.5</v>
      </c>
    </row>
    <row r="614" spans="1:2" x14ac:dyDescent="0.25">
      <c r="A614">
        <v>956</v>
      </c>
      <c r="B614" s="57">
        <v>258</v>
      </c>
    </row>
    <row r="615" spans="1:2" x14ac:dyDescent="0.25">
      <c r="A615">
        <v>957</v>
      </c>
      <c r="B615" s="57">
        <v>256.2</v>
      </c>
    </row>
    <row r="616" spans="1:2" x14ac:dyDescent="0.25">
      <c r="A616">
        <v>958</v>
      </c>
      <c r="B616" s="57">
        <v>126</v>
      </c>
    </row>
    <row r="617" spans="1:2" x14ac:dyDescent="0.25">
      <c r="A617">
        <v>959</v>
      </c>
      <c r="B617" s="57">
        <v>102</v>
      </c>
    </row>
    <row r="618" spans="1:2" x14ac:dyDescent="0.25">
      <c r="A618">
        <v>960</v>
      </c>
      <c r="B618" s="57">
        <v>86.08</v>
      </c>
    </row>
    <row r="619" spans="1:2" x14ac:dyDescent="0.25">
      <c r="A619">
        <v>961</v>
      </c>
      <c r="B619" s="57">
        <v>22.5</v>
      </c>
    </row>
    <row r="620" spans="1:2" x14ac:dyDescent="0.25">
      <c r="A620">
        <v>962</v>
      </c>
      <c r="B620" s="57">
        <v>45.75</v>
      </c>
    </row>
    <row r="621" spans="1:2" x14ac:dyDescent="0.25">
      <c r="A621">
        <v>963</v>
      </c>
      <c r="B621" s="57">
        <v>197</v>
      </c>
    </row>
    <row r="622" spans="1:2" x14ac:dyDescent="0.25">
      <c r="A622">
        <v>964</v>
      </c>
      <c r="B622" s="57">
        <v>149.6</v>
      </c>
    </row>
    <row r="623" spans="1:2" x14ac:dyDescent="0.25">
      <c r="A623">
        <v>965</v>
      </c>
      <c r="B623" s="57">
        <v>110</v>
      </c>
    </row>
    <row r="624" spans="1:2" x14ac:dyDescent="0.25">
      <c r="A624">
        <v>966</v>
      </c>
      <c r="B624" s="57">
        <v>39</v>
      </c>
    </row>
    <row r="625" spans="1:3" x14ac:dyDescent="0.25">
      <c r="A625">
        <v>967</v>
      </c>
      <c r="B625" s="57">
        <v>18</v>
      </c>
    </row>
    <row r="626" spans="1:3" x14ac:dyDescent="0.25">
      <c r="A626">
        <v>968</v>
      </c>
      <c r="B626" s="57">
        <v>90</v>
      </c>
    </row>
    <row r="627" spans="1:3" x14ac:dyDescent="0.25">
      <c r="A627">
        <v>969</v>
      </c>
      <c r="B627" s="57">
        <v>122</v>
      </c>
    </row>
    <row r="628" spans="1:3" x14ac:dyDescent="0.25">
      <c r="A628">
        <v>970</v>
      </c>
      <c r="B628" s="57">
        <v>8.4</v>
      </c>
    </row>
    <row r="629" spans="1:3" x14ac:dyDescent="0.25">
      <c r="A629">
        <v>971</v>
      </c>
      <c r="B629" s="57">
        <v>4.2</v>
      </c>
    </row>
    <row r="630" spans="1:3" x14ac:dyDescent="0.25">
      <c r="A630">
        <v>972</v>
      </c>
      <c r="B630" s="57">
        <v>33</v>
      </c>
      <c r="C630">
        <v>2345.4499999999998</v>
      </c>
    </row>
    <row r="631" spans="1:3" x14ac:dyDescent="0.25">
      <c r="B631" s="57"/>
    </row>
    <row r="632" spans="1:3" x14ac:dyDescent="0.25">
      <c r="B632" s="57">
        <f>SUM(B1:B631)</f>
        <v>122964.65000000007</v>
      </c>
      <c r="C632" s="57">
        <f>SUM(C1:C631)</f>
        <v>122964.65</v>
      </c>
    </row>
    <row r="633" spans="1:3" x14ac:dyDescent="0.25">
      <c r="B633" s="57"/>
    </row>
    <row r="634" spans="1:3" x14ac:dyDescent="0.25">
      <c r="B634" s="57"/>
    </row>
    <row r="635" spans="1:3" x14ac:dyDescent="0.25">
      <c r="B635" s="57"/>
    </row>
    <row r="636" spans="1:3" x14ac:dyDescent="0.25">
      <c r="B636" s="57"/>
    </row>
    <row r="637" spans="1:3" x14ac:dyDescent="0.25">
      <c r="B637" s="57"/>
    </row>
    <row r="638" spans="1:3" x14ac:dyDescent="0.25">
      <c r="B638" s="57"/>
    </row>
    <row r="639" spans="1:3" x14ac:dyDescent="0.25">
      <c r="B639" s="57"/>
    </row>
    <row r="640" spans="1:3" x14ac:dyDescent="0.25">
      <c r="B640" s="57"/>
    </row>
    <row r="641" spans="2:2" x14ac:dyDescent="0.25">
      <c r="B641" s="57"/>
    </row>
    <row r="642" spans="2:2" x14ac:dyDescent="0.25">
      <c r="B642" s="57"/>
    </row>
    <row r="643" spans="2:2" x14ac:dyDescent="0.25">
      <c r="B643" s="57"/>
    </row>
    <row r="644" spans="2:2" x14ac:dyDescent="0.25">
      <c r="B644" s="57"/>
    </row>
    <row r="645" spans="2:2" x14ac:dyDescent="0.25">
      <c r="B645" s="57"/>
    </row>
    <row r="646" spans="2:2" x14ac:dyDescent="0.25">
      <c r="B646" s="57"/>
    </row>
    <row r="647" spans="2:2" x14ac:dyDescent="0.25">
      <c r="B647" s="57"/>
    </row>
    <row r="648" spans="2:2" x14ac:dyDescent="0.25">
      <c r="B648" s="57"/>
    </row>
    <row r="649" spans="2:2" x14ac:dyDescent="0.25">
      <c r="B649" s="57"/>
    </row>
    <row r="650" spans="2:2" x14ac:dyDescent="0.25">
      <c r="B650" s="57"/>
    </row>
    <row r="651" spans="2:2" x14ac:dyDescent="0.25">
      <c r="B651" s="57"/>
    </row>
    <row r="652" spans="2:2" x14ac:dyDescent="0.25">
      <c r="B652" s="57"/>
    </row>
    <row r="653" spans="2:2" x14ac:dyDescent="0.25">
      <c r="B653" s="57"/>
    </row>
    <row r="654" spans="2:2" x14ac:dyDescent="0.25">
      <c r="B654" s="57"/>
    </row>
    <row r="655" spans="2:2" x14ac:dyDescent="0.25">
      <c r="B655" s="57"/>
    </row>
    <row r="656" spans="2:2" x14ac:dyDescent="0.25">
      <c r="B656" s="57"/>
    </row>
    <row r="657" spans="2:2" x14ac:dyDescent="0.25">
      <c r="B657" s="57"/>
    </row>
    <row r="658" spans="2:2" x14ac:dyDescent="0.25">
      <c r="B658" s="57"/>
    </row>
    <row r="659" spans="2:2" x14ac:dyDescent="0.25">
      <c r="B659" s="57"/>
    </row>
    <row r="660" spans="2:2" x14ac:dyDescent="0.25">
      <c r="B660" s="57"/>
    </row>
    <row r="661" spans="2:2" x14ac:dyDescent="0.25">
      <c r="B661" s="57"/>
    </row>
    <row r="662" spans="2:2" x14ac:dyDescent="0.25">
      <c r="B662" s="57"/>
    </row>
    <row r="663" spans="2:2" x14ac:dyDescent="0.25">
      <c r="B663" s="57"/>
    </row>
    <row r="664" spans="2:2" x14ac:dyDescent="0.25">
      <c r="B664" s="57"/>
    </row>
    <row r="665" spans="2:2" x14ac:dyDescent="0.25">
      <c r="B665" s="57"/>
    </row>
    <row r="666" spans="2:2" x14ac:dyDescent="0.25">
      <c r="B666" s="57"/>
    </row>
    <row r="667" spans="2:2" x14ac:dyDescent="0.25">
      <c r="B667" s="57"/>
    </row>
    <row r="668" spans="2:2" x14ac:dyDescent="0.25">
      <c r="B668" s="57"/>
    </row>
    <row r="669" spans="2:2" x14ac:dyDescent="0.25">
      <c r="B669" s="57"/>
    </row>
    <row r="670" spans="2:2" x14ac:dyDescent="0.25">
      <c r="B670" s="57"/>
    </row>
    <row r="671" spans="2:2" x14ac:dyDescent="0.25">
      <c r="B671" s="57"/>
    </row>
    <row r="672" spans="2:2" x14ac:dyDescent="0.25">
      <c r="B672" s="57"/>
    </row>
    <row r="673" spans="2:2" x14ac:dyDescent="0.25">
      <c r="B673" s="57"/>
    </row>
    <row r="674" spans="2:2" x14ac:dyDescent="0.25">
      <c r="B674" s="57"/>
    </row>
    <row r="675" spans="2:2" x14ac:dyDescent="0.25">
      <c r="B675" s="57"/>
    </row>
    <row r="676" spans="2:2" x14ac:dyDescent="0.25">
      <c r="B676" s="57"/>
    </row>
    <row r="677" spans="2:2" x14ac:dyDescent="0.25">
      <c r="B677" s="57"/>
    </row>
    <row r="678" spans="2:2" x14ac:dyDescent="0.25">
      <c r="B678" s="57"/>
    </row>
    <row r="679" spans="2:2" x14ac:dyDescent="0.25">
      <c r="B679" s="57"/>
    </row>
    <row r="680" spans="2:2" x14ac:dyDescent="0.25">
      <c r="B680" s="57"/>
    </row>
    <row r="681" spans="2:2" x14ac:dyDescent="0.25">
      <c r="B681" s="57"/>
    </row>
    <row r="682" spans="2:2" x14ac:dyDescent="0.25">
      <c r="B682" s="57"/>
    </row>
    <row r="683" spans="2:2" x14ac:dyDescent="0.25">
      <c r="B683" s="57"/>
    </row>
    <row r="684" spans="2:2" x14ac:dyDescent="0.25">
      <c r="B684" s="57"/>
    </row>
    <row r="685" spans="2:2" x14ac:dyDescent="0.25">
      <c r="B685" s="57"/>
    </row>
    <row r="686" spans="2:2" x14ac:dyDescent="0.25">
      <c r="B686" s="57"/>
    </row>
    <row r="687" spans="2:2" x14ac:dyDescent="0.25">
      <c r="B687" s="57"/>
    </row>
    <row r="688" spans="2:2" x14ac:dyDescent="0.25">
      <c r="B688" s="57"/>
    </row>
    <row r="689" spans="2:2" x14ac:dyDescent="0.25">
      <c r="B689" s="57"/>
    </row>
    <row r="690" spans="2:2" x14ac:dyDescent="0.25">
      <c r="B690" s="57"/>
    </row>
    <row r="691" spans="2:2" x14ac:dyDescent="0.25">
      <c r="B691" s="57"/>
    </row>
    <row r="692" spans="2:2" x14ac:dyDescent="0.25">
      <c r="B692" s="57"/>
    </row>
    <row r="693" spans="2:2" x14ac:dyDescent="0.25">
      <c r="B693" s="57"/>
    </row>
    <row r="694" spans="2:2" x14ac:dyDescent="0.25">
      <c r="B694" s="57"/>
    </row>
    <row r="695" spans="2:2" x14ac:dyDescent="0.25">
      <c r="B695" s="57"/>
    </row>
    <row r="696" spans="2:2" x14ac:dyDescent="0.25">
      <c r="B696" s="57"/>
    </row>
    <row r="697" spans="2:2" x14ac:dyDescent="0.25">
      <c r="B697" s="57"/>
    </row>
    <row r="698" spans="2:2" x14ac:dyDescent="0.25">
      <c r="B698" s="57"/>
    </row>
    <row r="699" spans="2:2" x14ac:dyDescent="0.25">
      <c r="B699" s="57"/>
    </row>
    <row r="700" spans="2:2" x14ac:dyDescent="0.25">
      <c r="B700" s="57"/>
    </row>
    <row r="701" spans="2:2" x14ac:dyDescent="0.25">
      <c r="B701" s="57"/>
    </row>
    <row r="702" spans="2:2" x14ac:dyDescent="0.25">
      <c r="B702" s="57"/>
    </row>
    <row r="703" spans="2:2" x14ac:dyDescent="0.25">
      <c r="B703" s="57"/>
    </row>
    <row r="704" spans="2:2" x14ac:dyDescent="0.25">
      <c r="B704" s="57"/>
    </row>
    <row r="705" spans="2:2" x14ac:dyDescent="0.25">
      <c r="B705" s="57"/>
    </row>
    <row r="706" spans="2:2" x14ac:dyDescent="0.25">
      <c r="B706" s="57"/>
    </row>
    <row r="707" spans="2:2" x14ac:dyDescent="0.25">
      <c r="B707" s="57"/>
    </row>
    <row r="708" spans="2:2" x14ac:dyDescent="0.25">
      <c r="B708" s="57"/>
    </row>
    <row r="709" spans="2:2" x14ac:dyDescent="0.25">
      <c r="B709" s="57"/>
    </row>
    <row r="710" spans="2:2" x14ac:dyDescent="0.25">
      <c r="B710" s="57"/>
    </row>
    <row r="711" spans="2:2" x14ac:dyDescent="0.25">
      <c r="B711" s="57"/>
    </row>
    <row r="712" spans="2:2" x14ac:dyDescent="0.25">
      <c r="B712" s="57"/>
    </row>
    <row r="713" spans="2:2" x14ac:dyDescent="0.25">
      <c r="B713" s="57"/>
    </row>
    <row r="714" spans="2:2" x14ac:dyDescent="0.25">
      <c r="B714" s="57"/>
    </row>
    <row r="715" spans="2:2" x14ac:dyDescent="0.25">
      <c r="B715" s="57"/>
    </row>
    <row r="716" spans="2:2" x14ac:dyDescent="0.25">
      <c r="B716" s="57"/>
    </row>
    <row r="717" spans="2:2" x14ac:dyDescent="0.25">
      <c r="B717" s="57"/>
    </row>
    <row r="718" spans="2:2" x14ac:dyDescent="0.25">
      <c r="B718" s="57"/>
    </row>
    <row r="719" spans="2:2" x14ac:dyDescent="0.25">
      <c r="B719" s="57"/>
    </row>
    <row r="720" spans="2:2" x14ac:dyDescent="0.25">
      <c r="B720" s="57"/>
    </row>
    <row r="721" spans="2:2" x14ac:dyDescent="0.25">
      <c r="B721" s="57"/>
    </row>
    <row r="722" spans="2:2" x14ac:dyDescent="0.25">
      <c r="B722" s="57"/>
    </row>
    <row r="723" spans="2:2" x14ac:dyDescent="0.25">
      <c r="B723" s="57"/>
    </row>
    <row r="724" spans="2:2" x14ac:dyDescent="0.25">
      <c r="B724" s="57"/>
    </row>
    <row r="725" spans="2:2" x14ac:dyDescent="0.25">
      <c r="B725" s="57"/>
    </row>
    <row r="726" spans="2:2" x14ac:dyDescent="0.25">
      <c r="B726" s="57"/>
    </row>
    <row r="727" spans="2:2" x14ac:dyDescent="0.25">
      <c r="B727" s="57"/>
    </row>
    <row r="728" spans="2:2" x14ac:dyDescent="0.25">
      <c r="B728" s="57"/>
    </row>
    <row r="729" spans="2:2" x14ac:dyDescent="0.25">
      <c r="B729" s="57"/>
    </row>
    <row r="730" spans="2:2" x14ac:dyDescent="0.25">
      <c r="B730" s="57"/>
    </row>
    <row r="731" spans="2:2" x14ac:dyDescent="0.25">
      <c r="B731" s="57"/>
    </row>
    <row r="732" spans="2:2" x14ac:dyDescent="0.25">
      <c r="B732" s="57"/>
    </row>
    <row r="733" spans="2:2" x14ac:dyDescent="0.25">
      <c r="B733" s="57"/>
    </row>
    <row r="734" spans="2:2" x14ac:dyDescent="0.25">
      <c r="B734" s="57"/>
    </row>
    <row r="735" spans="2:2" x14ac:dyDescent="0.25">
      <c r="B735" s="57"/>
    </row>
    <row r="736" spans="2:2" x14ac:dyDescent="0.25">
      <c r="B736" s="57"/>
    </row>
    <row r="737" spans="2:2" x14ac:dyDescent="0.25">
      <c r="B737" s="57"/>
    </row>
    <row r="738" spans="2:2" x14ac:dyDescent="0.25">
      <c r="B738" s="57"/>
    </row>
    <row r="739" spans="2:2" x14ac:dyDescent="0.25">
      <c r="B739" s="57"/>
    </row>
    <row r="740" spans="2:2" x14ac:dyDescent="0.25">
      <c r="B740" s="57"/>
    </row>
    <row r="741" spans="2:2" x14ac:dyDescent="0.25">
      <c r="B741" s="57"/>
    </row>
    <row r="742" spans="2:2" x14ac:dyDescent="0.25">
      <c r="B742" s="57"/>
    </row>
    <row r="743" spans="2:2" x14ac:dyDescent="0.25">
      <c r="B743" s="57"/>
    </row>
    <row r="744" spans="2:2" x14ac:dyDescent="0.25">
      <c r="B744" s="57"/>
    </row>
    <row r="745" spans="2:2" x14ac:dyDescent="0.25">
      <c r="B745" s="57"/>
    </row>
    <row r="746" spans="2:2" x14ac:dyDescent="0.25">
      <c r="B746" s="57"/>
    </row>
    <row r="747" spans="2:2" x14ac:dyDescent="0.25">
      <c r="B747" s="57"/>
    </row>
    <row r="748" spans="2:2" x14ac:dyDescent="0.25">
      <c r="B748" s="57"/>
    </row>
    <row r="749" spans="2:2" x14ac:dyDescent="0.25">
      <c r="B749" s="57"/>
    </row>
    <row r="750" spans="2:2" x14ac:dyDescent="0.25">
      <c r="B750" s="57"/>
    </row>
    <row r="751" spans="2:2" x14ac:dyDescent="0.25">
      <c r="B751" s="57"/>
    </row>
    <row r="752" spans="2:2" x14ac:dyDescent="0.25">
      <c r="B752" s="57"/>
    </row>
    <row r="753" spans="2:2" x14ac:dyDescent="0.25">
      <c r="B753" s="57"/>
    </row>
    <row r="754" spans="2:2" x14ac:dyDescent="0.25">
      <c r="B754" s="57"/>
    </row>
    <row r="755" spans="2:2" x14ac:dyDescent="0.25">
      <c r="B755" s="57"/>
    </row>
    <row r="756" spans="2:2" x14ac:dyDescent="0.25">
      <c r="B756" s="57"/>
    </row>
    <row r="757" spans="2:2" x14ac:dyDescent="0.25">
      <c r="B757" s="57"/>
    </row>
    <row r="758" spans="2:2" x14ac:dyDescent="0.25">
      <c r="B758" s="57"/>
    </row>
    <row r="759" spans="2:2" x14ac:dyDescent="0.25">
      <c r="B759" s="57"/>
    </row>
    <row r="760" spans="2:2" x14ac:dyDescent="0.25">
      <c r="B760" s="57"/>
    </row>
    <row r="761" spans="2:2" x14ac:dyDescent="0.25">
      <c r="B761" s="57"/>
    </row>
    <row r="762" spans="2:2" x14ac:dyDescent="0.25">
      <c r="B762" s="57"/>
    </row>
    <row r="763" spans="2:2" x14ac:dyDescent="0.25">
      <c r="B763" s="57"/>
    </row>
    <row r="764" spans="2:2" x14ac:dyDescent="0.25">
      <c r="B764" s="57"/>
    </row>
    <row r="765" spans="2:2" x14ac:dyDescent="0.25">
      <c r="B765" s="5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7030A0"/>
  </sheetPr>
  <dimension ref="D1:N18"/>
  <sheetViews>
    <sheetView workbookViewId="0">
      <selection activeCell="D5" sqref="D5"/>
    </sheetView>
  </sheetViews>
  <sheetFormatPr baseColWidth="10" defaultRowHeight="15" x14ac:dyDescent="0.25"/>
  <cols>
    <col min="1" max="1" width="11.85546875" customWidth="1"/>
    <col min="2" max="3" width="11.42578125" customWidth="1"/>
    <col min="4" max="4" width="16.5703125" customWidth="1"/>
    <col min="5" max="5" width="12.5703125" bestFit="1" customWidth="1"/>
    <col min="6" max="6" width="12.85546875" customWidth="1"/>
    <col min="7" max="7" width="23" bestFit="1" customWidth="1"/>
    <col min="8" max="8" width="12.5703125" bestFit="1" customWidth="1"/>
    <col min="10" max="10" width="16.85546875" customWidth="1"/>
  </cols>
  <sheetData>
    <row r="1" spans="4:14" ht="15.75" thickBot="1" x14ac:dyDescent="0.3"/>
    <row r="2" spans="4:14" x14ac:dyDescent="0.25">
      <c r="D2" s="82" t="s">
        <v>729</v>
      </c>
      <c r="E2" s="83"/>
      <c r="F2" s="83"/>
      <c r="G2" s="83"/>
      <c r="H2" s="83"/>
      <c r="I2" s="83"/>
      <c r="J2" s="83"/>
      <c r="K2" s="84"/>
    </row>
    <row r="3" spans="4:14" ht="15.75" thickBot="1" x14ac:dyDescent="0.3">
      <c r="D3" s="85"/>
      <c r="E3" s="86"/>
      <c r="F3" s="86"/>
      <c r="G3" s="86"/>
      <c r="H3" s="86"/>
      <c r="I3" s="86"/>
      <c r="J3" s="86"/>
      <c r="K3" s="87"/>
    </row>
    <row r="4" spans="4:14" x14ac:dyDescent="0.25">
      <c r="D4" s="69"/>
      <c r="E4" s="69"/>
      <c r="F4" s="69"/>
      <c r="G4" s="69"/>
      <c r="H4" s="69"/>
      <c r="I4" s="69"/>
      <c r="J4" s="69"/>
      <c r="K4" s="69"/>
    </row>
    <row r="5" spans="4:14" x14ac:dyDescent="0.25">
      <c r="D5" s="70" t="s">
        <v>86</v>
      </c>
    </row>
    <row r="6" spans="4:14" x14ac:dyDescent="0.25">
      <c r="D6" s="71"/>
    </row>
    <row r="7" spans="4:14" x14ac:dyDescent="0.25">
      <c r="D7" s="88" t="s">
        <v>730</v>
      </c>
      <c r="E7" s="88"/>
      <c r="F7" s="4"/>
      <c r="G7" s="89" t="s">
        <v>731</v>
      </c>
      <c r="H7" s="89"/>
      <c r="J7" s="88" t="s">
        <v>732</v>
      </c>
      <c r="K7" s="88"/>
    </row>
    <row r="8" spans="4:14" x14ac:dyDescent="0.25">
      <c r="D8" s="72" t="s">
        <v>445</v>
      </c>
      <c r="E8" s="73">
        <f>+SUMIFS(Tabla2[[#Headers],[#Data],[V. GRAVADA]],Tabla2[[#Headers],[#Data],[MES]],D5,Tabla2[[#Headers],[#Data],[TIPO DE DOC]],3)</f>
        <v>50578.180000000022</v>
      </c>
      <c r="G8" s="72" t="s">
        <v>733</v>
      </c>
      <c r="H8" s="73">
        <f>+SUMIFS(Tabla1[[#Headers],[#Data],[C. EXENTAS]],Tabla1[[#Headers],[#Data],[MES]],D5)</f>
        <v>0</v>
      </c>
      <c r="J8" s="72" t="s">
        <v>734</v>
      </c>
      <c r="K8" s="74"/>
    </row>
    <row r="9" spans="4:14" x14ac:dyDescent="0.25">
      <c r="D9" s="72" t="s">
        <v>735</v>
      </c>
      <c r="E9" s="73">
        <f>+SUMIFS(Tabla3[[#Headers],[#Data],[V GRAVADAS]],Tabla3[[#Headers],[#Data],[MES]],D5,Tabla3[[#Headers],[#Data],[TIPO DE DOC]],1)/1.13</f>
        <v>131622.9380530974</v>
      </c>
      <c r="G9" s="72" t="s">
        <v>736</v>
      </c>
      <c r="H9" s="73">
        <f>+SUMIFS(Tabla1[[#Headers],[#Data],[C. GRAVADA]],Tabla1[[#Headers],[#Data],[MES]],D5,Tabla1[[#Headers],[#Data],[TIPO DE DOC]],3)</f>
        <v>85281.320000000051</v>
      </c>
      <c r="J9" s="75" t="s">
        <v>737</v>
      </c>
      <c r="K9" s="73">
        <f>+(H11*0.13)*(E13+E12)/E13-(H11*0.13)</f>
        <v>0</v>
      </c>
      <c r="M9" s="31"/>
      <c r="N9" s="31"/>
    </row>
    <row r="10" spans="4:14" x14ac:dyDescent="0.25">
      <c r="G10" s="72" t="s">
        <v>742</v>
      </c>
      <c r="H10" s="73">
        <f>+SUMIFS(Tabla1[[#Headers],[#Data],[C. GRAVADA]],Tabla1[[#Headers],[#Data],[MES]],D5,Tabla1[[#Headers],[#Data],[TIPO DE DOC]],5)</f>
        <v>0</v>
      </c>
      <c r="M10" s="31"/>
    </row>
    <row r="11" spans="4:14" ht="15.75" thickBot="1" x14ac:dyDescent="0.3">
      <c r="G11" s="76" t="s">
        <v>446</v>
      </c>
      <c r="H11" s="77">
        <f>+H9-H10</f>
        <v>85281.320000000051</v>
      </c>
      <c r="M11" s="31"/>
    </row>
    <row r="12" spans="4:14" ht="15.75" thickTop="1" x14ac:dyDescent="0.25"/>
    <row r="13" spans="4:14" ht="15.75" thickBot="1" x14ac:dyDescent="0.3">
      <c r="D13" s="78" t="s">
        <v>446</v>
      </c>
      <c r="E13" s="77">
        <f>SUM(E8:E12)</f>
        <v>182201.11805309742</v>
      </c>
      <c r="M13" s="31"/>
    </row>
    <row r="14" spans="4:14" ht="15.75" thickTop="1" x14ac:dyDescent="0.25">
      <c r="G14" s="88" t="s">
        <v>738</v>
      </c>
      <c r="H14" s="88"/>
    </row>
    <row r="15" spans="4:14" x14ac:dyDescent="0.25">
      <c r="E15" s="31"/>
      <c r="G15" s="72" t="s">
        <v>739</v>
      </c>
      <c r="H15" s="79">
        <f>+(E8+E9)*0.13-(H11*0.13)+K9-K8</f>
        <v>12599.573746902661</v>
      </c>
      <c r="I15" s="31"/>
    </row>
    <row r="16" spans="4:14" x14ac:dyDescent="0.25">
      <c r="G16" s="72" t="s">
        <v>740</v>
      </c>
      <c r="H16" s="73">
        <f>+E13*0.0175</f>
        <v>3188.5195659292053</v>
      </c>
    </row>
    <row r="17" spans="7:8" ht="15.75" thickBot="1" x14ac:dyDescent="0.3">
      <c r="G17" s="80" t="s">
        <v>741</v>
      </c>
      <c r="H17" s="77">
        <f>SUM(H15:H16)</f>
        <v>15788.093312831867</v>
      </c>
    </row>
    <row r="18" spans="7:8" ht="15.75" thickTop="1" x14ac:dyDescent="0.25"/>
  </sheetData>
  <dataConsolidate>
    <dataRefs count="1">
      <dataRef ref="E2:U17" sheet="Libro de Contribuyente" r:id="rId1"/>
    </dataRefs>
  </dataConsolidate>
  <mergeCells count="5">
    <mergeCell ref="D2:K3"/>
    <mergeCell ref="D7:E7"/>
    <mergeCell ref="G7:H7"/>
    <mergeCell ref="J7:K7"/>
    <mergeCell ref="G14:H14"/>
  </mergeCells>
  <dataValidations count="1">
    <dataValidation type="list" allowBlank="1" showInputMessage="1" showErrorMessage="1" sqref="D5:D6">
      <formula1>"ENERO,FEBRERO,MARZO,ABRIL,MAYO,JUNIO,JULIO,AGOSTO,SEPTIEMBRE,OCTUBRE,NOVIEMBRE,DICIEMBRE"</formula1>
    </dataValidation>
  </dataValidations>
  <pageMargins left="0.7" right="0.7" top="0.75" bottom="0.75" header="0.3" footer="0.3"/>
  <pageSetup orientation="landscape" horizontalDpi="4294967294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Compras</vt:lpstr>
      <vt:lpstr>Libro de Compras</vt:lpstr>
      <vt:lpstr>Contribuyente</vt:lpstr>
      <vt:lpstr>Libro de Contribuyente</vt:lpstr>
      <vt:lpstr>base de clientes</vt:lpstr>
      <vt:lpstr>Consumidor</vt:lpstr>
      <vt:lpstr>Resumen Consumidor</vt:lpstr>
      <vt:lpstr>Libro de Consumidor</vt:lpstr>
      <vt:lpstr>Hoja1</vt:lpstr>
      <vt:lpstr>DECLARACION</vt:lpstr>
      <vt:lpstr>Contribuyente!Área_de_impresión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Audicorp</dc:creator>
  <cp:lastModifiedBy>pablo</cp:lastModifiedBy>
  <cp:lastPrinted>2023-05-11T16:50:52Z</cp:lastPrinted>
  <dcterms:created xsi:type="dcterms:W3CDTF">2021-04-05T22:54:25Z</dcterms:created>
  <dcterms:modified xsi:type="dcterms:W3CDTF">2023-06-06T21:50:10Z</dcterms:modified>
</cp:coreProperties>
</file>