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84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0" i="10" l="1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D17" i="6" l="1"/>
  <c r="U143" i="10" l="1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 l="1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1" i="11"/>
  <c r="D11" i="5" l="1"/>
  <c r="U614" i="8" l="1"/>
  <c r="R614" i="8"/>
  <c r="Q614" i="8"/>
  <c r="G4" i="6"/>
  <c r="F4" i="6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O171" i="10"/>
  <c r="V171" i="10"/>
  <c r="J4" i="6" l="1"/>
  <c r="D4" i="6" s="1"/>
  <c r="P523" i="7" l="1"/>
  <c r="O523" i="7"/>
  <c r="K523" i="7"/>
  <c r="H523" i="7"/>
  <c r="G3" i="5"/>
  <c r="F3" i="5"/>
  <c r="J3" i="5" l="1"/>
  <c r="D3" i="5" s="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D9" i="5"/>
  <c r="U171" i="10" l="1"/>
  <c r="D9" i="6"/>
  <c r="D9" i="9" l="1"/>
  <c r="D10" i="9" s="1"/>
  <c r="D11" i="9" s="1"/>
  <c r="D22" i="9" l="1"/>
  <c r="D15" i="5" l="1"/>
  <c r="D18" i="5" s="1"/>
  <c r="D18" i="6" l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<sst xmlns="http://schemas.openxmlformats.org/spreadsheetml/2006/main" count="11680" uniqueCount="624">
  <si>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</si>
  <si>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</si>
  <si>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</si>
  <si>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</si>
  <si>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</si>
  <si>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</si>
  <si>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</si>
  <si>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</si>
  <si>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</si>
  <si>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</si>
  <si>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</si>
  <si>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</si>
  <si>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</si>
  <si>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</si>
  <si>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</si>
  <si>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</si>
  <si>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</si>
  <si>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</si>
  <si>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</si>
  <si>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</si>
  <si>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</si>
  <si>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</si>
  <si>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</si>
  <si>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</si>
  <si>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</si>
  <si>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</si>
  <si>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</si>
  <si>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</si>
  <si>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</si>
  <si>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</si>
  <si>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</si>
  <si>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</si>
  <si>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</si>
  <si>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</si>
  <si>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</si>
  <si>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</si>
  <si>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</si>
  <si>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</si>
  <si>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</si>
  <si>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</si>
  <si>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</si>
  <si>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</si>
  <si>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</si>
  <si>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</si>
  <si>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</si>
  <si>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</si>
  <si>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</si>
  <si>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</si>
  <si>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</si>
  <si>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</si>
  <si>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</si>
  <si>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</si>
  <si>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</si>
  <si>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</si>
  <si>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</si>
  <si>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</si>
  <si>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</si>
  <si>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</si>
  <si>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</si>
  <si>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</si>
  <si>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</si>
  <si>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</si>
  <si>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</si>
  <si>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</si>
  <si>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</si>
  <si>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</si>
  <si>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</si>
  <si>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</si>
  <si>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</si>
  <si>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</si>
  <si>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</si>
  <si>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</si>
  <si>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</si>
  <si>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</si>
  <si>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</si>
  <si>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</si>
  <si>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</si>
  <si>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</si>
  <si>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</si>
  <si>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</si>
  <si>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</si>
  <si>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</si>
  <si>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</si>
  <si>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</si>
  <si>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</si>
  <si>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</si>
  <si>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</si>
  <si>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</si>
  <si>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</si>
  <si>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</si>
  <si>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</si>
  <si>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</si>
  <si>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MEGABLOCK S.A DE C.V.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</si>
  <si>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</si>
  <si>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</si>
  <si>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</si>
  <si>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</si>
  <si>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</si>
  <si>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</si>
  <si>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</si>
  <si>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</si>
  <si>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</si>
  <si>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</si>
  <si>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</si>
  <si>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</si>
  <si>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</si>
  <si>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</si>
  <si>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</si>
  <si>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</si>
  <si>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</si>
  <si>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</si>
  <si>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</si>
  <si>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</si>
  <si>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</si>
  <si>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</si>
  <si>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</si>
  <si>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</si>
  <si>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</si>
  <si>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</si>
  <si>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</si>
  <si>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</si>
  <si>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</si>
  <si>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</si>
  <si>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</si>
  <si>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</si>
  <si>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</si>
  <si>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</si>
  <si>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</si>
  <si>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</si>
  <si>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</si>
  <si>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</si>
  <si>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</si>
  <si>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</si>
  <si>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</si>
  <si>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</si>
  <si>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</si>
  <si>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</si>
  <si>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</si>
  <si>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</si>
  <si>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</si>
  <si>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</si>
  <si>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</si>
  <si>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</si>
  <si>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</si>
  <si>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</si>
  <si>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</si>
  <si>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</si>
  <si>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</si>
  <si>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</si>
  <si>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</si>
  <si>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</si>
  <si>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</si>
  <si>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</si>
  <si>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</si>
  <si>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</si>
  <si>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</si>
  <si>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</si>
  <si>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</si>
  <si>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</si>
  <si>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</si>
  <si>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</si>
  <si>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</si>
  <si>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</si>
  <si>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</si>
  <si>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</si>
  <si>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</si>
  <si>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CORRELTIVO2</t>
  </si>
  <si>
    <t>FINAL3</t>
  </si>
  <si>
    <t>15/08/2021</t>
  </si>
  <si>
    <t>06143006991022</t>
  </si>
  <si>
    <t>05010703161018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</si>
  <si>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</si>
  <si>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</si>
  <si>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</si>
  <si>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</si>
  <si>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</si>
  <si>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</si>
  <si>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</si>
  <si>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</si>
  <si>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</si>
  <si>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</si>
  <si>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</si>
  <si>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</si>
  <si>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</si>
  <si>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</si>
  <si>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</si>
  <si>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</si>
  <si>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</si>
  <si>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</si>
  <si>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</si>
  <si>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</si>
  <si>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</si>
  <si>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</si>
  <si>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</si>
  <si>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</si>
  <si>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</si>
  <si>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</si>
  <si>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</si>
  <si>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</si>
  <si>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</si>
  <si>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</si>
  <si>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</si>
  <si>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</si>
  <si>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</si>
  <si>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</si>
  <si>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</si>
  <si>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</si>
  <si>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</si>
  <si>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</si>
  <si>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</si>
  <si>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</si>
  <si>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</si>
  <si>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</si>
  <si>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</si>
  <si>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</si>
  <si>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</si>
  <si>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</si>
  <si>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</si>
  <si>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</si>
  <si>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</si>
  <si>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</si>
  <si>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</si>
  <si>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</si>
  <si>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</si>
  <si>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</si>
  <si>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</si>
  <si>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</si>
  <si>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</si>
  <si>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</si>
  <si>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</si>
  <si>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</si>
  <si>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</si>
  <si>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</si>
  <si>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</si>
  <si>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</si>
  <si>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</si>
  <si>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</si>
  <si>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</si>
  <si>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</si>
  <si>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</si>
  <si>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</si>
  <si>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</si>
  <si>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</si>
  <si>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</si>
  <si>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</si>
  <si>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</si>
  <si>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</si>
  <si>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</si>
  <si>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</si>
  <si>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</si>
  <si>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</si>
  <si>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</si>
  <si>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</si>
  <si>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</si>
  <si>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</si>
  <si>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</si>
  <si>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</si>
  <si>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</si>
  <si>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</si>
  <si>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</si>
  <si>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</si>
  <si>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</si>
  <si>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</si>
  <si>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</si>
  <si>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</si>
  <si>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</si>
  <si>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</si>
  <si>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</si>
  <si>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</si>
  <si>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</si>
  <si>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</si>
  <si>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</si>
  <si>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</si>
  <si>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</si>
  <si>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</si>
  <si>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</si>
  <si>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</si>
  <si>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</si>
  <si>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</si>
  <si>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</si>
  <si>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</si>
  <si>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</si>
  <si>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</si>
  <si>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</si>
  <si>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</si>
  <si>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</si>
  <si>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</si>
  <si>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</si>
  <si>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</si>
  <si>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</si>
  <si>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</si>
  <si>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</si>
  <si>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</si>
  <si>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</si>
  <si>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</si>
  <si>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</si>
  <si>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</si>
  <si>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</si>
  <si>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</si>
  <si>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</si>
  <si>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</si>
  <si>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</si>
  <si>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</si>
  <si>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</si>
  <si>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</si>
  <si>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11/07/2021</t>
  </si>
  <si>
    <t>06140307951051</t>
  </si>
  <si>
    <t>ROCELI CONSULTORES, S.A DE C.V.</t>
  </si>
  <si>
    <t>31/07/2021</t>
  </si>
  <si>
    <t>02101809761019</t>
  </si>
  <si>
    <t>ALEJANDRO FRANCISCO MONTOYA GIRON</t>
  </si>
  <si>
    <t>05043110741013</t>
  </si>
  <si>
    <t>OSCAR HUMBERTO RIVAS INTERIANO</t>
  </si>
  <si>
    <t>02/08/2021</t>
  </si>
  <si>
    <t>12172509901024</t>
  </si>
  <si>
    <t>REPUESTOS Y SERVICIOS AUTOMOTRICES, S.A DE C.V.</t>
  </si>
  <si>
    <t>06140607161028</t>
  </si>
  <si>
    <t>PROVEEDORA DE RODAMIENTOS S.A DE C.V.</t>
  </si>
  <si>
    <t>06142201071012</t>
  </si>
  <si>
    <t>IMGRAL S.A DE C.V.</t>
  </si>
  <si>
    <t>06142202770023</t>
  </si>
  <si>
    <t>INFRA DE EL SALVADOR, S.A DE C.V.</t>
  </si>
  <si>
    <t>06141606691119</t>
  </si>
  <si>
    <t>CARLOS ROBERTO HERNANDEZ</t>
  </si>
  <si>
    <t>05032807091015</t>
  </si>
  <si>
    <t>VARRELL S.A DE C.V.</t>
  </si>
  <si>
    <t>05032201151020</t>
  </si>
  <si>
    <t>ELECTRICOS OMEGA S.A DE C.V.</t>
  </si>
  <si>
    <t>03/08/2021</t>
  </si>
  <si>
    <t>06142006031022</t>
  </si>
  <si>
    <t>FERRUSAL S.A DE C.V.</t>
  </si>
  <si>
    <t>04161506530021</t>
  </si>
  <si>
    <t>NOELIA TEJADA DE REYES</t>
  </si>
  <si>
    <t>04072309650015</t>
  </si>
  <si>
    <t>ULISES RODRIGUEZ SOSA</t>
  </si>
  <si>
    <t>06140302870017</t>
  </si>
  <si>
    <t>ACEROS Y SALES SALVADOREÑOS S.A DE C.V.</t>
  </si>
  <si>
    <t>04/08/2021</t>
  </si>
  <si>
    <t>05/08/2021</t>
  </si>
  <si>
    <t>14052604531015</t>
  </si>
  <si>
    <t>MARCOS REYES PALACIOS</t>
  </si>
  <si>
    <t>LLANTAS Y ACCESORIOS S.A DE C.V.</t>
  </si>
  <si>
    <t>09/08/2021</t>
  </si>
  <si>
    <t>06141402560013</t>
  </si>
  <si>
    <t>FERRETERIA LA PALMA S.A DE C.V.</t>
  </si>
  <si>
    <t>26/07/2021</t>
  </si>
  <si>
    <t>06141611951013</t>
  </si>
  <si>
    <t>DISTRIBUIDORA DE ELECTRICIDAD DELSUR</t>
  </si>
  <si>
    <t>12/07/2021</t>
  </si>
  <si>
    <t>06142303911015</t>
  </si>
  <si>
    <t>TELEMOVIL EL SALVADOR S.A DE C.V.</t>
  </si>
  <si>
    <t>10/08/2021</t>
  </si>
  <si>
    <t>05120305630027</t>
  </si>
  <si>
    <t>TONY ALBERTO PEREZ</t>
  </si>
  <si>
    <t>06140706891011</t>
  </si>
  <si>
    <t>PROYECTOS DE METAL MECANICA S.A DE C.V.</t>
  </si>
  <si>
    <t>06140807770026</t>
  </si>
  <si>
    <t>MAPRIMA S.A DE C.V.</t>
  </si>
  <si>
    <t>06141601800012</t>
  </si>
  <si>
    <t>LA CASA DEL SOLDADOR S.A DE C.V.</t>
  </si>
  <si>
    <t>11/08/2021</t>
  </si>
  <si>
    <t>12/08/2021</t>
  </si>
  <si>
    <t>06141307760018</t>
  </si>
  <si>
    <t>REPRESENTACIONES DIVERSAS S.A DE C.V.</t>
  </si>
  <si>
    <t>13/08/2021</t>
  </si>
  <si>
    <t>05030502570014</t>
  </si>
  <si>
    <t>LAURA LOPEZ PEREZ</t>
  </si>
  <si>
    <t>14/08/2021</t>
  </si>
  <si>
    <t>02101911710016</t>
  </si>
  <si>
    <t>ALMACENES VIDRI, S.A DE C.V.</t>
  </si>
  <si>
    <t>06141403161033</t>
  </si>
  <si>
    <t>ECSA OPERADORA EL SALVADOR S.A DE C.V.</t>
  </si>
  <si>
    <t>16/08/2021</t>
  </si>
  <si>
    <t>06142101111025</t>
  </si>
  <si>
    <t>RODAMIENTOS DE CENTROAMERICAS S.A DE C.V.</t>
  </si>
  <si>
    <t>17/08/2021</t>
  </si>
  <si>
    <t>06141705790011</t>
  </si>
  <si>
    <t>INVERCALMA S.A DE C.V.</t>
  </si>
  <si>
    <t>18/08/2021</t>
  </si>
  <si>
    <t>19/08/2021</t>
  </si>
  <si>
    <t>20/08/2021</t>
  </si>
  <si>
    <t>21/08/2021</t>
  </si>
  <si>
    <t>23/08/2021</t>
  </si>
  <si>
    <t>06141008901028</t>
  </si>
  <si>
    <t>TRANPORTES PESADOS S.A DE C.V.</t>
  </si>
  <si>
    <t>24/08/2021</t>
  </si>
  <si>
    <t>05090101650011</t>
  </si>
  <si>
    <t>ISRAEL ALVARADO</t>
  </si>
  <si>
    <t>25/08/2021</t>
  </si>
  <si>
    <t>06140410011032</t>
  </si>
  <si>
    <t>ACERO NOPA STEEL S.A DE C.V.</t>
  </si>
  <si>
    <t>26/08/2021</t>
  </si>
  <si>
    <t>27/08/2021</t>
  </si>
  <si>
    <t>30/08/2021</t>
  </si>
  <si>
    <t>02023112741019</t>
  </si>
  <si>
    <t>OLGA ELIZABETH RIVAS DE ORELLANA</t>
  </si>
  <si>
    <t>31/08/2021</t>
  </si>
  <si>
    <t>15041RESCR705822019</t>
  </si>
  <si>
    <t>19BL000C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</si>
  <si>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</si>
  <si>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</si>
  <si>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</si>
  <si>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</si>
  <si>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</si>
  <si>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</si>
  <si>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</si>
  <si>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</si>
  <si>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</si>
  <si>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</si>
  <si>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</si>
  <si>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</si>
  <si>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</si>
  <si>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</si>
  <si>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</si>
  <si>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</si>
  <si>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01</t>
  </si>
  <si>
    <t>15041RESCR363802014</t>
  </si>
  <si>
    <t>14LB000F</t>
  </si>
  <si>
    <t>0</t>
  </si>
  <si>
    <t>/</t>
  </si>
  <si>
    <t>Total</t>
  </si>
  <si>
    <t>01/09/2021</t>
  </si>
  <si>
    <t>SEPTIEMBRE</t>
  </si>
  <si>
    <t>06141001051037</t>
  </si>
  <si>
    <t>TRANSPORTES DANY</t>
  </si>
  <si>
    <t>02/09/2021</t>
  </si>
  <si>
    <t>06142611121076</t>
  </si>
  <si>
    <t>FIBRATECNICA S.A DE C.V.</t>
  </si>
  <si>
    <t>03/09/2021</t>
  </si>
  <si>
    <t>06141404161045</t>
  </si>
  <si>
    <t>JM CONSTRUCCIONES S.A DE C.V.</t>
  </si>
  <si>
    <t>06/09/2021</t>
  </si>
  <si>
    <t>07/09/2021</t>
  </si>
  <si>
    <t>06140711111040</t>
  </si>
  <si>
    <t>SUPLIDORES DE BIOMASA S.A DE C.V.</t>
  </si>
  <si>
    <t>06141711171023</t>
  </si>
  <si>
    <t>VE EL SALVDOR S.A DE C.V.</t>
  </si>
  <si>
    <t>08/09/2021</t>
  </si>
  <si>
    <t>09/09/2021</t>
  </si>
  <si>
    <t>10/09/2021</t>
  </si>
  <si>
    <t>14/09/2021</t>
  </si>
  <si>
    <t>16/09/2021</t>
  </si>
  <si>
    <t>17/09/2021</t>
  </si>
  <si>
    <t>18/09/2021</t>
  </si>
  <si>
    <t>20/09/2021</t>
  </si>
  <si>
    <t>21/09/2021</t>
  </si>
  <si>
    <t>22/09/2021</t>
  </si>
  <si>
    <t>24/09/2021</t>
  </si>
  <si>
    <t>25/06/2021</t>
  </si>
  <si>
    <t>28/09/2021</t>
  </si>
  <si>
    <t>29/09/2021</t>
  </si>
  <si>
    <t>30/09/2021</t>
  </si>
  <si>
    <t>04/09/2021</t>
  </si>
  <si>
    <t>27/09/2021</t>
  </si>
  <si>
    <t>02102506011013</t>
  </si>
  <si>
    <t>SERVI REPUESTOS S.A DE C.V.</t>
  </si>
  <si>
    <t>05031610151010</t>
  </si>
  <si>
    <t>GRUPO DUARTE LOPEZ S.A DE C.V</t>
  </si>
  <si>
    <t>06140806951020</t>
  </si>
  <si>
    <t>SERVICIOS INTEGRALES MEDICOS</t>
  </si>
  <si>
    <t>12/09/2021</t>
  </si>
  <si>
    <t>13/09/2021</t>
  </si>
  <si>
    <t>06141108001032</t>
  </si>
  <si>
    <t>UNION COMERCIAL S.A DE C.V.</t>
  </si>
  <si>
    <t>06141511720027</t>
  </si>
  <si>
    <t xml:space="preserve">SUPER REPUESTOS EL SALVADOR </t>
  </si>
  <si>
    <t>23/09/2021</t>
  </si>
  <si>
    <t>06141312850038</t>
  </si>
  <si>
    <t>IMPRESSA S.A DE C.V.</t>
  </si>
  <si>
    <t>25/09/2021</t>
  </si>
  <si>
    <t>06141205111012</t>
  </si>
  <si>
    <t>CORPORACION LEMUS S.A DE C.V.</t>
  </si>
  <si>
    <t>06141501850054</t>
  </si>
  <si>
    <t xml:space="preserve">GALVANIS S.A DE C.V </t>
  </si>
  <si>
    <t>OCTUBRE</t>
  </si>
  <si>
    <t>05042401751036</t>
  </si>
  <si>
    <t>WILLIAM OTONIEL VELSQUEZ</t>
  </si>
  <si>
    <t>01/10/2021</t>
  </si>
  <si>
    <t>05110108680010</t>
  </si>
  <si>
    <t>GILBERTO MOLINA ARGUETA</t>
  </si>
  <si>
    <t>SUPRA DEVELOPMENT S.A DE C.V.</t>
  </si>
  <si>
    <t>02/10/2021</t>
  </si>
  <si>
    <t>06142206831147</t>
  </si>
  <si>
    <t>DENISSE REBECA BEATRIZ PEREZ</t>
  </si>
  <si>
    <t>04/10/2021</t>
  </si>
  <si>
    <t>06142006031020</t>
  </si>
  <si>
    <t>05023112781020</t>
  </si>
  <si>
    <t>JUAN ESTEBAN ARDON</t>
  </si>
  <si>
    <t>05/10/2021</t>
  </si>
  <si>
    <t>06141911141080</t>
  </si>
  <si>
    <t>GRUPO MIGUEL S.A DE C.V.</t>
  </si>
  <si>
    <t>06/10/2021</t>
  </si>
  <si>
    <t>07/10/2021</t>
  </si>
  <si>
    <t>08/10/2021</t>
  </si>
  <si>
    <t>06141606101052</t>
  </si>
  <si>
    <t>CORPORACION FERGU S.A DE C.V.</t>
  </si>
  <si>
    <t>05030412811016</t>
  </si>
  <si>
    <t>SERGIO BALMORE GUARDADO PINEDA</t>
  </si>
  <si>
    <t>09/10/2021</t>
  </si>
  <si>
    <t>05172806801015</t>
  </si>
  <si>
    <t>11/10/2021</t>
  </si>
  <si>
    <t>12/10/2021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</si>
  <si>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</si>
  <si>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</si>
  <si>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</si>
  <si>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</si>
  <si>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</si>
  <si>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</si>
  <si>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</si>
  <si>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06140106911035</t>
  </si>
  <si>
    <t>05020802741013</t>
  </si>
  <si>
    <t>05183105191010</t>
  </si>
  <si>
    <t>ELSYS CAKE S.A DE C.V.</t>
  </si>
  <si>
    <t>OTO BLADIMIR CALDERON ALDANA</t>
  </si>
  <si>
    <t>MULTISERVICIOS FLORES MEJIA</t>
  </si>
  <si>
    <t>23/10/2021</t>
  </si>
  <si>
    <t>25/10/2021</t>
  </si>
  <si>
    <t>26/10/2021</t>
  </si>
  <si>
    <t>27/10/2021</t>
  </si>
  <si>
    <t>28/10/2021</t>
  </si>
  <si>
    <t>04</t>
  </si>
  <si>
    <t>09</t>
  </si>
  <si>
    <t>11</t>
  </si>
  <si>
    <t>12</t>
  </si>
  <si>
    <t>22</t>
  </si>
  <si>
    <t>2021</t>
  </si>
  <si>
    <t>16/10/2021</t>
  </si>
  <si>
    <t>06142001101022</t>
  </si>
  <si>
    <t>DISTRIBUIDORA DE PROVEEDORES DE PETROLEOS</t>
  </si>
  <si>
    <t>04312511630011</t>
  </si>
  <si>
    <t xml:space="preserve">MARIA LIDUVINA CARDOZA </t>
  </si>
  <si>
    <t>05032703771014</t>
  </si>
  <si>
    <t>JUAN ANTONIO COLOCHO MEDRANO</t>
  </si>
  <si>
    <t>06140108580017</t>
  </si>
  <si>
    <t>FREUND S.A DE C.V.</t>
  </si>
  <si>
    <t>GRUPO FERRESAL Y JM CONSTRUCCIONES</t>
  </si>
  <si>
    <t>05110610820011</t>
  </si>
  <si>
    <t>EL SURCO S.A DE C.V</t>
  </si>
  <si>
    <t>AMERICAN PETROLEUM DE EL SALVADOR S.A DE C.V.</t>
  </si>
  <si>
    <t>29/10/2021</t>
  </si>
  <si>
    <t>06</t>
  </si>
  <si>
    <t>29</t>
  </si>
  <si>
    <t>30</t>
  </si>
  <si>
    <t>NOVIEMBRE</t>
  </si>
  <si>
    <t>03/11/2021</t>
  </si>
  <si>
    <t>04/11/2021</t>
  </si>
  <si>
    <t>05/11/2021</t>
  </si>
  <si>
    <t>06/11/2021</t>
  </si>
  <si>
    <t>09/11/2021</t>
  </si>
  <si>
    <t>10/11/2021</t>
  </si>
  <si>
    <t>11/11/2021</t>
  </si>
  <si>
    <t>12/11/2021</t>
  </si>
  <si>
    <t>13/11/2021</t>
  </si>
  <si>
    <t>15/11/2021</t>
  </si>
  <si>
    <t>17/11/2021</t>
  </si>
  <si>
    <t>19/11/2021</t>
  </si>
  <si>
    <t>20/11/2021</t>
  </si>
  <si>
    <t>22/11/2021</t>
  </si>
  <si>
    <t>24/11/2021</t>
  </si>
  <si>
    <t>25/11/2021</t>
  </si>
  <si>
    <t>26/11/2021</t>
  </si>
  <si>
    <t>27/11/2021</t>
  </si>
  <si>
    <t>29/11/2021</t>
  </si>
  <si>
    <t>30/11/2021</t>
  </si>
  <si>
    <t>01/11/2021</t>
  </si>
  <si>
    <t>08/11/2021</t>
  </si>
  <si>
    <t>18/11/2021</t>
  </si>
  <si>
    <t>28/11/2021</t>
  </si>
  <si>
    <t>05112105901012</t>
  </si>
  <si>
    <t xml:space="preserve">SUMER S.A DE C.V </t>
  </si>
  <si>
    <t>02/11/2021</t>
  </si>
  <si>
    <t>07/11/2021</t>
  </si>
  <si>
    <t>05192207731018</t>
  </si>
  <si>
    <t>GERARDO ANTONIO MARTINEZ AMAYA</t>
  </si>
  <si>
    <t>16/11/2021</t>
  </si>
  <si>
    <t>06141204840017</t>
  </si>
  <si>
    <t>RECINOS SCHONBORN S.A DE C.V.</t>
  </si>
  <si>
    <t>23/11/2021</t>
  </si>
  <si>
    <t>06141112171074</t>
  </si>
  <si>
    <t>ARISA CONSULTING, S.A DE C.V.</t>
  </si>
  <si>
    <t>DICIEMBRE</t>
  </si>
  <si>
    <t>01/12/2021</t>
  </si>
  <si>
    <t>02/12/2021</t>
  </si>
  <si>
    <t>06140507061018</t>
  </si>
  <si>
    <t>INVERSIONES Y PROYECTOS CUSCATLAN</t>
  </si>
  <si>
    <t>04/12/2021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</si>
  <si>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</si>
  <si>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</si>
  <si>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</si>
  <si>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</si>
  <si>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</si>
  <si>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</si>
  <si>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</si>
  <si>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</si>
  <si>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</si>
  <si>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06032407751016</t>
  </si>
  <si>
    <t>18/12/2021</t>
  </si>
  <si>
    <t>20/12/2021</t>
  </si>
  <si>
    <t>06142704091019</t>
  </si>
  <si>
    <t>21/12/2021</t>
  </si>
  <si>
    <t>06142901811173</t>
  </si>
  <si>
    <t>JOSE IRVING GRANADOS ARQUETA</t>
  </si>
  <si>
    <t>22/12/2021</t>
  </si>
  <si>
    <t>23/12/2021</t>
  </si>
  <si>
    <t>24/12/2021</t>
  </si>
  <si>
    <t>27/12/2021</t>
  </si>
  <si>
    <t>28/12/2021</t>
  </si>
  <si>
    <t>2912</t>
  </si>
  <si>
    <t>29/12/2021</t>
  </si>
  <si>
    <t>02</t>
  </si>
  <si>
    <t>07</t>
  </si>
  <si>
    <t>23</t>
  </si>
  <si>
    <t>18</t>
  </si>
  <si>
    <t>21</t>
  </si>
  <si>
    <t>28</t>
  </si>
  <si>
    <t>06/12/2021</t>
  </si>
  <si>
    <t>30/12/2021</t>
  </si>
  <si>
    <t>08150103801010</t>
  </si>
  <si>
    <t>JOSE ROBERTO PINEDA HERNANDEZ</t>
  </si>
  <si>
    <t>03/12/2021</t>
  </si>
  <si>
    <t>17/12/2021</t>
  </si>
  <si>
    <t>25/12/2021</t>
  </si>
  <si>
    <t>05111501901029</t>
  </si>
  <si>
    <t>ANDRES FRANCISCO ZELAYA 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</si>
</sst>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64" fontId="6" fillId="0" borderId="2" xfId="1" applyFont="1" applyBorder="1" applyAlignment="1">
      <alignment horizontal="right"/>
    </xf>
    <xf numFmtId="164" fontId="6" fillId="2" borderId="2" xfId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164" fontId="6" fillId="3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0" borderId="2" xfId="1" applyNumberFormat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6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16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0" xfId="0" applyFont="1"/>
    <xf numFmtId="49" fontId="8" fillId="0" borderId="0" xfId="0" applyNumberFormat="1" applyFont="1"/>
    <xf numFmtId="0" fontId="6" fillId="3" borderId="2" xfId="0" applyNumberFormat="1" applyFont="1" applyFill="1" applyBorder="1" applyAlignment="1">
      <alignment horizontal="center"/>
    </xf>
    <xf numFmtId="164" fontId="0" fillId="0" borderId="0" xfId="0" applyNumberFormat="1"/>
    <xf numFmtId="164" fontId="6" fillId="0" borderId="2" xfId="1" applyFont="1" applyBorder="1" applyAlignment="1">
      <alignment horizontal="center"/>
    </xf>
    <xf numFmtId="164" fontId="9" fillId="0" borderId="0" xfId="1" applyFont="1"/>
    <xf numFmtId="49" fontId="0" fillId="0" borderId="0" xfId="1" applyNumberFormat="1" applyFont="1"/>
  </cellXfs>
  <cellStyles count="2">
    <cellStyle name="Moneda" xfId="1" builtinId="4"/>
    <cellStyle name="Normal" xfId="0" builtinId="0"/>
  </cellStyles>
  <dxfs count="31"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523" totalsRowCount="1">
  <autoFilter ref="A3:Q522">
    <filterColumn colId="0">
      <filters>
        <filter val="DICIEMBRE"/>
      </filters>
    </filterColumn>
  </autoFilter>
  <sortState ref="A3:Q17">
    <sortCondition ref="B2:B17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28" dataCellStyle="Moneda"/>
    <tableColumn id="9" name="I. EXENTAS" totalsRowDxfId="27" dataCellStyle="Moneda"/>
    <tableColumn id="10" name="IMPOR EX" totalsRowDxfId="26" dataCellStyle="Moneda"/>
    <tableColumn id="11" name="C. GRAVADA" totalsRowFunction="sum" totalsRowDxfId="25" dataCellStyle="Moneda"/>
    <tableColumn id="12" name="INTER GRAVA" totalsRowDxfId="24" dataCellStyle="Moneda"/>
    <tableColumn id="13" name="IMPOR BIENES" totalsRowDxfId="23" dataCellStyle="Moneda"/>
    <tableColumn id="14" name="IMPOR SERV" totalsRowDxfId="22" dataCellStyle="Moneda"/>
    <tableColumn id="15" name="IVA" totalsRowFunction="sum" totalsRowDxfId="21" dataCellStyle="Moneda"/>
    <tableColumn id="16" name="TOTAL C." totalsRowFunction="sum" totalsRowDxfId="20" dataCellStyle="Moneda"/>
    <tableColumn id="17" name="ANEXO 3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V614" totalsRowCount="1">
  <autoFilter ref="E2:V613">
    <filterColumn colId="0">
      <filters>
        <filter val="DICIEMBRE"/>
      </filters>
    </filterColumn>
    <filterColumn colId="9">
      <filters>
        <filter val="ACNEPRO S.A DE C.V."/>
        <filter val="ACOPASA DE RL"/>
        <filter val="ALMAPA S.A DE C.V."/>
        <filter val="AMERICAN PETROLEUM DE EL SALVADOR"/>
        <filter val="ARROCERA JERUSALEM"/>
        <filter val="CASA BAZZYNI S.A DE C.V."/>
        <filter val="CONSTRUCTORA DISA S.A DE C.V."/>
        <filter val="COOP DE CAFETALEROS SIGLO XXI"/>
        <filter val="CORPORIN S.A DE C.V."/>
        <filter val="DEL TROPICFOOD S.A DE C.V."/>
        <filter val="DISTRIBUIDORA DE EQUIPOS Y SERVICIOS"/>
        <filter val="ECONSA"/>
        <filter val="EL GRANJERO S.A DE C.V."/>
        <filter val="EXPORTADORA PACAS MARTINEZ"/>
        <filter val="GASPRO DE EL SALVADOR S.A DE C.V."/>
        <filter val="INDUSTRIAS SUPERIOR"/>
        <filter val="INVERSIONES Y PROYECTOS CUSCATLAN"/>
        <filter val="JAIME DE JESUS ROMERO"/>
        <filter val="JONATHAN DAWINND PALACIOS"/>
        <filter val="JOSE IRVING GRANADOS ARQUETA"/>
        <filter val="LEOS S.A DE C.V."/>
        <filter val="LUIS ALBERTO HERNANDEZ ALDANA"/>
        <filter val="MANTENIMEINTO Y REPARACIONES"/>
        <filter val="MAPLESA S.A DE C.V."/>
        <filter val="MEGABLOCK S.A DE C.V."/>
        <filter val="MILTON RAFAEL PANIAGUA AGUILAR"/>
        <filter val="OSCAR HERIBERTO QUINTANILLA HERNANDEZ"/>
        <filter val="PEDRERA PROTERSA S.A DE C.V."/>
        <filter val="PRODUCTOS AGROALIMENTICIOS"/>
        <filter val="PROSELA S.A DE C.V."/>
        <filter val="RENE ARTURO DE PAZ"/>
        <filter val="SERVYTRANS S.A DE C.V."/>
        <filter val="SYMTEK S.A DE C.V."/>
        <filter val="TALLER INDUSTRIAL MENA SALVADOREÑA"/>
        <filter val="TALLERES EL ADONAI S.A DE C.V."/>
        <filter val="TEJEMET S.A DE C.V."/>
        <filter val="TRANSPORTES MARTINEZ S.A DE C.V."/>
      </filters>
    </filterColumn>
  </autoFilter>
  <tableColumns count="18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19" dataCellStyle="Moneda"/>
    <tableColumn id="12" name="VENTA NO SUJETA" totalsRowDxfId="18" dataCellStyle="Moneda"/>
    <tableColumn id="13" name="V. GRAVADA" totalsRowFunction="sum" totalsRowDxfId="17" dataCellStyle="Moneda"/>
    <tableColumn id="14" name="D.FISCAL" totalsRowFunction="sum" totalsRowDxfId="16" dataCellStyle="Moneda"/>
    <tableColumn id="15" name="V CTA DE 3" totalsRowDxfId="15" dataCellStyle="Moneda"/>
    <tableColumn id="16" name="D. FISCAL A 3" totalsRowDxfId="14" dataCellStyle="Moneda"/>
    <tableColumn id="17" name="VENTA TOTAL" totalsRowFunction="sum" totalsRowDxfId="13" dataCellStyle="Moneda"/>
    <tableColumn id="18" name="ANEXO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71" totalsRowCount="1">
  <autoFilter ref="A2:V170">
    <filterColumn colId="0">
      <filters>
        <filter val="DICIEMBRE"/>
      </filters>
    </filterColumn>
  </autoFilter>
  <tableColumns count="22">
    <tableColumn id="1" name="MES" totalsRowLabel="Total"/>
    <tableColumn id="2" name="FECHA" dataDxfId="11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10" dataCellStyle="Moneda"/>
    <tableColumn id="13" name="VENTAS NO" totalsRowDxfId="9" dataCellStyle="Moneda"/>
    <tableColumn id="14" name="V NO SUJETAS" totalsRowDxfId="8" dataCellStyle="Moneda"/>
    <tableColumn id="15" name="V GRAVADAS" totalsRowFunction="sum" totalsRowDxfId="7" dataCellStyle="Moneda"/>
    <tableColumn id="16" name="EX IN CA" totalsRowDxfId="6" dataCellStyle="Moneda"/>
    <tableColumn id="17" name="EX OUT CA" totalsRowDxfId="5" dataCellStyle="Moneda"/>
    <tableColumn id="18" name="EX SERVICE" totalsRowDxfId="4" dataCellStyle="Moneda"/>
    <tableColumn id="19" name="V ZONA FRAN" totalsRowDxfId="3" dataCellStyle="Moneda"/>
    <tableColumn id="20" name="V CTA A 3ERO" totalsRowDxfId="2" dataCellStyle="Moneda"/>
    <tableColumn id="21" name="TOTAL VENTA" totalsRowFunction="sum" dataDxfId="1" totalsRowDxfId="0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19"/>
  <sheetViews>
    <sheetView showGridLines="0" tabSelected="1" zoomScaleNormal="100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  <col min="6" max="6" width="12" bestFit="1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2" t="s">
        <v>580</v>
      </c>
    </row>
    <row r="4" spans="2:10" x14ac:dyDescent="0.25">
      <c r="B4" s="5" t="s">
        <v>2</v>
      </c>
      <c r="D4" s="31" t="str">
        <f>+J4</f>
        <v>29/12/2021</v>
      </c>
      <c r="E4" s="28" t="s">
        <v>607</v>
      </c>
      <c r="F4" s="29" t="str">
        <f>+LEFT(E4,2)</f>
        <v>29</v>
      </c>
      <c r="G4" s="29" t="str">
        <f>+RIGHT(E4,2)</f>
        <v>12</v>
      </c>
      <c r="H4" s="30">
        <v>2021</v>
      </c>
      <c r="I4" s="29" t="s">
        <v>419</v>
      </c>
      <c r="J4" s="29" t="str">
        <f>+F4&amp;I4&amp;G4&amp;I4&amp;H4</f>
        <v>29/12/2021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4"/>
    </row>
    <row r="8" spans="2:10" x14ac:dyDescent="0.25">
      <c r="B8" s="5" t="s">
        <v>6</v>
      </c>
      <c r="D8" s="13" t="s">
        <v>572</v>
      </c>
    </row>
    <row r="9" spans="2:10" x14ac:dyDescent="0.25">
      <c r="B9" s="5" t="s">
        <v>160</v>
      </c>
      <c r="D9" s="8" t="str">
        <f>IFERROR(VLOOKUP(D8,'[1]BASE DE PROVEEDORES'!$A:$B,2,0),"")</f>
        <v>GERARDO ANTONIO MARTINEZ AMAYA</v>
      </c>
    </row>
    <row r="10" spans="2:10" x14ac:dyDescent="0.25">
      <c r="B10" s="5" t="s">
        <v>7</v>
      </c>
      <c r="D10" s="9">
        <v>0</v>
      </c>
    </row>
    <row r="11" spans="2:10" x14ac:dyDescent="0.25">
      <c r="B11" s="5" t="s">
        <v>8</v>
      </c>
      <c r="D11" s="9">
        <v>0</v>
      </c>
    </row>
    <row r="12" spans="2:10" x14ac:dyDescent="0.25">
      <c r="B12" s="5" t="s">
        <v>9</v>
      </c>
      <c r="D12" s="9">
        <v>0</v>
      </c>
    </row>
    <row r="13" spans="2:10" x14ac:dyDescent="0.25">
      <c r="B13" s="5" t="s">
        <v>10</v>
      </c>
      <c r="D13" s="15"/>
    </row>
    <row r="14" spans="2:10" x14ac:dyDescent="0.25">
      <c r="B14" s="5" t="s">
        <v>11</v>
      </c>
      <c r="D14" s="9">
        <v>0</v>
      </c>
    </row>
    <row r="15" spans="2:10" x14ac:dyDescent="0.25">
      <c r="B15" s="5" t="s">
        <v>13</v>
      </c>
      <c r="D15" s="9">
        <v>0</v>
      </c>
    </row>
    <row r="16" spans="2:10" x14ac:dyDescent="0.25">
      <c r="B16" s="5" t="s">
        <v>12</v>
      </c>
      <c r="D16" s="9">
        <v>0</v>
      </c>
    </row>
    <row r="17" spans="2:4" x14ac:dyDescent="0.25">
      <c r="B17" s="5" t="s">
        <v>14</v>
      </c>
      <c r="D17" s="9">
        <f>+(D16+D15+D14+D13)*0.13</f>
        <v>0</v>
      </c>
    </row>
    <row r="18" spans="2:4" x14ac:dyDescent="0.25">
      <c r="B18" s="5" t="s">
        <v>15</v>
      </c>
      <c r="D18" s="9">
        <f>+SUBTOTAL(9,D10,D11,D12,D13,D14,D15,D16,D17)</f>
        <v>0</v>
      </c>
    </row>
    <row r="19" spans="2:4" ht="15.75" thickBot="1" x14ac:dyDescent="0.3">
      <c r="B19" s="5" t="s">
        <v>16</v>
      </c>
      <c r="D19" s="11">
        <v>3</v>
      </c>
    </row>
  </sheetData>
  <dataValidations count="2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523"/>
  <sheetViews>
    <sheetView workbookViewId="0">
      <selection activeCell="A5" sqref="A5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6" width="11.42578125" style="3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160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580</v>
      </c>
      <c r="B4" t="s">
        <v>608</v>
      </c>
      <c r="C4" t="s">
        <v>1</v>
      </c>
      <c r="D4" t="s">
        <v>0</v>
      </c>
      <c r="E4">
        <v>49</v>
      </c>
      <c r="F4" t="s">
        <v>572</v>
      </c>
      <c r="G4" t="s">
        <v>573</v>
      </c>
      <c r="H4" s="3">
        <v>0</v>
      </c>
      <c r="I4" s="3">
        <v>0</v>
      </c>
      <c r="J4" s="3">
        <v>0</v>
      </c>
      <c r="K4" s="3">
        <v>61.94</v>
      </c>
      <c r="L4" s="3">
        <v>0</v>
      </c>
      <c r="M4" s="3">
        <v>0</v>
      </c>
      <c r="N4" s="3">
        <v>0</v>
      </c>
      <c r="O4" s="3">
        <v>8.0521999999999991</v>
      </c>
      <c r="P4" s="3">
        <v>69.992199999999997</v>
      </c>
      <c r="Q4">
        <v>3</v>
      </c>
    </row>
    <row r="5" spans="1:17" x14ac:dyDescent="0.25">
      <c r="A5" t="s">
        <v>580</v>
      </c>
      <c r="B5" t="s">
        <v>608</v>
      </c>
      <c r="C5" t="s">
        <v>1</v>
      </c>
      <c r="D5" t="s">
        <v>0</v>
      </c>
      <c r="E5">
        <v>2424</v>
      </c>
      <c r="F5" t="s">
        <v>324</v>
      </c>
      <c r="G5" t="s">
        <v>325</v>
      </c>
      <c r="H5" s="3">
        <v>0</v>
      </c>
      <c r="I5" s="3">
        <v>0</v>
      </c>
      <c r="J5" s="3">
        <v>0</v>
      </c>
      <c r="K5" s="3">
        <v>18.14</v>
      </c>
      <c r="L5" s="3">
        <v>0</v>
      </c>
      <c r="M5" s="3">
        <v>0</v>
      </c>
      <c r="N5" s="3">
        <v>0</v>
      </c>
      <c r="O5" s="3">
        <v>2.3582000000000001</v>
      </c>
      <c r="P5" s="3">
        <v>20.498200000000001</v>
      </c>
      <c r="Q5">
        <v>3</v>
      </c>
    </row>
    <row r="6" spans="1:17" x14ac:dyDescent="0.25">
      <c r="A6" t="s">
        <v>580</v>
      </c>
      <c r="B6" t="s">
        <v>608</v>
      </c>
      <c r="C6" t="s">
        <v>1</v>
      </c>
      <c r="D6" t="s">
        <v>0</v>
      </c>
      <c r="E6">
        <v>488</v>
      </c>
      <c r="F6" t="s">
        <v>394</v>
      </c>
      <c r="G6" t="s">
        <v>395</v>
      </c>
      <c r="H6" s="3">
        <v>0</v>
      </c>
      <c r="I6" s="3">
        <v>0</v>
      </c>
      <c r="J6" s="3">
        <v>0</v>
      </c>
      <c r="K6" s="3">
        <v>19.77</v>
      </c>
      <c r="L6" s="3">
        <v>0</v>
      </c>
      <c r="M6" s="3">
        <v>0</v>
      </c>
      <c r="N6" s="3">
        <v>0</v>
      </c>
      <c r="O6" s="3">
        <v>2.5701000000000001</v>
      </c>
      <c r="P6" s="3">
        <v>22.3401</v>
      </c>
      <c r="Q6">
        <v>3</v>
      </c>
    </row>
    <row r="7" spans="1:17" x14ac:dyDescent="0.25">
      <c r="A7" t="s">
        <v>580</v>
      </c>
      <c r="B7" t="s">
        <v>608</v>
      </c>
      <c r="C7" t="s">
        <v>1</v>
      </c>
      <c r="D7" t="s">
        <v>0</v>
      </c>
      <c r="E7">
        <v>79428</v>
      </c>
      <c r="F7" t="s">
        <v>320</v>
      </c>
      <c r="G7" t="s">
        <v>321</v>
      </c>
      <c r="H7" s="3">
        <v>0</v>
      </c>
      <c r="I7" s="3">
        <v>0</v>
      </c>
      <c r="J7" s="3">
        <v>0</v>
      </c>
      <c r="K7" s="3">
        <v>51.7</v>
      </c>
      <c r="L7" s="3">
        <v>0</v>
      </c>
      <c r="M7" s="3">
        <v>0</v>
      </c>
      <c r="N7" s="3">
        <v>0</v>
      </c>
      <c r="O7" s="3">
        <v>6.721000000000001</v>
      </c>
      <c r="P7" s="3">
        <v>58.421000000000006</v>
      </c>
      <c r="Q7">
        <v>3</v>
      </c>
    </row>
    <row r="8" spans="1:17" x14ac:dyDescent="0.25">
      <c r="A8" t="s">
        <v>580</v>
      </c>
      <c r="B8" t="s">
        <v>608</v>
      </c>
      <c r="C8" t="s">
        <v>1</v>
      </c>
      <c r="D8" t="s">
        <v>0</v>
      </c>
      <c r="E8">
        <v>38</v>
      </c>
      <c r="F8" t="s">
        <v>622</v>
      </c>
      <c r="G8" t="s">
        <v>623</v>
      </c>
      <c r="H8" s="3">
        <v>0</v>
      </c>
      <c r="I8" s="3">
        <v>0</v>
      </c>
      <c r="J8" s="3">
        <v>0</v>
      </c>
      <c r="K8" s="3">
        <v>159.30000000000001</v>
      </c>
      <c r="L8" s="3">
        <v>0</v>
      </c>
      <c r="M8" s="3">
        <v>0</v>
      </c>
      <c r="N8" s="3">
        <v>0</v>
      </c>
      <c r="O8" s="3">
        <v>20.709000000000003</v>
      </c>
      <c r="P8" s="3">
        <v>180.00900000000001</v>
      </c>
      <c r="Q8">
        <v>3</v>
      </c>
    </row>
    <row r="9" spans="1:17" x14ac:dyDescent="0.25">
      <c r="A9" t="s">
        <v>580</v>
      </c>
      <c r="B9" t="s">
        <v>608</v>
      </c>
      <c r="C9" t="s">
        <v>1</v>
      </c>
      <c r="D9" t="s">
        <v>0</v>
      </c>
      <c r="E9">
        <v>2730</v>
      </c>
      <c r="F9" t="s">
        <v>331</v>
      </c>
      <c r="G9" t="s">
        <v>332</v>
      </c>
      <c r="H9" s="3">
        <v>0</v>
      </c>
      <c r="I9" s="3">
        <v>0</v>
      </c>
      <c r="J9" s="3">
        <v>0</v>
      </c>
      <c r="K9" s="3">
        <v>5.66</v>
      </c>
      <c r="L9" s="3">
        <v>0</v>
      </c>
      <c r="M9" s="3">
        <v>0</v>
      </c>
      <c r="N9" s="3">
        <v>0</v>
      </c>
      <c r="O9" s="3">
        <v>0.73580000000000001</v>
      </c>
      <c r="P9" s="3">
        <v>6.3958000000000004</v>
      </c>
      <c r="Q9">
        <v>3</v>
      </c>
    </row>
    <row r="10" spans="1:17" x14ac:dyDescent="0.25">
      <c r="A10" t="s">
        <v>580</v>
      </c>
      <c r="B10" t="s">
        <v>606</v>
      </c>
      <c r="C10" t="s">
        <v>1</v>
      </c>
      <c r="D10" t="s">
        <v>0</v>
      </c>
      <c r="E10">
        <v>80534</v>
      </c>
      <c r="F10" t="s">
        <v>320</v>
      </c>
      <c r="G10" t="s">
        <v>321</v>
      </c>
      <c r="H10" s="3">
        <v>0</v>
      </c>
      <c r="I10" s="3">
        <v>0</v>
      </c>
      <c r="J10" s="3">
        <v>0</v>
      </c>
      <c r="K10" s="3">
        <v>17</v>
      </c>
      <c r="L10" s="3">
        <v>0</v>
      </c>
      <c r="M10" s="3">
        <v>0</v>
      </c>
      <c r="N10" s="3">
        <v>0</v>
      </c>
      <c r="O10" s="3">
        <v>2.21</v>
      </c>
      <c r="P10" s="3">
        <v>19.21</v>
      </c>
      <c r="Q10">
        <v>3</v>
      </c>
    </row>
    <row r="11" spans="1:17" x14ac:dyDescent="0.25">
      <c r="A11" t="s">
        <v>580</v>
      </c>
      <c r="B11" t="s">
        <v>606</v>
      </c>
      <c r="C11" t="s">
        <v>1</v>
      </c>
      <c r="D11" t="s">
        <v>0</v>
      </c>
      <c r="E11">
        <v>17015</v>
      </c>
      <c r="F11" t="s">
        <v>316</v>
      </c>
      <c r="G11" t="s">
        <v>317</v>
      </c>
      <c r="H11" s="3">
        <v>0</v>
      </c>
      <c r="I11" s="3">
        <v>0</v>
      </c>
      <c r="J11" s="3">
        <v>0</v>
      </c>
      <c r="K11" s="3">
        <v>32</v>
      </c>
      <c r="L11" s="3">
        <v>0</v>
      </c>
      <c r="M11" s="3">
        <v>0</v>
      </c>
      <c r="N11" s="3">
        <v>0</v>
      </c>
      <c r="O11" s="3">
        <v>4.16</v>
      </c>
      <c r="P11" s="3">
        <v>36.159999999999997</v>
      </c>
      <c r="Q11">
        <v>3</v>
      </c>
    </row>
    <row r="12" spans="1:17" x14ac:dyDescent="0.25">
      <c r="A12" t="s">
        <v>580</v>
      </c>
      <c r="B12" t="s">
        <v>605</v>
      </c>
      <c r="C12" t="s">
        <v>1</v>
      </c>
      <c r="D12" t="s">
        <v>0</v>
      </c>
      <c r="E12">
        <v>16961</v>
      </c>
      <c r="F12" t="s">
        <v>316</v>
      </c>
      <c r="G12" t="s">
        <v>317</v>
      </c>
      <c r="H12" s="3">
        <v>0</v>
      </c>
      <c r="I12" s="3">
        <v>0</v>
      </c>
      <c r="J12" s="3">
        <v>0</v>
      </c>
      <c r="K12" s="3">
        <v>248.5</v>
      </c>
      <c r="L12" s="3">
        <v>0</v>
      </c>
      <c r="M12" s="3">
        <v>0</v>
      </c>
      <c r="N12" s="3">
        <v>0</v>
      </c>
      <c r="O12" s="3">
        <v>32.305</v>
      </c>
      <c r="P12" s="3">
        <v>280.80500000000001</v>
      </c>
      <c r="Q12">
        <v>3</v>
      </c>
    </row>
    <row r="13" spans="1:17" x14ac:dyDescent="0.25">
      <c r="A13" t="s">
        <v>580</v>
      </c>
      <c r="B13" t="s">
        <v>605</v>
      </c>
      <c r="C13" t="s">
        <v>1</v>
      </c>
      <c r="D13" t="s">
        <v>0</v>
      </c>
      <c r="E13">
        <v>221</v>
      </c>
      <c r="F13" t="s">
        <v>376</v>
      </c>
      <c r="G13" t="s">
        <v>377</v>
      </c>
      <c r="H13" s="3">
        <v>0</v>
      </c>
      <c r="I13" s="3">
        <v>0</v>
      </c>
      <c r="J13" s="3">
        <v>0</v>
      </c>
      <c r="K13" s="3">
        <v>161.63999999999999</v>
      </c>
      <c r="L13" s="3">
        <v>0</v>
      </c>
      <c r="M13" s="3">
        <v>0</v>
      </c>
      <c r="N13" s="3">
        <v>0</v>
      </c>
      <c r="O13" s="3">
        <v>21.013199999999998</v>
      </c>
      <c r="P13" s="3">
        <v>182.65319999999997</v>
      </c>
      <c r="Q13">
        <v>3</v>
      </c>
    </row>
    <row r="14" spans="1:17" x14ac:dyDescent="0.25">
      <c r="A14" t="s">
        <v>580</v>
      </c>
      <c r="B14" t="s">
        <v>605</v>
      </c>
      <c r="C14" t="s">
        <v>1</v>
      </c>
      <c r="D14" t="s">
        <v>0</v>
      </c>
      <c r="E14">
        <v>1889</v>
      </c>
      <c r="F14" t="s">
        <v>333</v>
      </c>
      <c r="G14" t="s">
        <v>334</v>
      </c>
      <c r="H14" s="3">
        <v>0</v>
      </c>
      <c r="I14" s="3">
        <v>0</v>
      </c>
      <c r="J14" s="3">
        <v>0</v>
      </c>
      <c r="K14" s="3">
        <v>5.63</v>
      </c>
      <c r="L14" s="3">
        <v>0</v>
      </c>
      <c r="M14" s="3">
        <v>0</v>
      </c>
      <c r="N14" s="3">
        <v>0</v>
      </c>
      <c r="O14" s="3">
        <v>0.7319</v>
      </c>
      <c r="P14" s="3">
        <v>6.3619000000000003</v>
      </c>
      <c r="Q14">
        <v>3</v>
      </c>
    </row>
    <row r="15" spans="1:17" x14ac:dyDescent="0.25">
      <c r="A15" t="s">
        <v>580</v>
      </c>
      <c r="B15" t="s">
        <v>605</v>
      </c>
      <c r="C15" t="s">
        <v>1</v>
      </c>
      <c r="D15" t="s">
        <v>0</v>
      </c>
      <c r="E15">
        <v>5701</v>
      </c>
      <c r="F15" t="s">
        <v>527</v>
      </c>
      <c r="G15" t="s">
        <v>528</v>
      </c>
      <c r="H15" s="3">
        <v>1.36</v>
      </c>
      <c r="I15" s="3">
        <v>0</v>
      </c>
      <c r="J15" s="3">
        <v>0</v>
      </c>
      <c r="K15" s="3">
        <v>12.07</v>
      </c>
      <c r="L15" s="3">
        <v>0</v>
      </c>
      <c r="M15" s="3">
        <v>0</v>
      </c>
      <c r="N15" s="3">
        <v>0</v>
      </c>
      <c r="O15" s="3">
        <v>1.5691000000000002</v>
      </c>
      <c r="P15" s="3">
        <v>14.9991</v>
      </c>
      <c r="Q15">
        <v>3</v>
      </c>
    </row>
    <row r="16" spans="1:17" x14ac:dyDescent="0.25">
      <c r="A16" t="s">
        <v>580</v>
      </c>
      <c r="B16" t="s">
        <v>605</v>
      </c>
      <c r="C16" t="s">
        <v>1</v>
      </c>
      <c r="D16" t="s">
        <v>0</v>
      </c>
      <c r="E16">
        <v>6530</v>
      </c>
      <c r="F16" t="s">
        <v>352</v>
      </c>
      <c r="G16" t="s">
        <v>353</v>
      </c>
      <c r="H16" s="3">
        <v>3.21</v>
      </c>
      <c r="I16" s="3">
        <v>0</v>
      </c>
      <c r="J16" s="3">
        <v>0</v>
      </c>
      <c r="K16" s="3">
        <v>28.13</v>
      </c>
      <c r="L16" s="3">
        <v>0</v>
      </c>
      <c r="M16" s="3">
        <v>0</v>
      </c>
      <c r="N16" s="3">
        <v>0</v>
      </c>
      <c r="O16" s="3">
        <v>3.6568999999999998</v>
      </c>
      <c r="P16" s="3">
        <v>34.996899999999997</v>
      </c>
      <c r="Q16">
        <v>3</v>
      </c>
    </row>
    <row r="17" spans="1:17" x14ac:dyDescent="0.25">
      <c r="A17" t="s">
        <v>580</v>
      </c>
      <c r="B17" t="s">
        <v>605</v>
      </c>
      <c r="C17" t="s">
        <v>1</v>
      </c>
      <c r="D17" t="s">
        <v>0</v>
      </c>
      <c r="E17">
        <v>1847</v>
      </c>
      <c r="F17" t="s">
        <v>531</v>
      </c>
      <c r="G17" t="s">
        <v>532</v>
      </c>
      <c r="H17" s="3">
        <v>0</v>
      </c>
      <c r="I17" s="3">
        <v>0</v>
      </c>
      <c r="J17" s="3">
        <v>0</v>
      </c>
      <c r="K17" s="3">
        <v>17.7</v>
      </c>
      <c r="L17" s="3">
        <v>0</v>
      </c>
      <c r="M17" s="3">
        <v>0</v>
      </c>
      <c r="N17" s="3">
        <v>0</v>
      </c>
      <c r="O17" s="3">
        <v>2.3010000000000002</v>
      </c>
      <c r="P17" s="3">
        <v>20.000999999999998</v>
      </c>
      <c r="Q17">
        <v>3</v>
      </c>
    </row>
    <row r="18" spans="1:17" x14ac:dyDescent="0.25">
      <c r="A18" t="s">
        <v>580</v>
      </c>
      <c r="B18" t="s">
        <v>605</v>
      </c>
      <c r="C18" t="s">
        <v>1</v>
      </c>
      <c r="D18" t="s">
        <v>0</v>
      </c>
      <c r="E18">
        <v>454007</v>
      </c>
      <c r="F18" t="s">
        <v>368</v>
      </c>
      <c r="G18" t="s">
        <v>369</v>
      </c>
      <c r="H18" s="3">
        <v>0</v>
      </c>
      <c r="I18" s="3">
        <v>0</v>
      </c>
      <c r="J18" s="3">
        <v>0</v>
      </c>
      <c r="K18" s="3">
        <v>3.41</v>
      </c>
      <c r="L18" s="3">
        <v>0</v>
      </c>
      <c r="M18" s="3">
        <v>0</v>
      </c>
      <c r="N18" s="3">
        <v>0</v>
      </c>
      <c r="O18" s="3">
        <v>0.44330000000000003</v>
      </c>
      <c r="P18" s="3">
        <v>3.8532999999999999</v>
      </c>
      <c r="Q18">
        <v>3</v>
      </c>
    </row>
    <row r="19" spans="1:17" x14ac:dyDescent="0.25">
      <c r="A19" t="s">
        <v>580</v>
      </c>
      <c r="B19" t="s">
        <v>621</v>
      </c>
      <c r="C19" t="s">
        <v>1</v>
      </c>
      <c r="D19" t="s">
        <v>0</v>
      </c>
      <c r="E19">
        <v>187672</v>
      </c>
      <c r="F19" t="s">
        <v>370</v>
      </c>
      <c r="G19" t="s">
        <v>371</v>
      </c>
      <c r="H19" s="3">
        <v>1.83</v>
      </c>
      <c r="I19" s="3">
        <v>0</v>
      </c>
      <c r="J19" s="3">
        <v>0</v>
      </c>
      <c r="K19" s="3">
        <v>16.079999999999998</v>
      </c>
      <c r="L19" s="3">
        <v>0</v>
      </c>
      <c r="M19" s="3">
        <v>0</v>
      </c>
      <c r="N19" s="3">
        <v>0</v>
      </c>
      <c r="O19" s="3">
        <v>2.0903999999999998</v>
      </c>
      <c r="P19" s="3">
        <v>20.000399999999996</v>
      </c>
      <c r="Q19">
        <v>3</v>
      </c>
    </row>
    <row r="20" spans="1:17" x14ac:dyDescent="0.25">
      <c r="A20" t="s">
        <v>580</v>
      </c>
      <c r="B20" t="s">
        <v>603</v>
      </c>
      <c r="C20" t="s">
        <v>1</v>
      </c>
      <c r="D20" t="s">
        <v>0</v>
      </c>
      <c r="E20">
        <v>600</v>
      </c>
      <c r="F20" t="s">
        <v>339</v>
      </c>
      <c r="G20" t="s">
        <v>340</v>
      </c>
      <c r="H20" s="3">
        <v>0</v>
      </c>
      <c r="I20" s="3">
        <v>0</v>
      </c>
      <c r="J20" s="3">
        <v>0</v>
      </c>
      <c r="K20" s="3">
        <v>4.87</v>
      </c>
      <c r="L20" s="3">
        <v>0</v>
      </c>
      <c r="M20" s="3">
        <v>0</v>
      </c>
      <c r="N20" s="3">
        <v>0</v>
      </c>
      <c r="O20" s="3">
        <v>0.6331</v>
      </c>
      <c r="P20" s="3">
        <v>5.5030999999999999</v>
      </c>
      <c r="Q20">
        <v>3</v>
      </c>
    </row>
    <row r="21" spans="1:17" x14ac:dyDescent="0.25">
      <c r="A21" t="s">
        <v>580</v>
      </c>
      <c r="B21" t="s">
        <v>603</v>
      </c>
      <c r="C21" t="s">
        <v>1</v>
      </c>
      <c r="D21" t="s">
        <v>0</v>
      </c>
      <c r="E21">
        <v>40484</v>
      </c>
      <c r="F21" t="s">
        <v>536</v>
      </c>
      <c r="G21" t="s">
        <v>537</v>
      </c>
      <c r="H21" s="3">
        <v>0</v>
      </c>
      <c r="I21" s="3">
        <v>0</v>
      </c>
      <c r="J21" s="3">
        <v>0</v>
      </c>
      <c r="K21" s="3">
        <v>15.74</v>
      </c>
      <c r="L21" s="3">
        <v>0</v>
      </c>
      <c r="M21" s="3">
        <v>0</v>
      </c>
      <c r="N21" s="3">
        <v>0</v>
      </c>
      <c r="O21" s="3">
        <v>2.0462000000000002</v>
      </c>
      <c r="P21" s="3">
        <v>17.786200000000001</v>
      </c>
      <c r="Q21">
        <v>3</v>
      </c>
    </row>
    <row r="22" spans="1:17" x14ac:dyDescent="0.25">
      <c r="A22" t="s">
        <v>580</v>
      </c>
      <c r="B22" t="s">
        <v>603</v>
      </c>
      <c r="C22" t="s">
        <v>1</v>
      </c>
      <c r="D22" t="s">
        <v>0</v>
      </c>
      <c r="E22">
        <v>1834</v>
      </c>
      <c r="F22" t="s">
        <v>531</v>
      </c>
      <c r="G22" t="s">
        <v>532</v>
      </c>
      <c r="H22" s="3">
        <v>0</v>
      </c>
      <c r="I22" s="3">
        <v>0</v>
      </c>
      <c r="J22" s="3">
        <v>0</v>
      </c>
      <c r="K22" s="3">
        <v>13.27</v>
      </c>
      <c r="L22" s="3">
        <v>0</v>
      </c>
      <c r="M22" s="3">
        <v>0</v>
      </c>
      <c r="N22" s="3">
        <v>0</v>
      </c>
      <c r="O22" s="3">
        <v>1.7251000000000001</v>
      </c>
      <c r="P22" s="3">
        <v>14.995099999999999</v>
      </c>
      <c r="Q22">
        <v>3</v>
      </c>
    </row>
    <row r="23" spans="1:17" x14ac:dyDescent="0.25">
      <c r="A23" t="s">
        <v>580</v>
      </c>
      <c r="B23" t="s">
        <v>603</v>
      </c>
      <c r="C23" t="s">
        <v>1</v>
      </c>
      <c r="D23" t="s">
        <v>0</v>
      </c>
      <c r="E23">
        <v>27706</v>
      </c>
      <c r="F23" t="s">
        <v>318</v>
      </c>
      <c r="G23" t="s">
        <v>319</v>
      </c>
      <c r="H23" s="3">
        <v>0</v>
      </c>
      <c r="I23" s="3">
        <v>0</v>
      </c>
      <c r="J23" s="3">
        <v>0</v>
      </c>
      <c r="K23" s="3">
        <v>11.1</v>
      </c>
      <c r="L23" s="3">
        <v>0</v>
      </c>
      <c r="M23" s="3">
        <v>0</v>
      </c>
      <c r="N23" s="3">
        <v>0</v>
      </c>
      <c r="O23" s="3">
        <v>1.4430000000000001</v>
      </c>
      <c r="P23" s="3">
        <v>12.542999999999999</v>
      </c>
      <c r="Q23">
        <v>3</v>
      </c>
    </row>
    <row r="24" spans="1:17" x14ac:dyDescent="0.25">
      <c r="A24" t="s">
        <v>580</v>
      </c>
      <c r="B24" t="s">
        <v>603</v>
      </c>
      <c r="C24" t="s">
        <v>1</v>
      </c>
      <c r="D24" t="s">
        <v>0</v>
      </c>
      <c r="E24">
        <v>18430</v>
      </c>
      <c r="F24" t="s">
        <v>318</v>
      </c>
      <c r="G24" t="s">
        <v>319</v>
      </c>
      <c r="H24" s="3">
        <v>0</v>
      </c>
      <c r="I24" s="3">
        <v>0</v>
      </c>
      <c r="J24" s="3">
        <v>0</v>
      </c>
      <c r="K24" s="3">
        <v>26.48</v>
      </c>
      <c r="L24" s="3">
        <v>0</v>
      </c>
      <c r="M24" s="3">
        <v>0</v>
      </c>
      <c r="N24" s="3">
        <v>0</v>
      </c>
      <c r="O24" s="3">
        <v>3.4424000000000001</v>
      </c>
      <c r="P24" s="3">
        <v>29.9224</v>
      </c>
      <c r="Q24">
        <v>3</v>
      </c>
    </row>
    <row r="25" spans="1:17" x14ac:dyDescent="0.25">
      <c r="A25" t="s">
        <v>580</v>
      </c>
      <c r="B25" t="s">
        <v>602</v>
      </c>
      <c r="C25" t="s">
        <v>1</v>
      </c>
      <c r="D25" t="s">
        <v>0</v>
      </c>
      <c r="E25">
        <v>16907</v>
      </c>
      <c r="F25" t="s">
        <v>316</v>
      </c>
      <c r="G25" t="s">
        <v>317</v>
      </c>
      <c r="H25" s="3">
        <v>0</v>
      </c>
      <c r="I25" s="3">
        <v>0</v>
      </c>
      <c r="J25" s="3">
        <v>0</v>
      </c>
      <c r="K25" s="3">
        <v>38.75</v>
      </c>
      <c r="L25" s="3">
        <v>0</v>
      </c>
      <c r="M25" s="3">
        <v>0</v>
      </c>
      <c r="N25" s="3">
        <v>0</v>
      </c>
      <c r="O25" s="3">
        <v>5.0375000000000005</v>
      </c>
      <c r="P25" s="3">
        <v>43.787500000000001</v>
      </c>
      <c r="Q25">
        <v>3</v>
      </c>
    </row>
    <row r="26" spans="1:17" x14ac:dyDescent="0.25">
      <c r="A26" t="s">
        <v>580</v>
      </c>
      <c r="B26" t="s">
        <v>602</v>
      </c>
      <c r="C26" t="s">
        <v>1</v>
      </c>
      <c r="D26" t="s">
        <v>0</v>
      </c>
      <c r="E26">
        <v>19632</v>
      </c>
      <c r="F26" t="s">
        <v>314</v>
      </c>
      <c r="G26" t="s">
        <v>315</v>
      </c>
      <c r="H26" s="3">
        <v>0</v>
      </c>
      <c r="I26" s="3">
        <v>0</v>
      </c>
      <c r="J26" s="3">
        <v>0</v>
      </c>
      <c r="K26" s="3">
        <v>58.5</v>
      </c>
      <c r="L26" s="3">
        <v>0</v>
      </c>
      <c r="M26" s="3">
        <v>0</v>
      </c>
      <c r="N26" s="3">
        <v>0</v>
      </c>
      <c r="O26" s="3">
        <v>7.6050000000000004</v>
      </c>
      <c r="P26" s="3">
        <v>66.105000000000004</v>
      </c>
      <c r="Q26">
        <v>3</v>
      </c>
    </row>
    <row r="27" spans="1:17" x14ac:dyDescent="0.25">
      <c r="A27" t="s">
        <v>580</v>
      </c>
      <c r="B27" t="s">
        <v>602</v>
      </c>
      <c r="C27" t="s">
        <v>1</v>
      </c>
      <c r="D27" t="s">
        <v>0</v>
      </c>
      <c r="E27">
        <v>539517</v>
      </c>
      <c r="F27" t="s">
        <v>368</v>
      </c>
      <c r="G27" t="s">
        <v>369</v>
      </c>
      <c r="H27" s="3">
        <v>0</v>
      </c>
      <c r="I27" s="3">
        <v>0</v>
      </c>
      <c r="J27" s="3">
        <v>0</v>
      </c>
      <c r="K27" s="3">
        <v>132.74</v>
      </c>
      <c r="L27" s="3">
        <v>0</v>
      </c>
      <c r="M27" s="3">
        <v>0</v>
      </c>
      <c r="N27" s="3">
        <v>0</v>
      </c>
      <c r="O27" s="3">
        <v>17.256200000000003</v>
      </c>
      <c r="P27" s="3">
        <v>149.99620000000002</v>
      </c>
      <c r="Q27">
        <v>3</v>
      </c>
    </row>
    <row r="28" spans="1:17" x14ac:dyDescent="0.25">
      <c r="A28" t="s">
        <v>580</v>
      </c>
      <c r="B28" t="s">
        <v>602</v>
      </c>
      <c r="C28" t="s">
        <v>1</v>
      </c>
      <c r="D28" t="s">
        <v>0</v>
      </c>
      <c r="E28">
        <v>223</v>
      </c>
      <c r="F28" t="s">
        <v>311</v>
      </c>
      <c r="G28" t="s">
        <v>312</v>
      </c>
      <c r="H28" s="3">
        <v>0</v>
      </c>
      <c r="I28" s="3">
        <v>0</v>
      </c>
      <c r="J28" s="3">
        <v>0</v>
      </c>
      <c r="K28" s="3">
        <v>450</v>
      </c>
      <c r="L28" s="3">
        <v>0</v>
      </c>
      <c r="M28" s="3">
        <v>0</v>
      </c>
      <c r="N28" s="3">
        <v>0</v>
      </c>
      <c r="O28" s="3">
        <v>58.5</v>
      </c>
      <c r="P28" s="3">
        <v>508.5</v>
      </c>
      <c r="Q28">
        <v>3</v>
      </c>
    </row>
    <row r="29" spans="1:17" x14ac:dyDescent="0.25">
      <c r="A29" t="s">
        <v>580</v>
      </c>
      <c r="B29" t="s">
        <v>602</v>
      </c>
      <c r="C29" t="s">
        <v>1</v>
      </c>
      <c r="D29" t="s">
        <v>0</v>
      </c>
      <c r="E29">
        <v>634159</v>
      </c>
      <c r="F29" t="s">
        <v>368</v>
      </c>
      <c r="G29" t="s">
        <v>369</v>
      </c>
      <c r="H29" s="3">
        <v>0</v>
      </c>
      <c r="I29" s="3">
        <v>0</v>
      </c>
      <c r="J29" s="3">
        <v>0</v>
      </c>
      <c r="K29" s="3">
        <v>39.299999999999997</v>
      </c>
      <c r="L29" s="3">
        <v>0</v>
      </c>
      <c r="M29" s="3">
        <v>0</v>
      </c>
      <c r="N29" s="3">
        <v>0</v>
      </c>
      <c r="O29" s="3">
        <v>5.109</v>
      </c>
      <c r="P29" s="3">
        <v>44.408999999999999</v>
      </c>
      <c r="Q29">
        <v>3</v>
      </c>
    </row>
    <row r="30" spans="1:17" x14ac:dyDescent="0.25">
      <c r="A30" t="s">
        <v>580</v>
      </c>
      <c r="B30" t="s">
        <v>599</v>
      </c>
      <c r="C30" t="s">
        <v>1</v>
      </c>
      <c r="D30" t="s">
        <v>0</v>
      </c>
      <c r="E30">
        <v>172</v>
      </c>
      <c r="F30" t="s">
        <v>376</v>
      </c>
      <c r="G30" t="s">
        <v>377</v>
      </c>
      <c r="H30" s="3">
        <v>0</v>
      </c>
      <c r="I30" s="3">
        <v>0</v>
      </c>
      <c r="J30" s="3">
        <v>0</v>
      </c>
      <c r="K30" s="3">
        <v>16.03</v>
      </c>
      <c r="L30" s="3">
        <v>0</v>
      </c>
      <c r="M30" s="3">
        <v>0</v>
      </c>
      <c r="N30" s="3">
        <v>0</v>
      </c>
      <c r="O30" s="3">
        <v>2.0839000000000003</v>
      </c>
      <c r="P30" s="3">
        <v>18.113900000000001</v>
      </c>
      <c r="Q30">
        <v>3</v>
      </c>
    </row>
    <row r="31" spans="1:17" x14ac:dyDescent="0.25">
      <c r="A31" t="s">
        <v>580</v>
      </c>
      <c r="B31" t="s">
        <v>599</v>
      </c>
      <c r="C31" t="s">
        <v>1</v>
      </c>
      <c r="D31" t="s">
        <v>0</v>
      </c>
      <c r="E31">
        <v>597</v>
      </c>
      <c r="F31" t="s">
        <v>339</v>
      </c>
      <c r="G31" t="s">
        <v>340</v>
      </c>
      <c r="H31" s="3">
        <v>0</v>
      </c>
      <c r="I31" s="3">
        <v>0</v>
      </c>
      <c r="J31" s="3">
        <v>0</v>
      </c>
      <c r="K31" s="3">
        <v>12.39</v>
      </c>
      <c r="L31" s="3">
        <v>0</v>
      </c>
      <c r="M31" s="3">
        <v>0</v>
      </c>
      <c r="N31" s="3">
        <v>0</v>
      </c>
      <c r="O31" s="3">
        <v>1.6107</v>
      </c>
      <c r="P31" s="3">
        <v>14.0007</v>
      </c>
      <c r="Q31">
        <v>3</v>
      </c>
    </row>
    <row r="32" spans="1:17" x14ac:dyDescent="0.25">
      <c r="A32" t="s">
        <v>580</v>
      </c>
      <c r="B32" t="s">
        <v>599</v>
      </c>
      <c r="C32" t="s">
        <v>1</v>
      </c>
      <c r="D32" t="s">
        <v>0</v>
      </c>
      <c r="E32">
        <v>1370</v>
      </c>
      <c r="F32" t="s">
        <v>309</v>
      </c>
      <c r="G32" t="s">
        <v>310</v>
      </c>
      <c r="H32" s="3">
        <v>1.75</v>
      </c>
      <c r="I32" s="3">
        <v>0</v>
      </c>
      <c r="J32" s="3">
        <v>0</v>
      </c>
      <c r="K32" s="3">
        <v>16.149999999999999</v>
      </c>
      <c r="L32" s="3">
        <v>0</v>
      </c>
      <c r="M32" s="3">
        <v>0</v>
      </c>
      <c r="N32" s="3">
        <v>0</v>
      </c>
      <c r="O32" s="3">
        <v>2.0994999999999999</v>
      </c>
      <c r="P32" s="3">
        <v>19.999499999999998</v>
      </c>
      <c r="Q32">
        <v>3</v>
      </c>
    </row>
    <row r="33" spans="1:17" x14ac:dyDescent="0.25">
      <c r="A33" t="s">
        <v>580</v>
      </c>
      <c r="B33" t="s">
        <v>597</v>
      </c>
      <c r="C33" t="s">
        <v>1</v>
      </c>
      <c r="D33" t="s">
        <v>0</v>
      </c>
      <c r="E33">
        <v>276</v>
      </c>
      <c r="F33" t="s">
        <v>322</v>
      </c>
      <c r="G33" t="s">
        <v>323</v>
      </c>
      <c r="H33" s="3">
        <v>0</v>
      </c>
      <c r="I33" s="3">
        <v>0</v>
      </c>
      <c r="J33" s="3">
        <v>0</v>
      </c>
      <c r="K33" s="3">
        <v>25.24</v>
      </c>
      <c r="L33" s="3">
        <v>0</v>
      </c>
      <c r="M33" s="3">
        <v>0</v>
      </c>
      <c r="N33" s="3">
        <v>0</v>
      </c>
      <c r="O33" s="3">
        <v>3.2812000000000001</v>
      </c>
      <c r="P33" s="3">
        <v>28.5212</v>
      </c>
      <c r="Q33">
        <v>3</v>
      </c>
    </row>
    <row r="34" spans="1:17" x14ac:dyDescent="0.25">
      <c r="A34" t="s">
        <v>580</v>
      </c>
      <c r="B34" t="s">
        <v>597</v>
      </c>
      <c r="C34" t="s">
        <v>1</v>
      </c>
      <c r="D34" t="s">
        <v>0</v>
      </c>
      <c r="E34">
        <v>4263</v>
      </c>
      <c r="F34" t="s">
        <v>389</v>
      </c>
      <c r="G34" t="s">
        <v>390</v>
      </c>
      <c r="H34" s="3">
        <v>0</v>
      </c>
      <c r="I34" s="3">
        <v>0</v>
      </c>
      <c r="J34" s="3">
        <v>0</v>
      </c>
      <c r="K34" s="3">
        <v>62.47</v>
      </c>
      <c r="L34" s="3">
        <v>0</v>
      </c>
      <c r="M34" s="3">
        <v>0</v>
      </c>
      <c r="N34" s="3">
        <v>0</v>
      </c>
      <c r="O34" s="3">
        <v>8.1211000000000002</v>
      </c>
      <c r="P34" s="3">
        <v>70.591099999999997</v>
      </c>
      <c r="Q34">
        <v>3</v>
      </c>
    </row>
    <row r="35" spans="1:17" x14ac:dyDescent="0.25">
      <c r="A35" t="s">
        <v>580</v>
      </c>
      <c r="B35" t="s">
        <v>597</v>
      </c>
      <c r="C35" t="s">
        <v>1</v>
      </c>
      <c r="D35" t="s">
        <v>0</v>
      </c>
      <c r="E35">
        <v>16833</v>
      </c>
      <c r="F35" t="s">
        <v>316</v>
      </c>
      <c r="G35" t="s">
        <v>317</v>
      </c>
      <c r="H35" s="3">
        <v>0</v>
      </c>
      <c r="I35" s="3">
        <v>0</v>
      </c>
      <c r="J35" s="3">
        <v>0</v>
      </c>
      <c r="K35" s="3">
        <v>30</v>
      </c>
      <c r="L35" s="3">
        <v>0</v>
      </c>
      <c r="M35" s="3">
        <v>0</v>
      </c>
      <c r="N35" s="3">
        <v>0</v>
      </c>
      <c r="O35" s="3">
        <v>3.9000000000000004</v>
      </c>
      <c r="P35" s="3">
        <v>33.9</v>
      </c>
      <c r="Q35">
        <v>3</v>
      </c>
    </row>
    <row r="36" spans="1:17" x14ac:dyDescent="0.25">
      <c r="A36" t="s">
        <v>580</v>
      </c>
      <c r="B36" t="s">
        <v>596</v>
      </c>
      <c r="C36" t="s">
        <v>1</v>
      </c>
      <c r="D36" t="s">
        <v>0</v>
      </c>
      <c r="E36">
        <v>16809</v>
      </c>
      <c r="F36" t="s">
        <v>316</v>
      </c>
      <c r="G36" t="s">
        <v>317</v>
      </c>
      <c r="H36" s="3">
        <v>0</v>
      </c>
      <c r="I36" s="3">
        <v>0</v>
      </c>
      <c r="J36" s="3">
        <v>0</v>
      </c>
      <c r="K36" s="3">
        <v>121.2</v>
      </c>
      <c r="L36" s="3">
        <v>0</v>
      </c>
      <c r="M36" s="3">
        <v>0</v>
      </c>
      <c r="N36" s="3">
        <v>0</v>
      </c>
      <c r="O36" s="3">
        <v>15.756</v>
      </c>
      <c r="P36" s="3">
        <v>136.95600000000002</v>
      </c>
      <c r="Q36">
        <v>3</v>
      </c>
    </row>
    <row r="37" spans="1:17" x14ac:dyDescent="0.25">
      <c r="A37" t="s">
        <v>580</v>
      </c>
      <c r="B37" t="s">
        <v>620</v>
      </c>
      <c r="C37" t="s">
        <v>1</v>
      </c>
      <c r="D37" t="s">
        <v>0</v>
      </c>
      <c r="E37">
        <v>12268</v>
      </c>
      <c r="F37" t="s">
        <v>356</v>
      </c>
      <c r="G37" t="s">
        <v>357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6.5</v>
      </c>
      <c r="P37" s="3">
        <v>56.5</v>
      </c>
      <c r="Q37">
        <v>3</v>
      </c>
    </row>
    <row r="38" spans="1:17" x14ac:dyDescent="0.25">
      <c r="A38" t="s">
        <v>580</v>
      </c>
      <c r="B38" t="s">
        <v>620</v>
      </c>
      <c r="C38" t="s">
        <v>1</v>
      </c>
      <c r="D38" t="s">
        <v>0</v>
      </c>
      <c r="E38">
        <v>2573</v>
      </c>
      <c r="F38" t="s">
        <v>331</v>
      </c>
      <c r="G38" t="s">
        <v>332</v>
      </c>
      <c r="H38" s="3">
        <v>0</v>
      </c>
      <c r="I38" s="3">
        <v>0</v>
      </c>
      <c r="J38" s="3">
        <v>0</v>
      </c>
      <c r="K38" s="3">
        <v>9.91</v>
      </c>
      <c r="L38" s="3">
        <v>0</v>
      </c>
      <c r="M38" s="3">
        <v>0</v>
      </c>
      <c r="N38" s="3">
        <v>0</v>
      </c>
      <c r="O38" s="3">
        <v>1.2883</v>
      </c>
      <c r="P38" s="3">
        <v>11.1983</v>
      </c>
      <c r="Q38">
        <v>3</v>
      </c>
    </row>
    <row r="39" spans="1:17" x14ac:dyDescent="0.25">
      <c r="A39" t="s">
        <v>580</v>
      </c>
      <c r="B39" t="s">
        <v>620</v>
      </c>
      <c r="C39" t="s">
        <v>1</v>
      </c>
      <c r="D39" t="s">
        <v>0</v>
      </c>
      <c r="E39">
        <v>16799</v>
      </c>
      <c r="F39" t="s">
        <v>316</v>
      </c>
      <c r="G39" t="s">
        <v>317</v>
      </c>
      <c r="H39" s="3">
        <v>0</v>
      </c>
      <c r="I39" s="3">
        <v>0</v>
      </c>
      <c r="J39" s="3">
        <v>0</v>
      </c>
      <c r="K39" s="3">
        <v>84.6</v>
      </c>
      <c r="L39" s="3">
        <v>0</v>
      </c>
      <c r="M39" s="3">
        <v>0</v>
      </c>
      <c r="N39" s="3">
        <v>0</v>
      </c>
      <c r="O39" s="3">
        <v>10.997999999999999</v>
      </c>
      <c r="P39" s="3">
        <v>95.597999999999999</v>
      </c>
      <c r="Q39">
        <v>3</v>
      </c>
    </row>
    <row r="40" spans="1:17" x14ac:dyDescent="0.25">
      <c r="A40" t="s">
        <v>580</v>
      </c>
      <c r="B40" t="s">
        <v>620</v>
      </c>
      <c r="C40" t="s">
        <v>1</v>
      </c>
      <c r="D40" t="s">
        <v>0</v>
      </c>
      <c r="E40">
        <v>27517</v>
      </c>
      <c r="F40" t="s">
        <v>318</v>
      </c>
      <c r="G40" t="s">
        <v>319</v>
      </c>
      <c r="H40" s="3">
        <v>0</v>
      </c>
      <c r="I40" s="3">
        <v>0</v>
      </c>
      <c r="J40" s="3">
        <v>0</v>
      </c>
      <c r="K40" s="3">
        <v>18.54</v>
      </c>
      <c r="L40" s="3">
        <v>0</v>
      </c>
      <c r="M40" s="3">
        <v>0</v>
      </c>
      <c r="N40" s="3">
        <v>0</v>
      </c>
      <c r="O40" s="3">
        <v>2.4102000000000001</v>
      </c>
      <c r="P40" s="3">
        <v>20.950199999999999</v>
      </c>
      <c r="Q40">
        <v>3</v>
      </c>
    </row>
    <row r="41" spans="1:17" x14ac:dyDescent="0.25">
      <c r="A41" t="s">
        <v>580</v>
      </c>
      <c r="B41" t="s">
        <v>620</v>
      </c>
      <c r="C41" t="s">
        <v>1</v>
      </c>
      <c r="D41" t="s">
        <v>0</v>
      </c>
      <c r="E41">
        <v>591</v>
      </c>
      <c r="F41" t="s">
        <v>339</v>
      </c>
      <c r="G41" t="s">
        <v>340</v>
      </c>
      <c r="H41" s="3">
        <v>0</v>
      </c>
      <c r="I41" s="3">
        <v>0</v>
      </c>
      <c r="J41" s="3">
        <v>0</v>
      </c>
      <c r="K41" s="3">
        <v>4.43</v>
      </c>
      <c r="L41" s="3">
        <v>0</v>
      </c>
      <c r="M41" s="3">
        <v>0</v>
      </c>
      <c r="N41" s="3">
        <v>0</v>
      </c>
      <c r="O41" s="3">
        <v>0.57589999999999997</v>
      </c>
      <c r="P41" s="3">
        <v>5.0058999999999996</v>
      </c>
      <c r="Q41">
        <v>3</v>
      </c>
    </row>
    <row r="42" spans="1:17" x14ac:dyDescent="0.25">
      <c r="A42" t="s">
        <v>580</v>
      </c>
      <c r="B42" t="s">
        <v>620</v>
      </c>
      <c r="C42" t="s">
        <v>1</v>
      </c>
      <c r="D42" t="s">
        <v>0</v>
      </c>
      <c r="E42">
        <v>76351</v>
      </c>
      <c r="F42" t="s">
        <v>320</v>
      </c>
      <c r="G42" t="s">
        <v>321</v>
      </c>
      <c r="H42" s="3">
        <v>0</v>
      </c>
      <c r="I42" s="3">
        <v>0</v>
      </c>
      <c r="J42" s="3">
        <v>0</v>
      </c>
      <c r="K42" s="3">
        <v>17</v>
      </c>
      <c r="L42" s="3">
        <v>0</v>
      </c>
      <c r="M42" s="3">
        <v>0</v>
      </c>
      <c r="N42" s="3">
        <v>0</v>
      </c>
      <c r="O42" s="3">
        <v>2.21</v>
      </c>
      <c r="P42" s="3">
        <v>19.21</v>
      </c>
      <c r="Q42">
        <v>3</v>
      </c>
    </row>
    <row r="43" spans="1:17" x14ac:dyDescent="0.25">
      <c r="A43" t="s">
        <v>580</v>
      </c>
      <c r="B43" t="s">
        <v>594</v>
      </c>
      <c r="C43" t="s">
        <v>1</v>
      </c>
      <c r="D43" t="s">
        <v>0</v>
      </c>
      <c r="E43">
        <v>11335</v>
      </c>
      <c r="F43" t="s">
        <v>454</v>
      </c>
      <c r="G43" t="s">
        <v>455</v>
      </c>
      <c r="H43" s="3">
        <v>0</v>
      </c>
      <c r="I43" s="3">
        <v>0</v>
      </c>
      <c r="J43" s="3">
        <v>0</v>
      </c>
      <c r="K43" s="3">
        <v>2.8</v>
      </c>
      <c r="L43" s="3">
        <v>0</v>
      </c>
      <c r="M43" s="3">
        <v>0</v>
      </c>
      <c r="N43" s="3">
        <v>0</v>
      </c>
      <c r="O43" s="3">
        <v>0.36399999999999999</v>
      </c>
      <c r="P43" s="3">
        <v>3.1639999999999997</v>
      </c>
      <c r="Q43">
        <v>3</v>
      </c>
    </row>
    <row r="44" spans="1:17" x14ac:dyDescent="0.25">
      <c r="A44" t="s">
        <v>580</v>
      </c>
      <c r="B44" t="s">
        <v>594</v>
      </c>
      <c r="C44" t="s">
        <v>1</v>
      </c>
      <c r="D44" t="s">
        <v>0</v>
      </c>
      <c r="E44">
        <v>2152</v>
      </c>
      <c r="F44" t="s">
        <v>326</v>
      </c>
      <c r="G44" t="s">
        <v>327</v>
      </c>
      <c r="H44" s="3">
        <v>0</v>
      </c>
      <c r="I44" s="3">
        <v>0</v>
      </c>
      <c r="J44" s="3">
        <v>0</v>
      </c>
      <c r="K44" s="3">
        <v>6.42</v>
      </c>
      <c r="L44" s="3">
        <v>0</v>
      </c>
      <c r="M44" s="3">
        <v>0</v>
      </c>
      <c r="N44" s="3">
        <v>0</v>
      </c>
      <c r="O44" s="3">
        <v>0.83460000000000001</v>
      </c>
      <c r="P44" s="3">
        <v>7.2545999999999999</v>
      </c>
      <c r="Q44">
        <v>3</v>
      </c>
    </row>
    <row r="45" spans="1:17" x14ac:dyDescent="0.25">
      <c r="A45" t="s">
        <v>580</v>
      </c>
      <c r="B45" t="s">
        <v>594</v>
      </c>
      <c r="C45" t="s">
        <v>1</v>
      </c>
      <c r="D45" t="s">
        <v>0</v>
      </c>
      <c r="E45">
        <v>19314</v>
      </c>
      <c r="F45" t="s">
        <v>314</v>
      </c>
      <c r="G45" t="s">
        <v>315</v>
      </c>
      <c r="H45" s="3">
        <v>0</v>
      </c>
      <c r="I45" s="3">
        <v>0</v>
      </c>
      <c r="J45" s="3">
        <v>0</v>
      </c>
      <c r="K45" s="3">
        <v>24.76</v>
      </c>
      <c r="L45" s="3">
        <v>0</v>
      </c>
      <c r="M45" s="3">
        <v>0</v>
      </c>
      <c r="N45" s="3">
        <v>0</v>
      </c>
      <c r="O45" s="3">
        <v>3.2188000000000003</v>
      </c>
      <c r="P45" s="3">
        <v>27.978800000000003</v>
      </c>
      <c r="Q45">
        <v>3</v>
      </c>
    </row>
    <row r="46" spans="1:17" x14ac:dyDescent="0.25">
      <c r="A46" t="s">
        <v>580</v>
      </c>
      <c r="B46" t="s">
        <v>593</v>
      </c>
      <c r="C46" t="s">
        <v>1</v>
      </c>
      <c r="D46" t="s">
        <v>0</v>
      </c>
      <c r="E46">
        <v>12175</v>
      </c>
      <c r="F46" t="s">
        <v>356</v>
      </c>
      <c r="G46" t="s">
        <v>357</v>
      </c>
      <c r="H46" s="3">
        <v>0</v>
      </c>
      <c r="I46" s="3">
        <v>0</v>
      </c>
      <c r="J46" s="3">
        <v>0</v>
      </c>
      <c r="K46" s="3">
        <v>50</v>
      </c>
      <c r="L46" s="3">
        <v>0</v>
      </c>
      <c r="M46" s="3">
        <v>0</v>
      </c>
      <c r="N46" s="3">
        <v>0</v>
      </c>
      <c r="O46" s="3">
        <v>6.5</v>
      </c>
      <c r="P46" s="3">
        <v>56.5</v>
      </c>
      <c r="Q46">
        <v>3</v>
      </c>
    </row>
    <row r="47" spans="1:17" x14ac:dyDescent="0.25">
      <c r="A47" t="s">
        <v>580</v>
      </c>
      <c r="B47" t="s">
        <v>593</v>
      </c>
      <c r="C47" t="s">
        <v>1</v>
      </c>
      <c r="D47" t="s">
        <v>0</v>
      </c>
      <c r="E47">
        <v>4027</v>
      </c>
      <c r="F47" t="s">
        <v>389</v>
      </c>
      <c r="G47" t="s">
        <v>390</v>
      </c>
      <c r="H47" s="3">
        <v>0</v>
      </c>
      <c r="I47" s="3">
        <v>0</v>
      </c>
      <c r="J47" s="3">
        <v>0</v>
      </c>
      <c r="K47" s="3">
        <v>27.88</v>
      </c>
      <c r="L47" s="3">
        <v>0</v>
      </c>
      <c r="M47" s="3">
        <v>0</v>
      </c>
      <c r="N47" s="3">
        <v>0</v>
      </c>
      <c r="O47" s="3">
        <v>3.6244000000000001</v>
      </c>
      <c r="P47" s="3">
        <v>31.5044</v>
      </c>
      <c r="Q47">
        <v>3</v>
      </c>
    </row>
    <row r="48" spans="1:17" x14ac:dyDescent="0.25">
      <c r="A48" t="s">
        <v>580</v>
      </c>
      <c r="B48" t="s">
        <v>593</v>
      </c>
      <c r="C48" t="s">
        <v>1</v>
      </c>
      <c r="D48" t="s">
        <v>0</v>
      </c>
      <c r="E48">
        <v>2127</v>
      </c>
      <c r="F48" t="s">
        <v>326</v>
      </c>
      <c r="G48" t="s">
        <v>327</v>
      </c>
      <c r="H48" s="3">
        <v>0</v>
      </c>
      <c r="I48" s="3">
        <v>0</v>
      </c>
      <c r="J48" s="3">
        <v>0</v>
      </c>
      <c r="K48" s="3">
        <v>7.08</v>
      </c>
      <c r="L48" s="3">
        <v>0</v>
      </c>
      <c r="M48" s="3">
        <v>0</v>
      </c>
      <c r="N48" s="3">
        <v>0</v>
      </c>
      <c r="O48" s="3">
        <v>0.9204</v>
      </c>
      <c r="P48" s="3">
        <v>8.0004000000000008</v>
      </c>
      <c r="Q48">
        <v>3</v>
      </c>
    </row>
    <row r="49" spans="1:17" x14ac:dyDescent="0.25">
      <c r="A49" t="s">
        <v>580</v>
      </c>
      <c r="B49" t="s">
        <v>593</v>
      </c>
      <c r="C49" t="s">
        <v>1</v>
      </c>
      <c r="D49" t="s">
        <v>0</v>
      </c>
      <c r="E49">
        <v>112</v>
      </c>
      <c r="F49" t="s">
        <v>352</v>
      </c>
      <c r="G49" t="s">
        <v>353</v>
      </c>
      <c r="H49" s="3">
        <v>0</v>
      </c>
      <c r="I49" s="3">
        <v>0</v>
      </c>
      <c r="J49" s="3">
        <v>0</v>
      </c>
      <c r="K49" s="3">
        <v>5.04</v>
      </c>
      <c r="L49" s="3">
        <v>0</v>
      </c>
      <c r="M49" s="3">
        <v>0</v>
      </c>
      <c r="N49" s="3">
        <v>0</v>
      </c>
      <c r="O49" s="3">
        <v>0.6552</v>
      </c>
      <c r="P49" s="3">
        <v>5.6951999999999998</v>
      </c>
      <c r="Q49">
        <v>3</v>
      </c>
    </row>
    <row r="50" spans="1:17" x14ac:dyDescent="0.25">
      <c r="A50" t="s">
        <v>580</v>
      </c>
      <c r="B50" t="s">
        <v>593</v>
      </c>
      <c r="C50" t="s">
        <v>1</v>
      </c>
      <c r="D50" t="s">
        <v>0</v>
      </c>
      <c r="E50">
        <v>6230</v>
      </c>
      <c r="F50" t="s">
        <v>352</v>
      </c>
      <c r="G50" t="s">
        <v>353</v>
      </c>
      <c r="H50" s="3">
        <v>2.29</v>
      </c>
      <c r="I50" s="3">
        <v>0</v>
      </c>
      <c r="J50" s="3">
        <v>0</v>
      </c>
      <c r="K50" s="3">
        <v>20.100000000000001</v>
      </c>
      <c r="L50" s="3">
        <v>0</v>
      </c>
      <c r="M50" s="3">
        <v>0</v>
      </c>
      <c r="N50" s="3">
        <v>0</v>
      </c>
      <c r="O50" s="3">
        <v>2.6130000000000004</v>
      </c>
      <c r="P50" s="3">
        <v>25.003</v>
      </c>
      <c r="Q50">
        <v>3</v>
      </c>
    </row>
    <row r="51" spans="1:17" x14ac:dyDescent="0.25">
      <c r="A51" t="s">
        <v>580</v>
      </c>
      <c r="B51" t="s">
        <v>592</v>
      </c>
      <c r="C51" t="s">
        <v>1</v>
      </c>
      <c r="D51" t="s">
        <v>0</v>
      </c>
      <c r="E51">
        <v>20743</v>
      </c>
      <c r="F51" t="s">
        <v>309</v>
      </c>
      <c r="G51" t="s">
        <v>310</v>
      </c>
      <c r="H51" s="3">
        <v>1.59</v>
      </c>
      <c r="I51" s="3">
        <v>0</v>
      </c>
      <c r="J51" s="3">
        <v>0</v>
      </c>
      <c r="K51" s="3">
        <v>16.29</v>
      </c>
      <c r="L51" s="3">
        <v>0</v>
      </c>
      <c r="M51" s="3">
        <v>0</v>
      </c>
      <c r="N51" s="3">
        <v>0</v>
      </c>
      <c r="O51" s="3">
        <v>2.1177000000000001</v>
      </c>
      <c r="P51" s="3">
        <v>19.997699999999998</v>
      </c>
      <c r="Q51">
        <v>3</v>
      </c>
    </row>
    <row r="52" spans="1:17" x14ac:dyDescent="0.25">
      <c r="A52" t="s">
        <v>580</v>
      </c>
      <c r="B52" t="s">
        <v>591</v>
      </c>
      <c r="C52" t="s">
        <v>1</v>
      </c>
      <c r="D52" t="s">
        <v>0</v>
      </c>
      <c r="E52">
        <v>27366</v>
      </c>
      <c r="F52" t="s">
        <v>318</v>
      </c>
      <c r="G52" t="s">
        <v>319</v>
      </c>
      <c r="H52" s="3">
        <v>0</v>
      </c>
      <c r="I52" s="3">
        <v>0</v>
      </c>
      <c r="J52" s="3">
        <v>0</v>
      </c>
      <c r="K52" s="3">
        <v>40.32</v>
      </c>
      <c r="L52" s="3">
        <v>0</v>
      </c>
      <c r="M52" s="3">
        <v>0</v>
      </c>
      <c r="N52" s="3">
        <v>0</v>
      </c>
      <c r="O52" s="3">
        <v>5.2416</v>
      </c>
      <c r="P52" s="3">
        <v>45.561599999999999</v>
      </c>
      <c r="Q52">
        <v>3</v>
      </c>
    </row>
    <row r="53" spans="1:17" x14ac:dyDescent="0.25">
      <c r="A53" t="s">
        <v>580</v>
      </c>
      <c r="B53" t="s">
        <v>591</v>
      </c>
      <c r="C53" t="s">
        <v>1</v>
      </c>
      <c r="D53" t="s">
        <v>0</v>
      </c>
      <c r="E53">
        <v>3920</v>
      </c>
      <c r="F53" t="s">
        <v>389</v>
      </c>
      <c r="G53" t="s">
        <v>390</v>
      </c>
      <c r="H53" s="3">
        <v>0</v>
      </c>
      <c r="I53" s="3">
        <v>0</v>
      </c>
      <c r="J53" s="3">
        <v>0</v>
      </c>
      <c r="K53" s="3">
        <v>13.27</v>
      </c>
      <c r="L53" s="3">
        <v>0</v>
      </c>
      <c r="M53" s="3">
        <v>0</v>
      </c>
      <c r="N53" s="3">
        <v>0</v>
      </c>
      <c r="O53" s="3">
        <v>1.7251000000000001</v>
      </c>
      <c r="P53" s="3">
        <v>14.995099999999999</v>
      </c>
      <c r="Q53">
        <v>3</v>
      </c>
    </row>
    <row r="54" spans="1:17" x14ac:dyDescent="0.25">
      <c r="A54" t="s">
        <v>580</v>
      </c>
      <c r="B54" t="s">
        <v>589</v>
      </c>
      <c r="C54" t="s">
        <v>1</v>
      </c>
      <c r="D54" t="s">
        <v>0</v>
      </c>
      <c r="E54">
        <v>73668</v>
      </c>
      <c r="F54" t="s">
        <v>320</v>
      </c>
      <c r="G54" t="s">
        <v>321</v>
      </c>
      <c r="H54" s="3">
        <v>0</v>
      </c>
      <c r="I54" s="3">
        <v>0</v>
      </c>
      <c r="J54" s="3">
        <v>0</v>
      </c>
      <c r="K54" s="3">
        <v>21.52</v>
      </c>
      <c r="L54" s="3">
        <v>0</v>
      </c>
      <c r="M54" s="3">
        <v>0</v>
      </c>
      <c r="N54" s="3">
        <v>0</v>
      </c>
      <c r="O54" s="3">
        <v>2.7976000000000001</v>
      </c>
      <c r="P54" s="3">
        <v>24.317599999999999</v>
      </c>
      <c r="Q54">
        <v>3</v>
      </c>
    </row>
    <row r="55" spans="1:17" x14ac:dyDescent="0.25">
      <c r="A55" t="s">
        <v>580</v>
      </c>
      <c r="B55" t="s">
        <v>589</v>
      </c>
      <c r="C55" t="s">
        <v>1</v>
      </c>
      <c r="D55" t="s">
        <v>0</v>
      </c>
      <c r="E55">
        <v>73579</v>
      </c>
      <c r="F55" t="s">
        <v>320</v>
      </c>
      <c r="G55" t="s">
        <v>321</v>
      </c>
      <c r="H55" s="3">
        <v>0</v>
      </c>
      <c r="I55" s="3">
        <v>0</v>
      </c>
      <c r="J55" s="3">
        <v>0</v>
      </c>
      <c r="K55" s="3">
        <v>57.98</v>
      </c>
      <c r="L55" s="3">
        <v>0</v>
      </c>
      <c r="M55" s="3">
        <v>0</v>
      </c>
      <c r="N55" s="3">
        <v>0</v>
      </c>
      <c r="O55" s="3">
        <v>7.5373999999999999</v>
      </c>
      <c r="P55" s="3">
        <v>65.517399999999995</v>
      </c>
      <c r="Q55">
        <v>3</v>
      </c>
    </row>
    <row r="56" spans="1:17" x14ac:dyDescent="0.25">
      <c r="A56" t="s">
        <v>580</v>
      </c>
      <c r="B56" t="s">
        <v>589</v>
      </c>
      <c r="C56" t="s">
        <v>1</v>
      </c>
      <c r="D56" t="s">
        <v>0</v>
      </c>
      <c r="E56">
        <v>2555</v>
      </c>
      <c r="F56" t="s">
        <v>331</v>
      </c>
      <c r="G56" t="s">
        <v>332</v>
      </c>
      <c r="H56" s="3">
        <v>0</v>
      </c>
      <c r="I56" s="3">
        <v>0</v>
      </c>
      <c r="J56" s="3">
        <v>0</v>
      </c>
      <c r="K56" s="3">
        <v>11.33</v>
      </c>
      <c r="L56" s="3">
        <v>0</v>
      </c>
      <c r="M56" s="3">
        <v>0</v>
      </c>
      <c r="N56" s="3">
        <v>0</v>
      </c>
      <c r="O56" s="3">
        <v>1.4729000000000001</v>
      </c>
      <c r="P56" s="3">
        <v>12.802900000000001</v>
      </c>
      <c r="Q56">
        <v>3</v>
      </c>
    </row>
    <row r="57" spans="1:17" x14ac:dyDescent="0.25">
      <c r="A57" t="s">
        <v>580</v>
      </c>
      <c r="B57" t="s">
        <v>589</v>
      </c>
      <c r="C57" t="s">
        <v>1</v>
      </c>
      <c r="D57" t="s">
        <v>0</v>
      </c>
      <c r="E57">
        <v>488203</v>
      </c>
      <c r="F57" t="s">
        <v>368</v>
      </c>
      <c r="G57" t="s">
        <v>369</v>
      </c>
      <c r="H57" s="3">
        <v>0</v>
      </c>
      <c r="I57" s="3">
        <v>0</v>
      </c>
      <c r="J57" s="3">
        <v>0</v>
      </c>
      <c r="K57" s="3">
        <v>3.54</v>
      </c>
      <c r="L57" s="3">
        <v>0</v>
      </c>
      <c r="M57" s="3">
        <v>0</v>
      </c>
      <c r="N57" s="3">
        <v>0</v>
      </c>
      <c r="O57" s="3">
        <v>0.4602</v>
      </c>
      <c r="P57" s="3">
        <v>4.0002000000000004</v>
      </c>
      <c r="Q57">
        <v>3</v>
      </c>
    </row>
    <row r="58" spans="1:17" x14ac:dyDescent="0.25">
      <c r="A58" t="s">
        <v>580</v>
      </c>
      <c r="B58" t="s">
        <v>589</v>
      </c>
      <c r="C58" t="s">
        <v>1</v>
      </c>
      <c r="D58" t="s">
        <v>0</v>
      </c>
      <c r="E58">
        <v>27595</v>
      </c>
      <c r="F58" t="s">
        <v>169</v>
      </c>
      <c r="G58" t="s">
        <v>538</v>
      </c>
      <c r="H58" s="3">
        <v>0.35</v>
      </c>
      <c r="I58" s="3">
        <v>0</v>
      </c>
      <c r="J58" s="3">
        <v>0</v>
      </c>
      <c r="K58" s="3">
        <v>3.23</v>
      </c>
      <c r="L58" s="3">
        <v>0</v>
      </c>
      <c r="M58" s="3">
        <v>0</v>
      </c>
      <c r="N58" s="3">
        <v>0</v>
      </c>
      <c r="O58" s="3">
        <v>0.4199</v>
      </c>
      <c r="P58" s="3">
        <v>3.9999000000000002</v>
      </c>
      <c r="Q58">
        <v>3</v>
      </c>
    </row>
    <row r="59" spans="1:17" x14ac:dyDescent="0.25">
      <c r="A59" t="s">
        <v>580</v>
      </c>
      <c r="B59" t="s">
        <v>589</v>
      </c>
      <c r="C59" t="s">
        <v>1</v>
      </c>
      <c r="D59" t="s">
        <v>0</v>
      </c>
      <c r="E59">
        <v>18998</v>
      </c>
      <c r="F59" t="s">
        <v>314</v>
      </c>
      <c r="G59" t="s">
        <v>315</v>
      </c>
      <c r="H59" s="3">
        <v>0</v>
      </c>
      <c r="I59" s="3">
        <v>0</v>
      </c>
      <c r="J59" s="3">
        <v>0</v>
      </c>
      <c r="K59" s="3">
        <v>6.08</v>
      </c>
      <c r="L59" s="3">
        <v>0</v>
      </c>
      <c r="M59" s="3">
        <v>0</v>
      </c>
      <c r="N59" s="3">
        <v>0</v>
      </c>
      <c r="O59" s="3">
        <v>0.79039999999999999</v>
      </c>
      <c r="P59" s="3">
        <v>6.8704000000000001</v>
      </c>
      <c r="Q59">
        <v>3</v>
      </c>
    </row>
    <row r="60" spans="1:17" x14ac:dyDescent="0.25">
      <c r="A60" t="s">
        <v>580</v>
      </c>
      <c r="B60" t="s">
        <v>589</v>
      </c>
      <c r="C60" t="s">
        <v>1</v>
      </c>
      <c r="D60" t="s">
        <v>0</v>
      </c>
      <c r="E60">
        <v>16620</v>
      </c>
      <c r="F60" t="s">
        <v>316</v>
      </c>
      <c r="G60" t="s">
        <v>317</v>
      </c>
      <c r="H60" s="3">
        <v>0</v>
      </c>
      <c r="I60" s="3">
        <v>0</v>
      </c>
      <c r="J60" s="3">
        <v>0</v>
      </c>
      <c r="K60" s="3">
        <v>224.4</v>
      </c>
      <c r="L60" s="3">
        <v>0</v>
      </c>
      <c r="M60" s="3">
        <v>0</v>
      </c>
      <c r="N60" s="3">
        <v>0</v>
      </c>
      <c r="O60" s="3">
        <v>29.172000000000001</v>
      </c>
      <c r="P60" s="3">
        <v>253.572</v>
      </c>
      <c r="Q60">
        <v>3</v>
      </c>
    </row>
    <row r="61" spans="1:17" x14ac:dyDescent="0.25">
      <c r="A61" t="s">
        <v>580</v>
      </c>
      <c r="B61" t="s">
        <v>588</v>
      </c>
      <c r="C61" t="s">
        <v>1</v>
      </c>
      <c r="D61" t="s">
        <v>0</v>
      </c>
      <c r="E61">
        <v>643240</v>
      </c>
      <c r="F61" t="s">
        <v>343</v>
      </c>
      <c r="G61" t="s">
        <v>344</v>
      </c>
      <c r="H61" s="3">
        <v>0</v>
      </c>
      <c r="I61" s="3">
        <v>0</v>
      </c>
      <c r="J61" s="3">
        <v>0</v>
      </c>
      <c r="K61" s="3">
        <v>11.33</v>
      </c>
      <c r="L61" s="3">
        <v>0</v>
      </c>
      <c r="M61" s="3">
        <v>0</v>
      </c>
      <c r="N61" s="3">
        <v>0</v>
      </c>
      <c r="O61" s="3">
        <v>1.4729000000000001</v>
      </c>
      <c r="P61" s="3">
        <v>12.802900000000001</v>
      </c>
      <c r="Q61">
        <v>3</v>
      </c>
    </row>
    <row r="62" spans="1:17" x14ac:dyDescent="0.25">
      <c r="A62" t="s">
        <v>580</v>
      </c>
      <c r="B62" t="s">
        <v>588</v>
      </c>
      <c r="C62" t="s">
        <v>1</v>
      </c>
      <c r="D62" t="s">
        <v>0</v>
      </c>
      <c r="E62">
        <v>748</v>
      </c>
      <c r="F62" t="s">
        <v>354</v>
      </c>
      <c r="G62" t="s">
        <v>355</v>
      </c>
      <c r="H62" s="3">
        <v>0</v>
      </c>
      <c r="I62" s="3">
        <v>0</v>
      </c>
      <c r="J62" s="3">
        <v>0</v>
      </c>
      <c r="K62" s="3">
        <v>33</v>
      </c>
      <c r="L62" s="3">
        <v>0</v>
      </c>
      <c r="M62" s="3">
        <v>0</v>
      </c>
      <c r="N62" s="3">
        <v>0</v>
      </c>
      <c r="O62" s="3">
        <v>4.29</v>
      </c>
      <c r="P62" s="3">
        <v>37.29</v>
      </c>
      <c r="Q62">
        <v>3</v>
      </c>
    </row>
    <row r="63" spans="1:17" x14ac:dyDescent="0.25">
      <c r="A63" t="s">
        <v>580</v>
      </c>
      <c r="B63" t="s">
        <v>588</v>
      </c>
      <c r="C63" t="s">
        <v>1</v>
      </c>
      <c r="D63" t="s">
        <v>0</v>
      </c>
      <c r="E63">
        <v>16590</v>
      </c>
      <c r="F63" t="s">
        <v>316</v>
      </c>
      <c r="G63" t="s">
        <v>317</v>
      </c>
      <c r="H63" s="3">
        <v>0</v>
      </c>
      <c r="I63" s="3">
        <v>0</v>
      </c>
      <c r="J63" s="3">
        <v>0</v>
      </c>
      <c r="K63" s="3">
        <v>71.02</v>
      </c>
      <c r="L63" s="3">
        <v>0</v>
      </c>
      <c r="M63" s="3">
        <v>0</v>
      </c>
      <c r="N63" s="3">
        <v>0</v>
      </c>
      <c r="O63" s="3">
        <v>9.2325999999999997</v>
      </c>
      <c r="P63" s="3">
        <v>80.252600000000001</v>
      </c>
      <c r="Q63">
        <v>3</v>
      </c>
    </row>
    <row r="64" spans="1:17" x14ac:dyDescent="0.25">
      <c r="A64" t="s">
        <v>580</v>
      </c>
      <c r="B64" t="s">
        <v>587</v>
      </c>
      <c r="C64" t="s">
        <v>1</v>
      </c>
      <c r="D64" t="s">
        <v>0</v>
      </c>
      <c r="E64">
        <v>71734</v>
      </c>
      <c r="F64" t="s">
        <v>320</v>
      </c>
      <c r="G64" t="s">
        <v>321</v>
      </c>
      <c r="H64" s="3">
        <v>0</v>
      </c>
      <c r="I64" s="3">
        <v>0</v>
      </c>
      <c r="J64" s="3">
        <v>0</v>
      </c>
      <c r="K64" s="3">
        <v>54.99</v>
      </c>
      <c r="L64" s="3">
        <v>0</v>
      </c>
      <c r="M64" s="3">
        <v>0</v>
      </c>
      <c r="N64" s="3">
        <v>0</v>
      </c>
      <c r="O64" s="3">
        <v>7.1487000000000007</v>
      </c>
      <c r="P64" s="3">
        <v>62.1387</v>
      </c>
      <c r="Q64">
        <v>3</v>
      </c>
    </row>
    <row r="65" spans="1:17" x14ac:dyDescent="0.25">
      <c r="A65" t="s">
        <v>580</v>
      </c>
      <c r="B65" t="s">
        <v>587</v>
      </c>
      <c r="C65" t="s">
        <v>1</v>
      </c>
      <c r="D65" t="s">
        <v>0</v>
      </c>
      <c r="E65">
        <v>2385</v>
      </c>
      <c r="F65" t="s">
        <v>324</v>
      </c>
      <c r="G65" t="s">
        <v>325</v>
      </c>
      <c r="H65" s="3">
        <v>0</v>
      </c>
      <c r="I65" s="3">
        <v>0</v>
      </c>
      <c r="J65" s="3">
        <v>0</v>
      </c>
      <c r="K65" s="3">
        <v>5.75</v>
      </c>
      <c r="L65" s="3">
        <v>0</v>
      </c>
      <c r="M65" s="3">
        <v>0</v>
      </c>
      <c r="N65" s="3">
        <v>0</v>
      </c>
      <c r="O65" s="3">
        <v>0.74750000000000005</v>
      </c>
      <c r="P65" s="3">
        <v>6.4975000000000005</v>
      </c>
      <c r="Q65">
        <v>3</v>
      </c>
    </row>
    <row r="66" spans="1:17" x14ac:dyDescent="0.25">
      <c r="A66" t="s">
        <v>580</v>
      </c>
      <c r="B66" t="s">
        <v>587</v>
      </c>
      <c r="C66" t="s">
        <v>1</v>
      </c>
      <c r="D66" t="s">
        <v>0</v>
      </c>
      <c r="E66">
        <v>1718</v>
      </c>
      <c r="F66" t="s">
        <v>333</v>
      </c>
      <c r="G66" t="s">
        <v>334</v>
      </c>
      <c r="H66" s="3">
        <v>0</v>
      </c>
      <c r="I66" s="3">
        <v>0</v>
      </c>
      <c r="J66" s="3">
        <v>0</v>
      </c>
      <c r="K66" s="3">
        <v>5.45</v>
      </c>
      <c r="L66" s="3">
        <v>0</v>
      </c>
      <c r="M66" s="3">
        <v>0</v>
      </c>
      <c r="N66" s="3">
        <v>0</v>
      </c>
      <c r="O66" s="3">
        <v>0.70850000000000002</v>
      </c>
      <c r="P66" s="3">
        <v>6.1585000000000001</v>
      </c>
      <c r="Q66">
        <v>3</v>
      </c>
    </row>
    <row r="67" spans="1:17" x14ac:dyDescent="0.25">
      <c r="A67" t="s">
        <v>580</v>
      </c>
      <c r="B67" t="s">
        <v>587</v>
      </c>
      <c r="C67" t="s">
        <v>1</v>
      </c>
      <c r="D67" t="s">
        <v>0</v>
      </c>
      <c r="E67">
        <v>6171</v>
      </c>
      <c r="F67" t="s">
        <v>335</v>
      </c>
      <c r="G67" t="s">
        <v>336</v>
      </c>
      <c r="H67" s="3">
        <v>0</v>
      </c>
      <c r="I67" s="3">
        <v>0</v>
      </c>
      <c r="J67" s="3">
        <v>0</v>
      </c>
      <c r="K67" s="3">
        <v>225.66</v>
      </c>
      <c r="L67" s="3">
        <v>0</v>
      </c>
      <c r="M67" s="3">
        <v>0</v>
      </c>
      <c r="N67" s="3">
        <v>0</v>
      </c>
      <c r="O67" s="3">
        <v>29.335799999999999</v>
      </c>
      <c r="P67" s="3">
        <v>254.9958</v>
      </c>
      <c r="Q67">
        <v>3</v>
      </c>
    </row>
    <row r="68" spans="1:17" x14ac:dyDescent="0.25">
      <c r="A68" t="s">
        <v>580</v>
      </c>
      <c r="B68" t="s">
        <v>587</v>
      </c>
      <c r="C68" t="s">
        <v>1</v>
      </c>
      <c r="D68" t="s">
        <v>0</v>
      </c>
      <c r="E68">
        <v>174716</v>
      </c>
      <c r="F68" t="s">
        <v>467</v>
      </c>
      <c r="G68" t="s">
        <v>468</v>
      </c>
      <c r="H68" s="3">
        <v>0</v>
      </c>
      <c r="I68" s="3">
        <v>0</v>
      </c>
      <c r="J68" s="3">
        <v>0</v>
      </c>
      <c r="K68" s="3">
        <v>9</v>
      </c>
      <c r="L68" s="3">
        <v>0</v>
      </c>
      <c r="M68" s="3">
        <v>0</v>
      </c>
      <c r="N68" s="3">
        <v>0</v>
      </c>
      <c r="O68" s="3">
        <v>1.17</v>
      </c>
      <c r="P68" s="3">
        <v>10.17</v>
      </c>
      <c r="Q68">
        <v>3</v>
      </c>
    </row>
    <row r="69" spans="1:17" x14ac:dyDescent="0.25">
      <c r="A69" t="s">
        <v>580</v>
      </c>
      <c r="B69" t="s">
        <v>586</v>
      </c>
      <c r="C69" t="s">
        <v>1</v>
      </c>
      <c r="D69" t="s">
        <v>0</v>
      </c>
      <c r="E69">
        <v>3774</v>
      </c>
      <c r="F69" t="s">
        <v>373</v>
      </c>
      <c r="G69" t="s">
        <v>374</v>
      </c>
      <c r="H69" s="3">
        <v>0</v>
      </c>
      <c r="I69" s="3">
        <v>0</v>
      </c>
      <c r="J69" s="3">
        <v>0</v>
      </c>
      <c r="K69" s="3">
        <v>15.06</v>
      </c>
      <c r="L69" s="3">
        <v>0</v>
      </c>
      <c r="M69" s="3">
        <v>0</v>
      </c>
      <c r="N69" s="3">
        <v>0</v>
      </c>
      <c r="O69" s="3">
        <v>1.9578000000000002</v>
      </c>
      <c r="P69" s="3">
        <v>17.017800000000001</v>
      </c>
      <c r="Q69">
        <v>3</v>
      </c>
    </row>
    <row r="70" spans="1:17" x14ac:dyDescent="0.25">
      <c r="A70" t="s">
        <v>580</v>
      </c>
      <c r="B70" t="s">
        <v>586</v>
      </c>
      <c r="C70" t="s">
        <v>1</v>
      </c>
      <c r="D70" t="s">
        <v>0</v>
      </c>
      <c r="E70">
        <v>1703</v>
      </c>
      <c r="F70" t="s">
        <v>333</v>
      </c>
      <c r="G70" t="s">
        <v>334</v>
      </c>
      <c r="H70" s="3">
        <v>0</v>
      </c>
      <c r="I70" s="3">
        <v>0</v>
      </c>
      <c r="J70" s="3">
        <v>0</v>
      </c>
      <c r="K70" s="3">
        <v>6.9</v>
      </c>
      <c r="L70" s="3">
        <v>0</v>
      </c>
      <c r="M70" s="3">
        <v>0</v>
      </c>
      <c r="N70" s="3">
        <v>0</v>
      </c>
      <c r="O70" s="3">
        <v>0.89700000000000013</v>
      </c>
      <c r="P70" s="3">
        <v>7.7970000000000006</v>
      </c>
      <c r="Q70">
        <v>3</v>
      </c>
    </row>
    <row r="71" spans="1:17" x14ac:dyDescent="0.25">
      <c r="A71" t="s">
        <v>580</v>
      </c>
      <c r="B71" t="s">
        <v>586</v>
      </c>
      <c r="C71" t="s">
        <v>1</v>
      </c>
      <c r="D71" t="s">
        <v>0</v>
      </c>
      <c r="E71">
        <v>1984</v>
      </c>
      <c r="F71" t="s">
        <v>326</v>
      </c>
      <c r="G71" t="s">
        <v>327</v>
      </c>
      <c r="H71" s="3">
        <v>0</v>
      </c>
      <c r="I71" s="3">
        <v>0</v>
      </c>
      <c r="J71" s="3">
        <v>0</v>
      </c>
      <c r="K71" s="3">
        <v>10.62</v>
      </c>
      <c r="L71" s="3">
        <v>0</v>
      </c>
      <c r="M71" s="3">
        <v>0</v>
      </c>
      <c r="N71" s="3">
        <v>0</v>
      </c>
      <c r="O71" s="3">
        <v>1.3806</v>
      </c>
      <c r="P71" s="3">
        <v>12.000599999999999</v>
      </c>
      <c r="Q71">
        <v>3</v>
      </c>
    </row>
    <row r="72" spans="1:17" x14ac:dyDescent="0.25">
      <c r="A72" t="s">
        <v>580</v>
      </c>
      <c r="B72" t="s">
        <v>586</v>
      </c>
      <c r="C72" t="s">
        <v>1</v>
      </c>
      <c r="D72" t="s">
        <v>0</v>
      </c>
      <c r="E72">
        <v>5108</v>
      </c>
      <c r="F72" t="s">
        <v>527</v>
      </c>
      <c r="G72" t="s">
        <v>528</v>
      </c>
      <c r="H72" s="3">
        <v>1.29</v>
      </c>
      <c r="I72" s="3">
        <v>0</v>
      </c>
      <c r="J72" s="3">
        <v>0</v>
      </c>
      <c r="K72" s="3">
        <v>12.13</v>
      </c>
      <c r="L72" s="3">
        <v>0</v>
      </c>
      <c r="M72" s="3">
        <v>0</v>
      </c>
      <c r="N72" s="3">
        <v>0</v>
      </c>
      <c r="O72" s="3">
        <v>1.5769000000000002</v>
      </c>
      <c r="P72" s="3">
        <v>14.996900000000002</v>
      </c>
      <c r="Q72">
        <v>3</v>
      </c>
    </row>
    <row r="73" spans="1:17" x14ac:dyDescent="0.25">
      <c r="A73" t="s">
        <v>580</v>
      </c>
      <c r="B73" t="s">
        <v>586</v>
      </c>
      <c r="C73" t="s">
        <v>1</v>
      </c>
      <c r="D73" t="s">
        <v>0</v>
      </c>
      <c r="E73">
        <v>359154</v>
      </c>
      <c r="F73" t="s">
        <v>368</v>
      </c>
      <c r="G73" t="s">
        <v>369</v>
      </c>
      <c r="H73" s="3">
        <v>0</v>
      </c>
      <c r="I73" s="3">
        <v>0</v>
      </c>
      <c r="J73" s="3">
        <v>0</v>
      </c>
      <c r="K73" s="3">
        <v>28.27</v>
      </c>
      <c r="L73" s="3">
        <v>0</v>
      </c>
      <c r="M73" s="3">
        <v>0</v>
      </c>
      <c r="N73" s="3">
        <v>0</v>
      </c>
      <c r="O73" s="3">
        <v>3.6751</v>
      </c>
      <c r="P73" s="3">
        <v>31.9451</v>
      </c>
      <c r="Q73">
        <v>3</v>
      </c>
    </row>
    <row r="74" spans="1:17" x14ac:dyDescent="0.25">
      <c r="A74" t="s">
        <v>580</v>
      </c>
      <c r="B74" t="s">
        <v>615</v>
      </c>
      <c r="C74" t="s">
        <v>1</v>
      </c>
      <c r="D74" t="s">
        <v>0</v>
      </c>
      <c r="E74">
        <v>20038</v>
      </c>
      <c r="F74" t="s">
        <v>309</v>
      </c>
      <c r="G74" t="s">
        <v>310</v>
      </c>
      <c r="H74" s="3">
        <v>1.52</v>
      </c>
      <c r="I74" s="3">
        <v>0</v>
      </c>
      <c r="J74" s="3">
        <v>0</v>
      </c>
      <c r="K74" s="3">
        <v>16.350000000000001</v>
      </c>
      <c r="L74" s="3">
        <v>0</v>
      </c>
      <c r="M74" s="3">
        <v>0</v>
      </c>
      <c r="N74" s="3">
        <v>0</v>
      </c>
      <c r="O74" s="3">
        <v>2.1255000000000002</v>
      </c>
      <c r="P74" s="3">
        <v>19.9955</v>
      </c>
      <c r="Q74">
        <v>3</v>
      </c>
    </row>
    <row r="75" spans="1:17" x14ac:dyDescent="0.25">
      <c r="A75" t="s">
        <v>580</v>
      </c>
      <c r="B75" t="s">
        <v>619</v>
      </c>
      <c r="C75" t="s">
        <v>1</v>
      </c>
      <c r="D75" t="s">
        <v>0</v>
      </c>
      <c r="E75">
        <v>577</v>
      </c>
      <c r="F75" t="s">
        <v>339</v>
      </c>
      <c r="G75" t="s">
        <v>340</v>
      </c>
      <c r="H75" s="3">
        <v>0</v>
      </c>
      <c r="I75" s="3">
        <v>0</v>
      </c>
      <c r="J75" s="3">
        <v>0</v>
      </c>
      <c r="K75" s="3">
        <v>3.1</v>
      </c>
      <c r="L75" s="3">
        <v>0</v>
      </c>
      <c r="M75" s="3">
        <v>0</v>
      </c>
      <c r="N75" s="3">
        <v>0</v>
      </c>
      <c r="O75" s="3">
        <v>0.40300000000000002</v>
      </c>
      <c r="P75" s="3">
        <v>3.5030000000000001</v>
      </c>
      <c r="Q75">
        <v>3</v>
      </c>
    </row>
    <row r="76" spans="1:17" x14ac:dyDescent="0.25">
      <c r="A76" t="s">
        <v>580</v>
      </c>
      <c r="B76" t="s">
        <v>619</v>
      </c>
      <c r="C76" t="s">
        <v>1</v>
      </c>
      <c r="D76" t="s">
        <v>0</v>
      </c>
      <c r="E76">
        <v>246</v>
      </c>
      <c r="F76" t="s">
        <v>322</v>
      </c>
      <c r="G76" t="s">
        <v>323</v>
      </c>
      <c r="H76" s="3">
        <v>0</v>
      </c>
      <c r="I76" s="3">
        <v>0</v>
      </c>
      <c r="J76" s="3">
        <v>0</v>
      </c>
      <c r="K76" s="3">
        <v>60.14</v>
      </c>
      <c r="L76" s="3">
        <v>0</v>
      </c>
      <c r="M76" s="3">
        <v>0</v>
      </c>
      <c r="N76" s="3">
        <v>0</v>
      </c>
      <c r="O76" s="3">
        <v>7.8182</v>
      </c>
      <c r="P76" s="3">
        <v>67.958200000000005</v>
      </c>
      <c r="Q76">
        <v>3</v>
      </c>
    </row>
    <row r="77" spans="1:17" x14ac:dyDescent="0.25">
      <c r="A77" t="s">
        <v>580</v>
      </c>
      <c r="B77" t="s">
        <v>619</v>
      </c>
      <c r="C77" t="s">
        <v>1</v>
      </c>
      <c r="D77" t="s">
        <v>0</v>
      </c>
      <c r="E77">
        <v>1937</v>
      </c>
      <c r="F77" t="s">
        <v>429</v>
      </c>
      <c r="G77" t="s">
        <v>535</v>
      </c>
      <c r="H77" s="3">
        <v>0</v>
      </c>
      <c r="I77" s="3">
        <v>0</v>
      </c>
      <c r="J77" s="3">
        <v>0</v>
      </c>
      <c r="K77" s="3">
        <v>6.73</v>
      </c>
      <c r="L77" s="3">
        <v>0</v>
      </c>
      <c r="M77" s="3">
        <v>0</v>
      </c>
      <c r="N77" s="3">
        <v>0</v>
      </c>
      <c r="O77" s="3">
        <v>0.87490000000000012</v>
      </c>
      <c r="P77" s="3">
        <v>7.6049000000000007</v>
      </c>
      <c r="Q77">
        <v>3</v>
      </c>
    </row>
    <row r="78" spans="1:17" x14ac:dyDescent="0.25">
      <c r="A78" t="s">
        <v>580</v>
      </c>
      <c r="B78" t="s">
        <v>619</v>
      </c>
      <c r="C78" t="s">
        <v>1</v>
      </c>
      <c r="D78" t="s">
        <v>0</v>
      </c>
      <c r="E78">
        <v>1660</v>
      </c>
      <c r="F78" t="s">
        <v>333</v>
      </c>
      <c r="G78" t="s">
        <v>334</v>
      </c>
      <c r="H78" s="3">
        <v>0</v>
      </c>
      <c r="I78" s="3">
        <v>0</v>
      </c>
      <c r="J78" s="3">
        <v>0</v>
      </c>
      <c r="K78" s="3">
        <v>3.89</v>
      </c>
      <c r="L78" s="3">
        <v>0</v>
      </c>
      <c r="M78" s="3">
        <v>0</v>
      </c>
      <c r="N78" s="3">
        <v>0</v>
      </c>
      <c r="O78" s="3">
        <v>0.50570000000000004</v>
      </c>
      <c r="P78" s="3">
        <v>4.3956999999999997</v>
      </c>
      <c r="Q78">
        <v>3</v>
      </c>
    </row>
    <row r="79" spans="1:17" x14ac:dyDescent="0.25">
      <c r="A79" t="s">
        <v>580</v>
      </c>
      <c r="B79" t="s">
        <v>619</v>
      </c>
      <c r="C79" t="s">
        <v>1</v>
      </c>
      <c r="D79" t="s">
        <v>0</v>
      </c>
      <c r="E79">
        <v>16467</v>
      </c>
      <c r="F79" t="s">
        <v>316</v>
      </c>
      <c r="G79" t="s">
        <v>317</v>
      </c>
      <c r="H79" s="3">
        <v>0</v>
      </c>
      <c r="I79" s="3">
        <v>0</v>
      </c>
      <c r="J79" s="3">
        <v>0</v>
      </c>
      <c r="K79" s="3">
        <v>49.45</v>
      </c>
      <c r="L79" s="3">
        <v>0</v>
      </c>
      <c r="M79" s="3">
        <v>0</v>
      </c>
      <c r="N79" s="3">
        <v>0</v>
      </c>
      <c r="O79" s="3">
        <v>6.4285000000000005</v>
      </c>
      <c r="P79" s="3">
        <v>55.878500000000003</v>
      </c>
      <c r="Q79">
        <v>3</v>
      </c>
    </row>
    <row r="80" spans="1:17" x14ac:dyDescent="0.25">
      <c r="A80" t="s">
        <v>580</v>
      </c>
      <c r="B80" t="s">
        <v>619</v>
      </c>
      <c r="C80" t="s">
        <v>1</v>
      </c>
      <c r="D80" t="s">
        <v>0</v>
      </c>
      <c r="E80">
        <v>5025</v>
      </c>
      <c r="F80" t="s">
        <v>527</v>
      </c>
      <c r="G80" t="s">
        <v>528</v>
      </c>
      <c r="H80" s="3">
        <v>0</v>
      </c>
      <c r="I80" s="3">
        <v>0</v>
      </c>
      <c r="J80" s="3">
        <v>0</v>
      </c>
      <c r="K80" s="3">
        <v>4.04</v>
      </c>
      <c r="L80" s="3">
        <v>0</v>
      </c>
      <c r="M80" s="3">
        <v>0</v>
      </c>
      <c r="N80" s="3">
        <v>0</v>
      </c>
      <c r="O80" s="3">
        <v>0.5252</v>
      </c>
      <c r="P80" s="3">
        <v>4.5651999999999999</v>
      </c>
      <c r="Q80">
        <v>3</v>
      </c>
    </row>
    <row r="81" spans="1:17" x14ac:dyDescent="0.25">
      <c r="A81" t="s">
        <v>580</v>
      </c>
      <c r="B81" t="s">
        <v>619</v>
      </c>
      <c r="C81" t="s">
        <v>1</v>
      </c>
      <c r="D81" t="s">
        <v>0</v>
      </c>
      <c r="E81">
        <v>2481</v>
      </c>
      <c r="F81" t="s">
        <v>331</v>
      </c>
      <c r="G81" t="s">
        <v>332</v>
      </c>
      <c r="H81" s="3">
        <v>0</v>
      </c>
      <c r="I81" s="3">
        <v>0</v>
      </c>
      <c r="J81" s="3">
        <v>0</v>
      </c>
      <c r="K81" s="3">
        <v>8.49</v>
      </c>
      <c r="L81" s="3">
        <v>0</v>
      </c>
      <c r="M81" s="3">
        <v>0</v>
      </c>
      <c r="N81" s="3">
        <v>0</v>
      </c>
      <c r="O81" s="3">
        <v>1.1037000000000001</v>
      </c>
      <c r="P81" s="3">
        <v>9.5937000000000001</v>
      </c>
      <c r="Q81">
        <v>3</v>
      </c>
    </row>
    <row r="82" spans="1:17" x14ac:dyDescent="0.25">
      <c r="A82" t="s">
        <v>580</v>
      </c>
      <c r="B82" t="s">
        <v>582</v>
      </c>
      <c r="C82" t="s">
        <v>1</v>
      </c>
      <c r="D82" t="s">
        <v>0</v>
      </c>
      <c r="E82">
        <v>5876</v>
      </c>
      <c r="F82" t="s">
        <v>335</v>
      </c>
      <c r="G82" t="s">
        <v>336</v>
      </c>
      <c r="H82" s="3">
        <v>0</v>
      </c>
      <c r="I82" s="3">
        <v>0</v>
      </c>
      <c r="J82" s="3">
        <v>0</v>
      </c>
      <c r="K82" s="3">
        <v>49.29</v>
      </c>
      <c r="L82" s="3">
        <v>0</v>
      </c>
      <c r="M82" s="3">
        <v>0</v>
      </c>
      <c r="N82" s="3">
        <v>0</v>
      </c>
      <c r="O82" s="3">
        <v>6.4077000000000002</v>
      </c>
      <c r="P82" s="3">
        <v>55.697699999999998</v>
      </c>
      <c r="Q82">
        <v>3</v>
      </c>
    </row>
    <row r="83" spans="1:17" x14ac:dyDescent="0.25">
      <c r="A83" t="s">
        <v>580</v>
      </c>
      <c r="B83" t="s">
        <v>582</v>
      </c>
      <c r="C83" t="s">
        <v>1</v>
      </c>
      <c r="D83" t="s">
        <v>0</v>
      </c>
      <c r="E83">
        <v>229</v>
      </c>
      <c r="F83" t="s">
        <v>617</v>
      </c>
      <c r="G83" t="s">
        <v>618</v>
      </c>
      <c r="H83" s="3">
        <v>0</v>
      </c>
      <c r="I83" s="3">
        <v>0</v>
      </c>
      <c r="J83" s="3">
        <v>0</v>
      </c>
      <c r="K83" s="3">
        <v>12</v>
      </c>
      <c r="L83" s="3">
        <v>0</v>
      </c>
      <c r="M83" s="3">
        <v>0</v>
      </c>
      <c r="N83" s="3">
        <v>0</v>
      </c>
      <c r="O83" s="3">
        <v>1.56</v>
      </c>
      <c r="P83" s="3">
        <v>13.56</v>
      </c>
      <c r="Q83">
        <v>3</v>
      </c>
    </row>
    <row r="84" spans="1:17" x14ac:dyDescent="0.25">
      <c r="A84" t="s">
        <v>580</v>
      </c>
      <c r="B84" t="s">
        <v>582</v>
      </c>
      <c r="C84" t="s">
        <v>1</v>
      </c>
      <c r="D84" t="s">
        <v>0</v>
      </c>
      <c r="E84">
        <v>5893</v>
      </c>
      <c r="F84" t="s">
        <v>335</v>
      </c>
      <c r="G84" t="s">
        <v>336</v>
      </c>
      <c r="H84" s="3">
        <v>0</v>
      </c>
      <c r="I84" s="3">
        <v>0</v>
      </c>
      <c r="J84" s="3">
        <v>0</v>
      </c>
      <c r="K84" s="3">
        <v>9.2899999999999991</v>
      </c>
      <c r="L84" s="3">
        <v>0</v>
      </c>
      <c r="M84" s="3">
        <v>0</v>
      </c>
      <c r="N84" s="3">
        <v>0</v>
      </c>
      <c r="O84" s="3">
        <v>1.2077</v>
      </c>
      <c r="P84" s="3">
        <v>10.497699999999998</v>
      </c>
      <c r="Q84">
        <v>3</v>
      </c>
    </row>
    <row r="85" spans="1:17" x14ac:dyDescent="0.25">
      <c r="A85" t="s">
        <v>580</v>
      </c>
      <c r="B85" t="s">
        <v>582</v>
      </c>
      <c r="C85" t="s">
        <v>1</v>
      </c>
      <c r="D85" t="s">
        <v>0</v>
      </c>
      <c r="E85">
        <v>1643</v>
      </c>
      <c r="F85" t="s">
        <v>333</v>
      </c>
      <c r="G85" t="s">
        <v>334</v>
      </c>
      <c r="H85" s="3">
        <v>0</v>
      </c>
      <c r="I85" s="3">
        <v>0</v>
      </c>
      <c r="J85" s="3">
        <v>0</v>
      </c>
      <c r="K85" s="3">
        <v>4.1399999999999997</v>
      </c>
      <c r="L85" s="3">
        <v>0</v>
      </c>
      <c r="M85" s="3">
        <v>0</v>
      </c>
      <c r="N85" s="3">
        <v>0</v>
      </c>
      <c r="O85" s="3">
        <v>0.53820000000000001</v>
      </c>
      <c r="P85" s="3">
        <v>4.6781999999999995</v>
      </c>
      <c r="Q85">
        <v>3</v>
      </c>
    </row>
    <row r="86" spans="1:17" x14ac:dyDescent="0.25">
      <c r="A86" t="s">
        <v>580</v>
      </c>
      <c r="B86" t="s">
        <v>581</v>
      </c>
      <c r="C86" t="s">
        <v>1</v>
      </c>
      <c r="D86" t="s">
        <v>0</v>
      </c>
      <c r="E86">
        <v>16437</v>
      </c>
      <c r="F86" t="s">
        <v>316</v>
      </c>
      <c r="G86" t="s">
        <v>317</v>
      </c>
      <c r="H86" s="3">
        <v>0</v>
      </c>
      <c r="I86" s="3">
        <v>0</v>
      </c>
      <c r="J86" s="3">
        <v>0</v>
      </c>
      <c r="K86" s="3">
        <v>5.3</v>
      </c>
      <c r="L86" s="3">
        <v>0</v>
      </c>
      <c r="M86" s="3">
        <v>0</v>
      </c>
      <c r="N86" s="3">
        <v>0</v>
      </c>
      <c r="O86" s="3">
        <v>0.68899999999999995</v>
      </c>
      <c r="P86" s="3">
        <v>5.9889999999999999</v>
      </c>
      <c r="Q86">
        <v>3</v>
      </c>
    </row>
    <row r="87" spans="1:17" x14ac:dyDescent="0.25">
      <c r="A87" t="s">
        <v>580</v>
      </c>
      <c r="B87" t="s">
        <v>581</v>
      </c>
      <c r="C87" t="s">
        <v>1</v>
      </c>
      <c r="D87" t="s">
        <v>0</v>
      </c>
      <c r="E87">
        <v>29923</v>
      </c>
      <c r="F87" t="s">
        <v>318</v>
      </c>
      <c r="G87" t="s">
        <v>319</v>
      </c>
      <c r="H87" s="3">
        <v>0</v>
      </c>
      <c r="I87" s="3">
        <v>0</v>
      </c>
      <c r="J87" s="3">
        <v>0</v>
      </c>
      <c r="K87" s="3">
        <v>4.54</v>
      </c>
      <c r="L87" s="3">
        <v>0</v>
      </c>
      <c r="M87" s="3">
        <v>0</v>
      </c>
      <c r="N87" s="3">
        <v>0</v>
      </c>
      <c r="O87" s="3">
        <v>0.59020000000000006</v>
      </c>
      <c r="P87" s="3">
        <v>5.1302000000000003</v>
      </c>
      <c r="Q87">
        <v>3</v>
      </c>
    </row>
    <row r="88" spans="1:17" x14ac:dyDescent="0.25">
      <c r="A88" t="s">
        <v>580</v>
      </c>
      <c r="B88" t="s">
        <v>559</v>
      </c>
      <c r="C88" t="s">
        <v>1</v>
      </c>
      <c r="D88" t="s">
        <v>0</v>
      </c>
      <c r="E88">
        <v>471834</v>
      </c>
      <c r="F88" t="s">
        <v>346</v>
      </c>
      <c r="G88" t="s">
        <v>347</v>
      </c>
      <c r="H88" s="3">
        <v>0</v>
      </c>
      <c r="I88" s="3">
        <v>0</v>
      </c>
      <c r="J88" s="3">
        <v>0</v>
      </c>
      <c r="K88" s="3">
        <v>90.69</v>
      </c>
      <c r="L88" s="3">
        <v>0</v>
      </c>
      <c r="M88" s="3">
        <v>0</v>
      </c>
      <c r="N88" s="3">
        <v>0</v>
      </c>
      <c r="O88" s="3">
        <v>11.7897</v>
      </c>
      <c r="P88" s="3">
        <v>102.47969999999999</v>
      </c>
      <c r="Q88">
        <v>3</v>
      </c>
    </row>
    <row r="89" spans="1:17" x14ac:dyDescent="0.25">
      <c r="A89" t="s">
        <v>580</v>
      </c>
      <c r="B89" t="s">
        <v>559</v>
      </c>
      <c r="C89" t="s">
        <v>1</v>
      </c>
      <c r="D89" t="s">
        <v>0</v>
      </c>
      <c r="E89">
        <v>471831</v>
      </c>
      <c r="F89" t="s">
        <v>346</v>
      </c>
      <c r="G89" t="s">
        <v>347</v>
      </c>
      <c r="H89" s="3">
        <v>0</v>
      </c>
      <c r="I89" s="3">
        <v>0</v>
      </c>
      <c r="J89" s="3">
        <v>0</v>
      </c>
      <c r="K89" s="3">
        <v>55.09</v>
      </c>
      <c r="L89" s="3">
        <v>0</v>
      </c>
      <c r="M89" s="3">
        <v>0</v>
      </c>
      <c r="N89" s="3">
        <v>0</v>
      </c>
      <c r="O89" s="3">
        <v>7.1617000000000006</v>
      </c>
      <c r="P89" s="3">
        <v>62.251700000000007</v>
      </c>
      <c r="Q89">
        <v>3</v>
      </c>
    </row>
    <row r="90" spans="1:17" x14ac:dyDescent="0.25">
      <c r="A90" t="s">
        <v>580</v>
      </c>
      <c r="B90" t="s">
        <v>551</v>
      </c>
      <c r="C90" t="s">
        <v>1</v>
      </c>
      <c r="D90" t="s">
        <v>0</v>
      </c>
      <c r="E90">
        <v>31468223</v>
      </c>
      <c r="F90" t="s">
        <v>349</v>
      </c>
      <c r="G90" t="s">
        <v>350</v>
      </c>
      <c r="H90" s="3">
        <v>0</v>
      </c>
      <c r="I90" s="3">
        <v>0</v>
      </c>
      <c r="J90" s="3">
        <v>0</v>
      </c>
      <c r="K90" s="3">
        <v>47.41</v>
      </c>
      <c r="L90" s="3">
        <v>0</v>
      </c>
      <c r="M90" s="3">
        <v>0</v>
      </c>
      <c r="N90" s="3">
        <v>0</v>
      </c>
      <c r="O90" s="3">
        <v>6.1632999999999996</v>
      </c>
      <c r="P90" s="3">
        <v>53.573299999999996</v>
      </c>
      <c r="Q90">
        <v>3</v>
      </c>
    </row>
    <row r="91" spans="1:17" x14ac:dyDescent="0.25">
      <c r="A91" t="s">
        <v>580</v>
      </c>
      <c r="B91" t="s">
        <v>551</v>
      </c>
      <c r="C91" t="s">
        <v>1</v>
      </c>
      <c r="D91" t="s">
        <v>0</v>
      </c>
      <c r="E91">
        <v>31468253</v>
      </c>
      <c r="F91" t="s">
        <v>349</v>
      </c>
      <c r="G91" t="s">
        <v>350</v>
      </c>
      <c r="H91" s="3">
        <v>0</v>
      </c>
      <c r="I91" s="3">
        <v>0</v>
      </c>
      <c r="J91" s="3">
        <v>0</v>
      </c>
      <c r="K91" s="3">
        <v>51.54</v>
      </c>
      <c r="L91" s="3">
        <v>0</v>
      </c>
      <c r="M91" s="3">
        <v>0</v>
      </c>
      <c r="N91" s="3">
        <v>0</v>
      </c>
      <c r="O91" s="3">
        <v>6.7001999999999997</v>
      </c>
      <c r="P91" s="3">
        <v>58.240200000000002</v>
      </c>
      <c r="Q91">
        <v>3</v>
      </c>
    </row>
    <row r="92" spans="1:17" hidden="1" x14ac:dyDescent="0.25">
      <c r="A92" t="s">
        <v>543</v>
      </c>
      <c r="B92" t="s">
        <v>563</v>
      </c>
      <c r="C92" t="s">
        <v>1</v>
      </c>
      <c r="D92" t="s">
        <v>0</v>
      </c>
      <c r="E92">
        <v>461797</v>
      </c>
      <c r="F92" t="s">
        <v>368</v>
      </c>
      <c r="G92" t="s">
        <v>369</v>
      </c>
      <c r="H92" s="3">
        <v>0</v>
      </c>
      <c r="I92" s="3">
        <v>0</v>
      </c>
      <c r="J92" s="3">
        <v>0</v>
      </c>
      <c r="K92" s="3">
        <v>17.440000000000001</v>
      </c>
      <c r="L92" s="3">
        <v>0</v>
      </c>
      <c r="M92" s="3">
        <v>0</v>
      </c>
      <c r="N92" s="3">
        <v>0</v>
      </c>
      <c r="O92" s="3">
        <v>2.2672000000000003</v>
      </c>
      <c r="P92" s="3">
        <v>19.7072</v>
      </c>
      <c r="Q92">
        <v>3</v>
      </c>
    </row>
    <row r="93" spans="1:17" hidden="1" x14ac:dyDescent="0.25">
      <c r="A93" t="s">
        <v>543</v>
      </c>
      <c r="B93" t="s">
        <v>563</v>
      </c>
      <c r="C93" t="s">
        <v>1</v>
      </c>
      <c r="D93" t="s">
        <v>0</v>
      </c>
      <c r="E93">
        <v>16376</v>
      </c>
      <c r="F93" t="s">
        <v>316</v>
      </c>
      <c r="G93" t="s">
        <v>317</v>
      </c>
      <c r="H93" s="3">
        <v>0</v>
      </c>
      <c r="I93" s="3">
        <v>0</v>
      </c>
      <c r="J93" s="3">
        <v>0</v>
      </c>
      <c r="K93" s="3">
        <v>7</v>
      </c>
      <c r="L93" s="3">
        <v>0</v>
      </c>
      <c r="M93" s="3">
        <v>0</v>
      </c>
      <c r="N93" s="3">
        <v>0</v>
      </c>
      <c r="O93" s="3">
        <v>0.91</v>
      </c>
      <c r="P93" s="3">
        <v>7.91</v>
      </c>
      <c r="Q93">
        <v>3</v>
      </c>
    </row>
    <row r="94" spans="1:17" hidden="1" x14ac:dyDescent="0.25">
      <c r="A94" t="s">
        <v>543</v>
      </c>
      <c r="B94" t="s">
        <v>562</v>
      </c>
      <c r="C94" t="s">
        <v>1</v>
      </c>
      <c r="D94" t="s">
        <v>0</v>
      </c>
      <c r="E94">
        <v>3756</v>
      </c>
      <c r="F94" t="s">
        <v>389</v>
      </c>
      <c r="G94" t="s">
        <v>390</v>
      </c>
      <c r="H94" s="3">
        <v>0</v>
      </c>
      <c r="I94" s="3">
        <v>0</v>
      </c>
      <c r="J94" s="3">
        <v>0</v>
      </c>
      <c r="K94" s="3">
        <v>35.840000000000003</v>
      </c>
      <c r="L94" s="3">
        <v>0</v>
      </c>
      <c r="M94" s="3">
        <v>0</v>
      </c>
      <c r="N94" s="3">
        <v>0</v>
      </c>
      <c r="O94" s="3">
        <v>4.6592000000000002</v>
      </c>
      <c r="P94" s="3">
        <v>40.499200000000002</v>
      </c>
      <c r="Q94">
        <v>3</v>
      </c>
    </row>
    <row r="95" spans="1:17" hidden="1" x14ac:dyDescent="0.25">
      <c r="A95" t="s">
        <v>543</v>
      </c>
      <c r="B95" t="s">
        <v>562</v>
      </c>
      <c r="C95" t="s">
        <v>1</v>
      </c>
      <c r="D95" t="s">
        <v>0</v>
      </c>
      <c r="E95">
        <v>16368</v>
      </c>
      <c r="F95" t="s">
        <v>578</v>
      </c>
      <c r="G95" t="s">
        <v>579</v>
      </c>
      <c r="H95" s="3">
        <v>0</v>
      </c>
      <c r="I95" s="3">
        <v>0</v>
      </c>
      <c r="J95" s="3">
        <v>0</v>
      </c>
      <c r="K95" s="3">
        <v>75.8</v>
      </c>
      <c r="L95" s="3">
        <v>0</v>
      </c>
      <c r="M95" s="3">
        <v>0</v>
      </c>
      <c r="N95" s="3">
        <v>0</v>
      </c>
      <c r="O95" s="3">
        <v>9.8539999999999992</v>
      </c>
      <c r="P95" s="3">
        <v>85.653999999999996</v>
      </c>
      <c r="Q95">
        <v>3</v>
      </c>
    </row>
    <row r="96" spans="1:17" hidden="1" x14ac:dyDescent="0.25">
      <c r="A96" t="s">
        <v>543</v>
      </c>
      <c r="B96" t="s">
        <v>562</v>
      </c>
      <c r="C96" t="s">
        <v>1</v>
      </c>
      <c r="D96" t="s">
        <v>0</v>
      </c>
      <c r="E96">
        <v>497</v>
      </c>
      <c r="F96" t="s">
        <v>578</v>
      </c>
      <c r="G96" t="s">
        <v>579</v>
      </c>
      <c r="H96" s="3">
        <v>0</v>
      </c>
      <c r="I96" s="3">
        <v>0</v>
      </c>
      <c r="J96" s="3">
        <v>0</v>
      </c>
      <c r="K96" s="3">
        <v>58.41</v>
      </c>
      <c r="L96" s="3">
        <v>0</v>
      </c>
      <c r="M96" s="3">
        <v>0</v>
      </c>
      <c r="N96" s="3">
        <v>0</v>
      </c>
      <c r="O96" s="3">
        <v>7.5933000000000002</v>
      </c>
      <c r="P96" s="3">
        <v>66.003299999999996</v>
      </c>
      <c r="Q96">
        <v>3</v>
      </c>
    </row>
    <row r="97" spans="1:17" hidden="1" x14ac:dyDescent="0.25">
      <c r="A97" t="s">
        <v>543</v>
      </c>
      <c r="B97" t="s">
        <v>562</v>
      </c>
      <c r="C97" t="s">
        <v>1</v>
      </c>
      <c r="D97" t="s">
        <v>0</v>
      </c>
      <c r="E97">
        <v>16363</v>
      </c>
      <c r="F97" t="s">
        <v>316</v>
      </c>
      <c r="G97" t="s">
        <v>317</v>
      </c>
      <c r="H97" s="3">
        <v>0</v>
      </c>
      <c r="I97" s="3">
        <v>0</v>
      </c>
      <c r="J97" s="3">
        <v>0</v>
      </c>
      <c r="K97" s="3">
        <v>15</v>
      </c>
      <c r="L97" s="3">
        <v>0</v>
      </c>
      <c r="M97" s="3">
        <v>0</v>
      </c>
      <c r="N97" s="3">
        <v>0</v>
      </c>
      <c r="O97" s="3">
        <v>1.9500000000000002</v>
      </c>
      <c r="P97" s="3">
        <v>16.95</v>
      </c>
      <c r="Q97">
        <v>3</v>
      </c>
    </row>
    <row r="98" spans="1:17" hidden="1" x14ac:dyDescent="0.25">
      <c r="A98" t="s">
        <v>543</v>
      </c>
      <c r="B98" t="s">
        <v>562</v>
      </c>
      <c r="C98" t="s">
        <v>1</v>
      </c>
      <c r="D98" t="s">
        <v>0</v>
      </c>
      <c r="E98">
        <v>16370</v>
      </c>
      <c r="F98" t="s">
        <v>316</v>
      </c>
      <c r="G98" t="s">
        <v>317</v>
      </c>
      <c r="H98" s="3">
        <v>0</v>
      </c>
      <c r="I98" s="3">
        <v>0</v>
      </c>
      <c r="J98" s="3">
        <v>0</v>
      </c>
      <c r="K98" s="3">
        <v>260</v>
      </c>
      <c r="L98" s="3">
        <v>0</v>
      </c>
      <c r="M98" s="3">
        <v>0</v>
      </c>
      <c r="N98" s="3">
        <v>0</v>
      </c>
      <c r="O98" s="3">
        <v>33.800000000000004</v>
      </c>
      <c r="P98" s="3">
        <v>293.8</v>
      </c>
      <c r="Q98">
        <v>3</v>
      </c>
    </row>
    <row r="99" spans="1:17" hidden="1" x14ac:dyDescent="0.25">
      <c r="A99" t="s">
        <v>543</v>
      </c>
      <c r="B99" t="s">
        <v>562</v>
      </c>
      <c r="C99" t="s">
        <v>1</v>
      </c>
      <c r="D99" t="s">
        <v>0</v>
      </c>
      <c r="E99">
        <v>3755</v>
      </c>
      <c r="F99" t="s">
        <v>389</v>
      </c>
      <c r="G99" t="s">
        <v>390</v>
      </c>
      <c r="H99" s="3">
        <v>0</v>
      </c>
      <c r="I99" s="3">
        <v>0</v>
      </c>
      <c r="J99" s="3">
        <v>0</v>
      </c>
      <c r="K99" s="3">
        <v>81.77</v>
      </c>
      <c r="L99" s="3">
        <v>0</v>
      </c>
      <c r="M99" s="3">
        <v>0</v>
      </c>
      <c r="N99" s="3">
        <v>0</v>
      </c>
      <c r="O99" s="3">
        <v>10.630100000000001</v>
      </c>
      <c r="P99" s="3">
        <v>92.400099999999995</v>
      </c>
      <c r="Q99">
        <v>3</v>
      </c>
    </row>
    <row r="100" spans="1:17" hidden="1" x14ac:dyDescent="0.25">
      <c r="A100" t="s">
        <v>543</v>
      </c>
      <c r="B100" t="s">
        <v>562</v>
      </c>
      <c r="C100" t="s">
        <v>1</v>
      </c>
      <c r="D100" t="s">
        <v>0</v>
      </c>
      <c r="E100">
        <v>66380</v>
      </c>
      <c r="F100" t="s">
        <v>320</v>
      </c>
      <c r="G100" t="s">
        <v>321</v>
      </c>
      <c r="H100" s="3">
        <v>0</v>
      </c>
      <c r="I100" s="3">
        <v>0</v>
      </c>
      <c r="J100" s="3">
        <v>0</v>
      </c>
      <c r="K100" s="3">
        <v>17</v>
      </c>
      <c r="L100" s="3">
        <v>0</v>
      </c>
      <c r="M100" s="3">
        <v>0</v>
      </c>
      <c r="N100" s="3">
        <v>0</v>
      </c>
      <c r="O100" s="3">
        <v>2.21</v>
      </c>
      <c r="P100" s="3">
        <v>19.21</v>
      </c>
      <c r="Q100">
        <v>3</v>
      </c>
    </row>
    <row r="101" spans="1:17" hidden="1" x14ac:dyDescent="0.25">
      <c r="A101" t="s">
        <v>543</v>
      </c>
      <c r="B101" t="s">
        <v>562</v>
      </c>
      <c r="C101" t="s">
        <v>1</v>
      </c>
      <c r="D101" t="s">
        <v>0</v>
      </c>
      <c r="E101">
        <v>240</v>
      </c>
      <c r="F101" t="s">
        <v>322</v>
      </c>
      <c r="G101" t="s">
        <v>323</v>
      </c>
      <c r="H101" s="3">
        <v>0</v>
      </c>
      <c r="I101" s="3">
        <v>0</v>
      </c>
      <c r="J101" s="3">
        <v>0</v>
      </c>
      <c r="K101" s="3">
        <v>16.829999999999998</v>
      </c>
      <c r="L101" s="3">
        <v>0</v>
      </c>
      <c r="M101" s="3">
        <v>0</v>
      </c>
      <c r="N101" s="3">
        <v>0</v>
      </c>
      <c r="O101" s="3">
        <v>2.1879</v>
      </c>
      <c r="P101" s="3">
        <v>19.017899999999997</v>
      </c>
      <c r="Q101">
        <v>3</v>
      </c>
    </row>
    <row r="102" spans="1:17" hidden="1" x14ac:dyDescent="0.25">
      <c r="A102" t="s">
        <v>543</v>
      </c>
      <c r="B102" t="s">
        <v>562</v>
      </c>
      <c r="C102" t="s">
        <v>1</v>
      </c>
      <c r="D102" t="s">
        <v>0</v>
      </c>
      <c r="E102">
        <v>7714</v>
      </c>
      <c r="F102" t="s">
        <v>329</v>
      </c>
      <c r="G102" t="s">
        <v>330</v>
      </c>
      <c r="H102" s="3">
        <v>0</v>
      </c>
      <c r="I102" s="3">
        <v>0</v>
      </c>
      <c r="J102" s="3">
        <v>0</v>
      </c>
      <c r="K102" s="3">
        <v>130</v>
      </c>
      <c r="L102" s="3">
        <v>0</v>
      </c>
      <c r="M102" s="3">
        <v>0</v>
      </c>
      <c r="N102" s="3">
        <v>0</v>
      </c>
      <c r="O102" s="3">
        <v>16.900000000000002</v>
      </c>
      <c r="P102" s="3">
        <v>146.9</v>
      </c>
      <c r="Q102">
        <v>3</v>
      </c>
    </row>
    <row r="103" spans="1:17" hidden="1" x14ac:dyDescent="0.25">
      <c r="A103" t="s">
        <v>543</v>
      </c>
      <c r="B103" t="s">
        <v>561</v>
      </c>
      <c r="C103" t="s">
        <v>1</v>
      </c>
      <c r="D103" t="s">
        <v>0</v>
      </c>
      <c r="E103">
        <v>53985</v>
      </c>
      <c r="F103" t="s">
        <v>329</v>
      </c>
      <c r="G103" t="s">
        <v>330</v>
      </c>
      <c r="H103" s="3">
        <v>0</v>
      </c>
      <c r="I103" s="3">
        <v>0</v>
      </c>
      <c r="J103" s="3">
        <v>0</v>
      </c>
      <c r="K103" s="3">
        <v>20.29</v>
      </c>
      <c r="L103" s="3">
        <v>0</v>
      </c>
      <c r="M103" s="3">
        <v>0</v>
      </c>
      <c r="N103" s="3">
        <v>0</v>
      </c>
      <c r="O103" s="3">
        <v>2.6377000000000002</v>
      </c>
      <c r="P103" s="3">
        <v>22.927699999999998</v>
      </c>
      <c r="Q103">
        <v>3</v>
      </c>
    </row>
    <row r="104" spans="1:17" hidden="1" x14ac:dyDescent="0.25">
      <c r="A104" t="s">
        <v>543</v>
      </c>
      <c r="B104" t="s">
        <v>560</v>
      </c>
      <c r="C104" t="s">
        <v>1</v>
      </c>
      <c r="D104" t="s">
        <v>0</v>
      </c>
      <c r="E104">
        <v>16308</v>
      </c>
      <c r="F104" t="s">
        <v>316</v>
      </c>
      <c r="G104" t="s">
        <v>317</v>
      </c>
      <c r="H104" s="3">
        <v>0</v>
      </c>
      <c r="I104" s="3">
        <v>0</v>
      </c>
      <c r="J104" s="3">
        <v>0</v>
      </c>
      <c r="K104" s="3">
        <v>27</v>
      </c>
      <c r="L104" s="3">
        <v>0</v>
      </c>
      <c r="M104" s="3">
        <v>0</v>
      </c>
      <c r="N104" s="3">
        <v>0</v>
      </c>
      <c r="O104" s="3">
        <v>3.5100000000000002</v>
      </c>
      <c r="P104" s="3">
        <v>30.51</v>
      </c>
      <c r="Q104">
        <v>3</v>
      </c>
    </row>
    <row r="105" spans="1:17" hidden="1" x14ac:dyDescent="0.25">
      <c r="A105" t="s">
        <v>543</v>
      </c>
      <c r="B105" t="s">
        <v>560</v>
      </c>
      <c r="C105" t="s">
        <v>1</v>
      </c>
      <c r="D105" t="s">
        <v>0</v>
      </c>
      <c r="E105">
        <v>2348</v>
      </c>
      <c r="F105" t="s">
        <v>331</v>
      </c>
      <c r="G105" t="s">
        <v>332</v>
      </c>
      <c r="H105" s="3">
        <v>0</v>
      </c>
      <c r="I105" s="3">
        <v>0</v>
      </c>
      <c r="J105" s="3">
        <v>0</v>
      </c>
      <c r="K105" s="3">
        <v>9.91</v>
      </c>
      <c r="L105" s="3">
        <v>0</v>
      </c>
      <c r="M105" s="3">
        <v>0</v>
      </c>
      <c r="N105" s="3">
        <v>0</v>
      </c>
      <c r="O105" s="3">
        <v>1.2883</v>
      </c>
      <c r="P105" s="3">
        <v>11.1983</v>
      </c>
      <c r="Q105">
        <v>3</v>
      </c>
    </row>
    <row r="106" spans="1:17" hidden="1" x14ac:dyDescent="0.25">
      <c r="A106" t="s">
        <v>543</v>
      </c>
      <c r="B106" t="s">
        <v>560</v>
      </c>
      <c r="C106" t="s">
        <v>1</v>
      </c>
      <c r="D106" t="s">
        <v>0</v>
      </c>
      <c r="E106">
        <v>3689</v>
      </c>
      <c r="F106" t="s">
        <v>389</v>
      </c>
      <c r="G106" t="s">
        <v>390</v>
      </c>
      <c r="H106" s="3">
        <v>0</v>
      </c>
      <c r="I106" s="3">
        <v>0</v>
      </c>
      <c r="J106" s="3">
        <v>0</v>
      </c>
      <c r="K106" s="3">
        <v>47.57</v>
      </c>
      <c r="L106" s="3">
        <v>0</v>
      </c>
      <c r="M106" s="3">
        <v>0</v>
      </c>
      <c r="N106" s="3">
        <v>0</v>
      </c>
      <c r="O106" s="3">
        <v>6.1840999999999999</v>
      </c>
      <c r="P106" s="3">
        <v>53.754100000000001</v>
      </c>
      <c r="Q106">
        <v>3</v>
      </c>
    </row>
    <row r="107" spans="1:17" hidden="1" x14ac:dyDescent="0.25">
      <c r="A107" t="s">
        <v>543</v>
      </c>
      <c r="B107" t="s">
        <v>560</v>
      </c>
      <c r="C107" t="s">
        <v>1</v>
      </c>
      <c r="D107" t="s">
        <v>0</v>
      </c>
      <c r="E107">
        <v>3692</v>
      </c>
      <c r="F107" t="s">
        <v>389</v>
      </c>
      <c r="G107" t="s">
        <v>390</v>
      </c>
      <c r="H107" s="3">
        <v>0</v>
      </c>
      <c r="I107" s="3">
        <v>0</v>
      </c>
      <c r="J107" s="3">
        <v>0</v>
      </c>
      <c r="K107" s="3">
        <v>108.58</v>
      </c>
      <c r="L107" s="3">
        <v>0</v>
      </c>
      <c r="M107" s="3">
        <v>0</v>
      </c>
      <c r="N107" s="3">
        <v>0</v>
      </c>
      <c r="O107" s="3">
        <v>14.115400000000001</v>
      </c>
      <c r="P107" s="3">
        <v>122.69540000000001</v>
      </c>
      <c r="Q107">
        <v>3</v>
      </c>
    </row>
    <row r="108" spans="1:17" hidden="1" x14ac:dyDescent="0.25">
      <c r="A108" t="s">
        <v>543</v>
      </c>
      <c r="B108" t="s">
        <v>559</v>
      </c>
      <c r="C108" t="s">
        <v>1</v>
      </c>
      <c r="D108" t="s">
        <v>0</v>
      </c>
      <c r="E108">
        <v>29695</v>
      </c>
      <c r="F108" t="s">
        <v>318</v>
      </c>
      <c r="G108" t="s">
        <v>319</v>
      </c>
      <c r="H108" s="3">
        <v>0</v>
      </c>
      <c r="I108" s="3">
        <v>0</v>
      </c>
      <c r="J108" s="3">
        <v>0</v>
      </c>
      <c r="K108" s="3">
        <v>11.46</v>
      </c>
      <c r="L108" s="3">
        <v>0</v>
      </c>
      <c r="M108" s="3">
        <v>0</v>
      </c>
      <c r="N108" s="3">
        <v>0</v>
      </c>
      <c r="O108" s="3">
        <v>1.4898000000000002</v>
      </c>
      <c r="P108" s="3">
        <v>12.949800000000002</v>
      </c>
      <c r="Q108">
        <v>3</v>
      </c>
    </row>
    <row r="109" spans="1:17" hidden="1" x14ac:dyDescent="0.25">
      <c r="A109" t="s">
        <v>543</v>
      </c>
      <c r="B109" t="s">
        <v>559</v>
      </c>
      <c r="C109" t="s">
        <v>1</v>
      </c>
      <c r="D109" t="s">
        <v>0</v>
      </c>
      <c r="E109">
        <v>16268</v>
      </c>
      <c r="F109" t="s">
        <v>316</v>
      </c>
      <c r="G109" t="s">
        <v>317</v>
      </c>
      <c r="H109" s="3">
        <v>0</v>
      </c>
      <c r="I109" s="3">
        <v>0</v>
      </c>
      <c r="J109" s="3">
        <v>0</v>
      </c>
      <c r="K109" s="3">
        <v>210</v>
      </c>
      <c r="L109" s="3">
        <v>0</v>
      </c>
      <c r="M109" s="3">
        <v>0</v>
      </c>
      <c r="N109" s="3">
        <v>0</v>
      </c>
      <c r="O109" s="3">
        <v>27.3</v>
      </c>
      <c r="P109" s="3">
        <v>237.3</v>
      </c>
      <c r="Q109">
        <v>3</v>
      </c>
    </row>
    <row r="110" spans="1:17" hidden="1" x14ac:dyDescent="0.25">
      <c r="A110" t="s">
        <v>543</v>
      </c>
      <c r="B110" t="s">
        <v>559</v>
      </c>
      <c r="C110" t="s">
        <v>1</v>
      </c>
      <c r="D110" t="s">
        <v>0</v>
      </c>
      <c r="E110">
        <v>16285</v>
      </c>
      <c r="F110" t="s">
        <v>316</v>
      </c>
      <c r="G110" t="s">
        <v>317</v>
      </c>
      <c r="H110" s="3">
        <v>0</v>
      </c>
      <c r="I110" s="3">
        <v>0</v>
      </c>
      <c r="J110" s="3">
        <v>0</v>
      </c>
      <c r="K110" s="3">
        <v>44.35</v>
      </c>
      <c r="L110" s="3">
        <v>0</v>
      </c>
      <c r="M110" s="3">
        <v>0</v>
      </c>
      <c r="N110" s="3">
        <v>0</v>
      </c>
      <c r="O110" s="3">
        <v>5.7655000000000003</v>
      </c>
      <c r="P110" s="3">
        <v>50.115500000000004</v>
      </c>
      <c r="Q110">
        <v>3</v>
      </c>
    </row>
    <row r="111" spans="1:17" hidden="1" x14ac:dyDescent="0.25">
      <c r="A111" t="s">
        <v>543</v>
      </c>
      <c r="B111" t="s">
        <v>558</v>
      </c>
      <c r="C111" t="s">
        <v>1</v>
      </c>
      <c r="D111" t="s">
        <v>0</v>
      </c>
      <c r="E111">
        <v>16276</v>
      </c>
      <c r="F111" t="s">
        <v>316</v>
      </c>
      <c r="G111" t="s">
        <v>317</v>
      </c>
      <c r="H111" s="3">
        <v>0</v>
      </c>
      <c r="I111" s="3">
        <v>0</v>
      </c>
      <c r="J111" s="3">
        <v>0</v>
      </c>
      <c r="K111" s="3">
        <v>21.5</v>
      </c>
      <c r="L111" s="3">
        <v>0</v>
      </c>
      <c r="M111" s="3">
        <v>0</v>
      </c>
      <c r="N111" s="3">
        <v>0</v>
      </c>
      <c r="O111" s="3">
        <v>2.7949999999999999</v>
      </c>
      <c r="P111" s="3">
        <v>24.295000000000002</v>
      </c>
      <c r="Q111">
        <v>3</v>
      </c>
    </row>
    <row r="112" spans="1:17" hidden="1" x14ac:dyDescent="0.25">
      <c r="A112" t="s">
        <v>543</v>
      </c>
      <c r="B112" t="s">
        <v>558</v>
      </c>
      <c r="C112" t="s">
        <v>1</v>
      </c>
      <c r="D112" t="s">
        <v>0</v>
      </c>
      <c r="E112">
        <v>64152</v>
      </c>
      <c r="F112" t="s">
        <v>320</v>
      </c>
      <c r="G112" t="s">
        <v>321</v>
      </c>
      <c r="H112" s="3">
        <v>0</v>
      </c>
      <c r="I112" s="3">
        <v>0</v>
      </c>
      <c r="J112" s="3">
        <v>0</v>
      </c>
      <c r="K112" s="3">
        <v>44.9</v>
      </c>
      <c r="L112" s="3">
        <v>0</v>
      </c>
      <c r="M112" s="3">
        <v>0</v>
      </c>
      <c r="N112" s="3">
        <v>0</v>
      </c>
      <c r="O112" s="3">
        <v>5.8369999999999997</v>
      </c>
      <c r="P112" s="3">
        <v>50.736999999999995</v>
      </c>
      <c r="Q112">
        <v>3</v>
      </c>
    </row>
    <row r="113" spans="1:17" hidden="1" x14ac:dyDescent="0.25">
      <c r="A113" t="s">
        <v>543</v>
      </c>
      <c r="B113" t="s">
        <v>558</v>
      </c>
      <c r="C113" t="s">
        <v>1</v>
      </c>
      <c r="D113" t="s">
        <v>0</v>
      </c>
      <c r="E113">
        <v>16150</v>
      </c>
      <c r="F113" t="s">
        <v>358</v>
      </c>
      <c r="G113" t="s">
        <v>359</v>
      </c>
      <c r="H113" s="3">
        <v>0</v>
      </c>
      <c r="I113" s="3">
        <v>0</v>
      </c>
      <c r="J113" s="3">
        <v>0</v>
      </c>
      <c r="K113" s="3">
        <v>34</v>
      </c>
      <c r="L113" s="3">
        <v>0</v>
      </c>
      <c r="M113" s="3">
        <v>0</v>
      </c>
      <c r="N113" s="3">
        <v>0</v>
      </c>
      <c r="O113" s="3">
        <v>4.42</v>
      </c>
      <c r="P113" s="3">
        <v>38.42</v>
      </c>
      <c r="Q113">
        <v>3</v>
      </c>
    </row>
    <row r="114" spans="1:17" hidden="1" x14ac:dyDescent="0.25">
      <c r="A114" t="s">
        <v>543</v>
      </c>
      <c r="B114" t="s">
        <v>558</v>
      </c>
      <c r="C114" t="s">
        <v>1</v>
      </c>
      <c r="D114" t="s">
        <v>0</v>
      </c>
      <c r="E114">
        <v>3578</v>
      </c>
      <c r="F114" t="s">
        <v>389</v>
      </c>
      <c r="G114" t="s">
        <v>390</v>
      </c>
      <c r="H114" s="3">
        <v>0</v>
      </c>
      <c r="I114" s="3">
        <v>0</v>
      </c>
      <c r="J114" s="3">
        <v>0</v>
      </c>
      <c r="K114" s="3">
        <v>47.79</v>
      </c>
      <c r="L114" s="3">
        <v>0</v>
      </c>
      <c r="M114" s="3">
        <v>0</v>
      </c>
      <c r="N114" s="3">
        <v>0</v>
      </c>
      <c r="O114" s="3">
        <v>6.2126999999999999</v>
      </c>
      <c r="P114" s="3">
        <v>54.002699999999997</v>
      </c>
      <c r="Q114">
        <v>3</v>
      </c>
    </row>
    <row r="115" spans="1:17" hidden="1" x14ac:dyDescent="0.25">
      <c r="A115" t="s">
        <v>543</v>
      </c>
      <c r="B115" t="s">
        <v>558</v>
      </c>
      <c r="C115" t="s">
        <v>1</v>
      </c>
      <c r="D115" t="s">
        <v>0</v>
      </c>
      <c r="E115">
        <v>461071</v>
      </c>
      <c r="F115" t="s">
        <v>368</v>
      </c>
      <c r="G115" t="s">
        <v>369</v>
      </c>
      <c r="H115" s="3">
        <v>0</v>
      </c>
      <c r="I115" s="3">
        <v>0</v>
      </c>
      <c r="J115" s="3">
        <v>0</v>
      </c>
      <c r="K115" s="3">
        <v>376.15</v>
      </c>
      <c r="L115" s="3">
        <v>0</v>
      </c>
      <c r="M115" s="3">
        <v>0</v>
      </c>
      <c r="N115" s="3">
        <v>0</v>
      </c>
      <c r="O115" s="3">
        <v>48.899499999999996</v>
      </c>
      <c r="P115" s="3">
        <v>425.04949999999997</v>
      </c>
      <c r="Q115">
        <v>3</v>
      </c>
    </row>
    <row r="116" spans="1:17" hidden="1" x14ac:dyDescent="0.25">
      <c r="A116" t="s">
        <v>543</v>
      </c>
      <c r="B116" t="s">
        <v>558</v>
      </c>
      <c r="C116" t="s">
        <v>1</v>
      </c>
      <c r="D116" t="s">
        <v>0</v>
      </c>
      <c r="E116">
        <v>547</v>
      </c>
      <c r="F116" t="s">
        <v>339</v>
      </c>
      <c r="G116" t="s">
        <v>340</v>
      </c>
      <c r="H116" s="3">
        <v>0</v>
      </c>
      <c r="I116" s="3">
        <v>0</v>
      </c>
      <c r="J116" s="3">
        <v>0</v>
      </c>
      <c r="K116" s="3">
        <v>7.96</v>
      </c>
      <c r="L116" s="3">
        <v>0</v>
      </c>
      <c r="M116" s="3">
        <v>0</v>
      </c>
      <c r="N116" s="3">
        <v>0</v>
      </c>
      <c r="O116" s="3">
        <v>1.0347999999999999</v>
      </c>
      <c r="P116" s="3">
        <v>8.9947999999999997</v>
      </c>
      <c r="Q116">
        <v>3</v>
      </c>
    </row>
    <row r="117" spans="1:17" hidden="1" x14ac:dyDescent="0.25">
      <c r="A117" t="s">
        <v>543</v>
      </c>
      <c r="B117" t="s">
        <v>558</v>
      </c>
      <c r="C117" t="s">
        <v>1</v>
      </c>
      <c r="D117" t="s">
        <v>0</v>
      </c>
      <c r="E117">
        <v>461122</v>
      </c>
      <c r="F117" t="s">
        <v>368</v>
      </c>
      <c r="G117" t="s">
        <v>369</v>
      </c>
      <c r="H117" s="3">
        <v>0</v>
      </c>
      <c r="I117" s="3">
        <v>0</v>
      </c>
      <c r="J117" s="3">
        <v>0</v>
      </c>
      <c r="K117" s="3">
        <v>2.2999999999999998</v>
      </c>
      <c r="L117" s="3">
        <v>0</v>
      </c>
      <c r="M117" s="3">
        <v>0</v>
      </c>
      <c r="N117" s="3">
        <v>0</v>
      </c>
      <c r="O117" s="3">
        <v>0.29899999999999999</v>
      </c>
      <c r="P117" s="3">
        <v>2.5989999999999998</v>
      </c>
      <c r="Q117">
        <v>3</v>
      </c>
    </row>
    <row r="118" spans="1:17" hidden="1" x14ac:dyDescent="0.25">
      <c r="A118" t="s">
        <v>543</v>
      </c>
      <c r="B118" t="s">
        <v>558</v>
      </c>
      <c r="C118" t="s">
        <v>1</v>
      </c>
      <c r="D118" t="s">
        <v>0</v>
      </c>
      <c r="E118">
        <v>641997</v>
      </c>
      <c r="F118" t="s">
        <v>343</v>
      </c>
      <c r="G118" t="s">
        <v>344</v>
      </c>
      <c r="H118" s="3">
        <v>0</v>
      </c>
      <c r="I118" s="3">
        <v>0</v>
      </c>
      <c r="J118" s="3">
        <v>0</v>
      </c>
      <c r="K118" s="3">
        <v>27.2</v>
      </c>
      <c r="L118" s="3">
        <v>0</v>
      </c>
      <c r="M118" s="3">
        <v>0</v>
      </c>
      <c r="N118" s="3">
        <v>0</v>
      </c>
      <c r="O118" s="3">
        <v>3.536</v>
      </c>
      <c r="P118" s="3">
        <v>30.736000000000001</v>
      </c>
      <c r="Q118">
        <v>3</v>
      </c>
    </row>
    <row r="119" spans="1:17" hidden="1" x14ac:dyDescent="0.25">
      <c r="A119" t="s">
        <v>543</v>
      </c>
      <c r="B119" t="s">
        <v>577</v>
      </c>
      <c r="C119" t="s">
        <v>1</v>
      </c>
      <c r="D119" t="s">
        <v>0</v>
      </c>
      <c r="E119">
        <v>53279</v>
      </c>
      <c r="F119" t="s">
        <v>329</v>
      </c>
      <c r="G119" t="s">
        <v>330</v>
      </c>
      <c r="H119" s="3">
        <v>0.84000000000000008</v>
      </c>
      <c r="I119" s="3">
        <v>0</v>
      </c>
      <c r="J119" s="3">
        <v>0</v>
      </c>
      <c r="K119" s="3">
        <v>8.11</v>
      </c>
      <c r="L119" s="3">
        <v>0</v>
      </c>
      <c r="M119" s="3">
        <v>0</v>
      </c>
      <c r="N119" s="3">
        <v>0</v>
      </c>
      <c r="O119" s="3">
        <v>1.0543</v>
      </c>
      <c r="P119" s="3">
        <v>10.004299999999999</v>
      </c>
      <c r="Q119">
        <v>3</v>
      </c>
    </row>
    <row r="120" spans="1:17" hidden="1" x14ac:dyDescent="0.25">
      <c r="A120" t="s">
        <v>543</v>
      </c>
      <c r="B120" t="s">
        <v>577</v>
      </c>
      <c r="C120" t="s">
        <v>1</v>
      </c>
      <c r="D120" t="s">
        <v>0</v>
      </c>
      <c r="E120">
        <v>11183478</v>
      </c>
      <c r="F120" t="s">
        <v>533</v>
      </c>
      <c r="G120" t="s">
        <v>534</v>
      </c>
      <c r="H120" s="3">
        <v>0</v>
      </c>
      <c r="I120" s="3">
        <v>0</v>
      </c>
      <c r="J120" s="3">
        <v>0</v>
      </c>
      <c r="K120" s="3">
        <v>52.96</v>
      </c>
      <c r="L120" s="3">
        <v>0</v>
      </c>
      <c r="M120" s="3">
        <v>0</v>
      </c>
      <c r="N120" s="3">
        <v>0</v>
      </c>
      <c r="O120" s="3">
        <v>6.8848000000000003</v>
      </c>
      <c r="P120" s="3">
        <v>59.844799999999999</v>
      </c>
      <c r="Q120">
        <v>3</v>
      </c>
    </row>
    <row r="121" spans="1:17" hidden="1" x14ac:dyDescent="0.25">
      <c r="A121" t="s">
        <v>543</v>
      </c>
      <c r="B121" t="s">
        <v>577</v>
      </c>
      <c r="C121" t="s">
        <v>1</v>
      </c>
      <c r="D121" t="s">
        <v>0</v>
      </c>
      <c r="E121">
        <v>18044</v>
      </c>
      <c r="F121" t="s">
        <v>314</v>
      </c>
      <c r="G121" t="s">
        <v>315</v>
      </c>
      <c r="H121" s="3">
        <v>0</v>
      </c>
      <c r="I121" s="3">
        <v>0</v>
      </c>
      <c r="J121" s="3">
        <v>0</v>
      </c>
      <c r="K121" s="3">
        <v>22.16</v>
      </c>
      <c r="L121" s="3">
        <v>0</v>
      </c>
      <c r="M121" s="3">
        <v>0</v>
      </c>
      <c r="N121" s="3">
        <v>0</v>
      </c>
      <c r="O121" s="3">
        <v>2.8808000000000002</v>
      </c>
      <c r="P121" s="3">
        <v>25.040800000000001</v>
      </c>
      <c r="Q121">
        <v>3</v>
      </c>
    </row>
    <row r="122" spans="1:17" hidden="1" x14ac:dyDescent="0.25">
      <c r="A122" t="s">
        <v>543</v>
      </c>
      <c r="B122" t="s">
        <v>577</v>
      </c>
      <c r="C122" t="s">
        <v>1</v>
      </c>
      <c r="D122" t="s">
        <v>0</v>
      </c>
      <c r="E122">
        <v>26602</v>
      </c>
      <c r="F122" t="s">
        <v>169</v>
      </c>
      <c r="G122" t="s">
        <v>538</v>
      </c>
      <c r="H122" s="3">
        <v>3.1</v>
      </c>
      <c r="I122" s="3">
        <v>0</v>
      </c>
      <c r="J122" s="3">
        <v>0</v>
      </c>
      <c r="K122" s="3">
        <v>30</v>
      </c>
      <c r="L122" s="3">
        <v>0</v>
      </c>
      <c r="M122" s="3">
        <v>0</v>
      </c>
      <c r="N122" s="3">
        <v>0</v>
      </c>
      <c r="O122" s="3">
        <v>3.9000000000000004</v>
      </c>
      <c r="P122" s="3">
        <v>37</v>
      </c>
      <c r="Q122">
        <v>3</v>
      </c>
    </row>
    <row r="123" spans="1:17" hidden="1" x14ac:dyDescent="0.25">
      <c r="A123" t="s">
        <v>543</v>
      </c>
      <c r="B123" t="s">
        <v>577</v>
      </c>
      <c r="C123" t="s">
        <v>1</v>
      </c>
      <c r="D123" t="s">
        <v>0</v>
      </c>
      <c r="E123">
        <v>543909</v>
      </c>
      <c r="F123" t="s">
        <v>368</v>
      </c>
      <c r="G123" t="s">
        <v>369</v>
      </c>
      <c r="H123" s="3">
        <v>0</v>
      </c>
      <c r="I123" s="3">
        <v>0</v>
      </c>
      <c r="J123" s="3">
        <v>0</v>
      </c>
      <c r="K123" s="3">
        <v>7.04</v>
      </c>
      <c r="L123" s="3">
        <v>0</v>
      </c>
      <c r="M123" s="3">
        <v>0</v>
      </c>
      <c r="N123" s="3">
        <v>0</v>
      </c>
      <c r="O123" s="3">
        <v>0.91520000000000001</v>
      </c>
      <c r="P123" s="3">
        <v>7.9551999999999996</v>
      </c>
      <c r="Q123">
        <v>3</v>
      </c>
    </row>
    <row r="124" spans="1:17" hidden="1" x14ac:dyDescent="0.25">
      <c r="A124" t="s">
        <v>543</v>
      </c>
      <c r="B124" t="s">
        <v>577</v>
      </c>
      <c r="C124" t="s">
        <v>1</v>
      </c>
      <c r="D124" t="s">
        <v>0</v>
      </c>
      <c r="E124">
        <v>636496</v>
      </c>
      <c r="F124" t="s">
        <v>368</v>
      </c>
      <c r="G124" t="s">
        <v>369</v>
      </c>
      <c r="H124" s="3">
        <v>0</v>
      </c>
      <c r="I124" s="3">
        <v>0</v>
      </c>
      <c r="J124" s="3">
        <v>0</v>
      </c>
      <c r="K124" s="3">
        <v>38.32</v>
      </c>
      <c r="L124" s="3">
        <v>0</v>
      </c>
      <c r="M124" s="3">
        <v>0</v>
      </c>
      <c r="N124" s="3">
        <v>0</v>
      </c>
      <c r="O124" s="3">
        <v>4.9816000000000003</v>
      </c>
      <c r="P124" s="3">
        <v>43.301600000000001</v>
      </c>
      <c r="Q124">
        <v>3</v>
      </c>
    </row>
    <row r="125" spans="1:17" hidden="1" x14ac:dyDescent="0.25">
      <c r="A125" t="s">
        <v>543</v>
      </c>
      <c r="B125" t="s">
        <v>557</v>
      </c>
      <c r="C125" t="s">
        <v>1</v>
      </c>
      <c r="D125" t="s">
        <v>0</v>
      </c>
      <c r="E125">
        <v>214</v>
      </c>
      <c r="F125" t="s">
        <v>311</v>
      </c>
      <c r="G125" t="s">
        <v>312</v>
      </c>
      <c r="H125" s="3">
        <v>0</v>
      </c>
      <c r="I125" s="3">
        <v>0</v>
      </c>
      <c r="J125" s="3">
        <v>0</v>
      </c>
      <c r="K125" s="3">
        <v>225</v>
      </c>
      <c r="L125" s="3">
        <v>0</v>
      </c>
      <c r="M125" s="3">
        <v>0</v>
      </c>
      <c r="N125" s="3">
        <v>0</v>
      </c>
      <c r="O125" s="3">
        <v>29.25</v>
      </c>
      <c r="P125" s="3">
        <v>254.25</v>
      </c>
      <c r="Q125">
        <v>3</v>
      </c>
    </row>
    <row r="126" spans="1:17" hidden="1" x14ac:dyDescent="0.25">
      <c r="A126" t="s">
        <v>543</v>
      </c>
      <c r="B126" t="s">
        <v>557</v>
      </c>
      <c r="C126" t="s">
        <v>1</v>
      </c>
      <c r="D126" t="s">
        <v>0</v>
      </c>
      <c r="E126">
        <v>16202</v>
      </c>
      <c r="F126" t="s">
        <v>316</v>
      </c>
      <c r="G126" t="s">
        <v>317</v>
      </c>
      <c r="H126" s="3">
        <v>0</v>
      </c>
      <c r="I126" s="3">
        <v>0</v>
      </c>
      <c r="J126" s="3">
        <v>0</v>
      </c>
      <c r="K126" s="3">
        <v>13.5</v>
      </c>
      <c r="L126" s="3">
        <v>0</v>
      </c>
      <c r="M126" s="3">
        <v>0</v>
      </c>
      <c r="N126" s="3">
        <v>0</v>
      </c>
      <c r="O126" s="3">
        <v>1.7550000000000001</v>
      </c>
      <c r="P126" s="3">
        <v>15.255000000000001</v>
      </c>
      <c r="Q126">
        <v>3</v>
      </c>
    </row>
    <row r="127" spans="1:17" hidden="1" x14ac:dyDescent="0.25">
      <c r="A127" t="s">
        <v>543</v>
      </c>
      <c r="B127" t="s">
        <v>557</v>
      </c>
      <c r="C127" t="s">
        <v>1</v>
      </c>
      <c r="D127" t="s">
        <v>0</v>
      </c>
      <c r="E127">
        <v>16169</v>
      </c>
      <c r="F127" t="s">
        <v>316</v>
      </c>
      <c r="G127" t="s">
        <v>317</v>
      </c>
      <c r="H127" s="3">
        <v>0</v>
      </c>
      <c r="I127" s="3">
        <v>0</v>
      </c>
      <c r="J127" s="3">
        <v>0</v>
      </c>
      <c r="K127" s="3">
        <v>48</v>
      </c>
      <c r="L127" s="3">
        <v>0</v>
      </c>
      <c r="M127" s="3">
        <v>0</v>
      </c>
      <c r="N127" s="3">
        <v>0</v>
      </c>
      <c r="O127" s="3">
        <v>6.24</v>
      </c>
      <c r="P127" s="3">
        <v>54.24</v>
      </c>
      <c r="Q127">
        <v>3</v>
      </c>
    </row>
    <row r="128" spans="1:17" hidden="1" x14ac:dyDescent="0.25">
      <c r="A128" t="s">
        <v>543</v>
      </c>
      <c r="B128" t="s">
        <v>557</v>
      </c>
      <c r="C128" t="s">
        <v>1</v>
      </c>
      <c r="D128" t="s">
        <v>0</v>
      </c>
      <c r="E128">
        <v>11967</v>
      </c>
      <c r="F128" t="s">
        <v>314</v>
      </c>
      <c r="G128" t="s">
        <v>315</v>
      </c>
      <c r="H128" s="3">
        <v>0</v>
      </c>
      <c r="I128" s="3">
        <v>0</v>
      </c>
      <c r="J128" s="3">
        <v>0</v>
      </c>
      <c r="K128" s="3">
        <v>18.66</v>
      </c>
      <c r="L128" s="3">
        <v>0</v>
      </c>
      <c r="M128" s="3">
        <v>0</v>
      </c>
      <c r="N128" s="3">
        <v>0</v>
      </c>
      <c r="O128" s="3">
        <v>2.4258000000000002</v>
      </c>
      <c r="P128" s="3">
        <v>21.085799999999999</v>
      </c>
      <c r="Q128">
        <v>3</v>
      </c>
    </row>
    <row r="129" spans="1:17" hidden="1" x14ac:dyDescent="0.25">
      <c r="A129" t="s">
        <v>543</v>
      </c>
      <c r="B129" t="s">
        <v>557</v>
      </c>
      <c r="C129" t="s">
        <v>1</v>
      </c>
      <c r="D129" t="s">
        <v>0</v>
      </c>
      <c r="E129">
        <v>3439</v>
      </c>
      <c r="F129" t="s">
        <v>389</v>
      </c>
      <c r="G129" t="s">
        <v>390</v>
      </c>
      <c r="H129" s="3">
        <v>0</v>
      </c>
      <c r="I129" s="3">
        <v>0</v>
      </c>
      <c r="J129" s="3">
        <v>0</v>
      </c>
      <c r="K129" s="3">
        <v>98.45</v>
      </c>
      <c r="L129" s="3">
        <v>0</v>
      </c>
      <c r="M129" s="3">
        <v>0</v>
      </c>
      <c r="N129" s="3">
        <v>0</v>
      </c>
      <c r="O129" s="3">
        <v>12.798500000000001</v>
      </c>
      <c r="P129" s="3">
        <v>111.24850000000001</v>
      </c>
      <c r="Q129">
        <v>3</v>
      </c>
    </row>
    <row r="130" spans="1:17" hidden="1" x14ac:dyDescent="0.25">
      <c r="A130" t="s">
        <v>543</v>
      </c>
      <c r="B130" t="s">
        <v>557</v>
      </c>
      <c r="C130" t="s">
        <v>1</v>
      </c>
      <c r="D130" t="s">
        <v>0</v>
      </c>
      <c r="E130">
        <v>3372</v>
      </c>
      <c r="F130" t="s">
        <v>376</v>
      </c>
      <c r="G130" t="s">
        <v>377</v>
      </c>
      <c r="H130" s="3">
        <v>0</v>
      </c>
      <c r="I130" s="3">
        <v>0</v>
      </c>
      <c r="J130" s="3">
        <v>0</v>
      </c>
      <c r="K130" s="3">
        <v>61.47</v>
      </c>
      <c r="L130" s="3">
        <v>0</v>
      </c>
      <c r="M130" s="3">
        <v>0</v>
      </c>
      <c r="N130" s="3">
        <v>0</v>
      </c>
      <c r="O130" s="3">
        <v>7.9911000000000003</v>
      </c>
      <c r="P130" s="3">
        <v>69.461100000000002</v>
      </c>
      <c r="Q130">
        <v>3</v>
      </c>
    </row>
    <row r="131" spans="1:17" hidden="1" x14ac:dyDescent="0.25">
      <c r="A131" t="s">
        <v>543</v>
      </c>
      <c r="B131" t="s">
        <v>556</v>
      </c>
      <c r="C131" t="s">
        <v>1</v>
      </c>
      <c r="D131" t="s">
        <v>0</v>
      </c>
      <c r="E131">
        <v>58795</v>
      </c>
      <c r="F131" t="s">
        <v>470</v>
      </c>
      <c r="G131" t="s">
        <v>471</v>
      </c>
      <c r="H131" s="3">
        <v>0</v>
      </c>
      <c r="I131" s="3">
        <v>0</v>
      </c>
      <c r="J131" s="3">
        <v>0</v>
      </c>
      <c r="K131" s="3">
        <v>50.4</v>
      </c>
      <c r="L131" s="3">
        <v>0</v>
      </c>
      <c r="M131" s="3">
        <v>0</v>
      </c>
      <c r="N131" s="3">
        <v>0</v>
      </c>
      <c r="O131" s="3">
        <v>6.5519999999999996</v>
      </c>
      <c r="P131" s="3">
        <v>56.951999999999998</v>
      </c>
      <c r="Q131">
        <v>3</v>
      </c>
    </row>
    <row r="132" spans="1:17" hidden="1" x14ac:dyDescent="0.25">
      <c r="A132" t="s">
        <v>543</v>
      </c>
      <c r="B132" t="s">
        <v>555</v>
      </c>
      <c r="C132" t="s">
        <v>1</v>
      </c>
      <c r="D132" t="s">
        <v>0</v>
      </c>
      <c r="E132">
        <v>2321</v>
      </c>
      <c r="F132" t="s">
        <v>331</v>
      </c>
      <c r="G132" t="s">
        <v>332</v>
      </c>
      <c r="H132" s="3">
        <v>0</v>
      </c>
      <c r="I132" s="3">
        <v>0</v>
      </c>
      <c r="J132" s="3">
        <v>0</v>
      </c>
      <c r="K132" s="3">
        <v>11.33</v>
      </c>
      <c r="L132" s="3">
        <v>0</v>
      </c>
      <c r="M132" s="3">
        <v>0</v>
      </c>
      <c r="N132" s="3">
        <v>0</v>
      </c>
      <c r="O132" s="3">
        <v>1.4729000000000001</v>
      </c>
      <c r="P132" s="3">
        <v>12.802900000000001</v>
      </c>
      <c r="Q132">
        <v>3</v>
      </c>
    </row>
    <row r="133" spans="1:17" hidden="1" x14ac:dyDescent="0.25">
      <c r="A133" t="s">
        <v>543</v>
      </c>
      <c r="B133" t="s">
        <v>555</v>
      </c>
      <c r="C133" t="s">
        <v>1</v>
      </c>
      <c r="D133" t="s">
        <v>0</v>
      </c>
      <c r="E133">
        <v>3347</v>
      </c>
      <c r="F133" t="s">
        <v>376</v>
      </c>
      <c r="G133" t="s">
        <v>377</v>
      </c>
      <c r="H133" s="3">
        <v>0</v>
      </c>
      <c r="I133" s="3">
        <v>0</v>
      </c>
      <c r="J133" s="3">
        <v>0</v>
      </c>
      <c r="K133" s="3">
        <v>147</v>
      </c>
      <c r="L133" s="3">
        <v>0</v>
      </c>
      <c r="M133" s="3">
        <v>0</v>
      </c>
      <c r="N133" s="3">
        <v>0</v>
      </c>
      <c r="O133" s="3">
        <v>19.11</v>
      </c>
      <c r="P133" s="3">
        <v>166.11</v>
      </c>
      <c r="Q133">
        <v>3</v>
      </c>
    </row>
    <row r="134" spans="1:17" hidden="1" x14ac:dyDescent="0.25">
      <c r="A134" t="s">
        <v>543</v>
      </c>
      <c r="B134" t="s">
        <v>555</v>
      </c>
      <c r="C134" t="s">
        <v>1</v>
      </c>
      <c r="D134" t="s">
        <v>0</v>
      </c>
      <c r="E134">
        <v>5778</v>
      </c>
      <c r="F134" t="s">
        <v>335</v>
      </c>
      <c r="G134" t="s">
        <v>336</v>
      </c>
      <c r="H134" s="3">
        <v>0</v>
      </c>
      <c r="I134" s="3">
        <v>0</v>
      </c>
      <c r="J134" s="3">
        <v>0</v>
      </c>
      <c r="K134" s="3">
        <v>14.25</v>
      </c>
      <c r="L134" s="3">
        <v>0</v>
      </c>
      <c r="M134" s="3">
        <v>0</v>
      </c>
      <c r="N134" s="3">
        <v>0</v>
      </c>
      <c r="O134" s="3">
        <v>1.8525</v>
      </c>
      <c r="P134" s="3">
        <v>16.102499999999999</v>
      </c>
      <c r="Q134">
        <v>3</v>
      </c>
    </row>
    <row r="135" spans="1:17" hidden="1" x14ac:dyDescent="0.25">
      <c r="A135" t="s">
        <v>543</v>
      </c>
      <c r="B135" t="s">
        <v>566</v>
      </c>
      <c r="C135" t="s">
        <v>1</v>
      </c>
      <c r="D135" t="s">
        <v>0</v>
      </c>
      <c r="E135">
        <v>539</v>
      </c>
      <c r="F135" t="s">
        <v>339</v>
      </c>
      <c r="G135" t="s">
        <v>340</v>
      </c>
      <c r="H135" s="3">
        <v>0</v>
      </c>
      <c r="I135" s="3">
        <v>0</v>
      </c>
      <c r="J135" s="3">
        <v>0</v>
      </c>
      <c r="K135" s="3">
        <v>7.08</v>
      </c>
      <c r="L135" s="3">
        <v>0</v>
      </c>
      <c r="M135" s="3">
        <v>0</v>
      </c>
      <c r="N135" s="3">
        <v>0</v>
      </c>
      <c r="O135" s="3">
        <v>0.9204</v>
      </c>
      <c r="P135" s="3">
        <v>8.0004000000000008</v>
      </c>
      <c r="Q135">
        <v>3</v>
      </c>
    </row>
    <row r="136" spans="1:17" hidden="1" x14ac:dyDescent="0.25">
      <c r="A136" t="s">
        <v>543</v>
      </c>
      <c r="B136" t="s">
        <v>566</v>
      </c>
      <c r="C136" t="s">
        <v>1</v>
      </c>
      <c r="D136" t="s">
        <v>0</v>
      </c>
      <c r="E136">
        <v>16094</v>
      </c>
      <c r="F136" t="s">
        <v>316</v>
      </c>
      <c r="G136" t="s">
        <v>317</v>
      </c>
      <c r="H136" s="3">
        <v>0</v>
      </c>
      <c r="I136" s="3">
        <v>0</v>
      </c>
      <c r="J136" s="3">
        <v>0</v>
      </c>
      <c r="K136" s="3">
        <v>29.5</v>
      </c>
      <c r="L136" s="3">
        <v>0</v>
      </c>
      <c r="M136" s="3">
        <v>0</v>
      </c>
      <c r="N136" s="3">
        <v>0</v>
      </c>
      <c r="O136" s="3">
        <v>3.835</v>
      </c>
      <c r="P136" s="3">
        <v>33.335000000000001</v>
      </c>
      <c r="Q136">
        <v>3</v>
      </c>
    </row>
    <row r="137" spans="1:17" hidden="1" x14ac:dyDescent="0.25">
      <c r="A137" t="s">
        <v>543</v>
      </c>
      <c r="B137" t="s">
        <v>566</v>
      </c>
      <c r="C137" t="s">
        <v>1</v>
      </c>
      <c r="D137" t="s">
        <v>0</v>
      </c>
      <c r="E137">
        <v>16103</v>
      </c>
      <c r="F137" t="s">
        <v>316</v>
      </c>
      <c r="G137" t="s">
        <v>317</v>
      </c>
      <c r="H137" s="3">
        <v>0</v>
      </c>
      <c r="I137" s="3">
        <v>0</v>
      </c>
      <c r="J137" s="3">
        <v>0</v>
      </c>
      <c r="K137" s="3">
        <v>19.8</v>
      </c>
      <c r="L137" s="3">
        <v>0</v>
      </c>
      <c r="M137" s="3">
        <v>0</v>
      </c>
      <c r="N137" s="3">
        <v>0</v>
      </c>
      <c r="O137" s="3">
        <v>2.5740000000000003</v>
      </c>
      <c r="P137" s="3">
        <v>22.374000000000002</v>
      </c>
      <c r="Q137">
        <v>3</v>
      </c>
    </row>
    <row r="138" spans="1:17" hidden="1" x14ac:dyDescent="0.25">
      <c r="A138" t="s">
        <v>543</v>
      </c>
      <c r="B138" t="s">
        <v>566</v>
      </c>
      <c r="C138" t="s">
        <v>1</v>
      </c>
      <c r="D138" t="s">
        <v>0</v>
      </c>
      <c r="E138">
        <v>11759</v>
      </c>
      <c r="F138" t="s">
        <v>314</v>
      </c>
      <c r="G138" t="s">
        <v>315</v>
      </c>
      <c r="H138" s="3">
        <v>0</v>
      </c>
      <c r="I138" s="3">
        <v>0</v>
      </c>
      <c r="J138" s="3">
        <v>0</v>
      </c>
      <c r="K138" s="3">
        <v>13.28</v>
      </c>
      <c r="L138" s="3">
        <v>0</v>
      </c>
      <c r="M138" s="3">
        <v>0</v>
      </c>
      <c r="N138" s="3">
        <v>0</v>
      </c>
      <c r="O138" s="3">
        <v>1.7263999999999999</v>
      </c>
      <c r="P138" s="3">
        <v>15.006399999999999</v>
      </c>
      <c r="Q138">
        <v>3</v>
      </c>
    </row>
    <row r="139" spans="1:17" hidden="1" x14ac:dyDescent="0.25">
      <c r="A139" t="s">
        <v>543</v>
      </c>
      <c r="B139" t="s">
        <v>566</v>
      </c>
      <c r="C139" t="s">
        <v>1</v>
      </c>
      <c r="D139" t="s">
        <v>0</v>
      </c>
      <c r="E139">
        <v>1609204</v>
      </c>
      <c r="F139" t="s">
        <v>464</v>
      </c>
      <c r="G139" t="s">
        <v>465</v>
      </c>
      <c r="H139" s="3">
        <v>0</v>
      </c>
      <c r="I139" s="3">
        <v>0</v>
      </c>
      <c r="J139" s="3">
        <v>0</v>
      </c>
      <c r="K139" s="3">
        <v>74.34</v>
      </c>
      <c r="L139" s="3">
        <v>0</v>
      </c>
      <c r="M139" s="3">
        <v>0</v>
      </c>
      <c r="N139" s="3">
        <v>0</v>
      </c>
      <c r="O139" s="3">
        <v>9.664200000000001</v>
      </c>
      <c r="P139" s="3">
        <v>84.004199999999997</v>
      </c>
      <c r="Q139">
        <v>3</v>
      </c>
    </row>
    <row r="140" spans="1:17" hidden="1" x14ac:dyDescent="0.25">
      <c r="A140" t="s">
        <v>543</v>
      </c>
      <c r="B140" t="s">
        <v>566</v>
      </c>
      <c r="C140" t="s">
        <v>1</v>
      </c>
      <c r="D140" t="s">
        <v>0</v>
      </c>
      <c r="E140">
        <v>1735</v>
      </c>
      <c r="F140" t="s">
        <v>326</v>
      </c>
      <c r="G140" t="s">
        <v>327</v>
      </c>
      <c r="H140" s="3">
        <v>0</v>
      </c>
      <c r="I140" s="3">
        <v>0</v>
      </c>
      <c r="J140" s="3">
        <v>0</v>
      </c>
      <c r="K140" s="3">
        <v>10.62</v>
      </c>
      <c r="L140" s="3">
        <v>0</v>
      </c>
      <c r="M140" s="3">
        <v>0</v>
      </c>
      <c r="N140" s="3">
        <v>0</v>
      </c>
      <c r="O140" s="3">
        <v>1.3806</v>
      </c>
      <c r="P140" s="3">
        <v>12.000599999999999</v>
      </c>
      <c r="Q140">
        <v>3</v>
      </c>
    </row>
    <row r="141" spans="1:17" hidden="1" x14ac:dyDescent="0.25">
      <c r="A141" t="s">
        <v>543</v>
      </c>
      <c r="B141" t="s">
        <v>566</v>
      </c>
      <c r="C141" t="s">
        <v>1</v>
      </c>
      <c r="D141" t="s">
        <v>0</v>
      </c>
      <c r="E141">
        <v>16082</v>
      </c>
      <c r="F141" t="s">
        <v>316</v>
      </c>
      <c r="G141" t="s">
        <v>317</v>
      </c>
      <c r="H141" s="3">
        <v>0</v>
      </c>
      <c r="I141" s="3">
        <v>0</v>
      </c>
      <c r="J141" s="3">
        <v>0</v>
      </c>
      <c r="K141" s="3">
        <v>23</v>
      </c>
      <c r="L141" s="3">
        <v>0</v>
      </c>
      <c r="M141" s="3">
        <v>0</v>
      </c>
      <c r="N141" s="3">
        <v>0</v>
      </c>
      <c r="O141" s="3">
        <v>2.99</v>
      </c>
      <c r="P141" s="3">
        <v>25.990000000000002</v>
      </c>
      <c r="Q141">
        <v>3</v>
      </c>
    </row>
    <row r="142" spans="1:17" hidden="1" x14ac:dyDescent="0.25">
      <c r="A142" t="s">
        <v>543</v>
      </c>
      <c r="B142" t="s">
        <v>566</v>
      </c>
      <c r="C142" t="s">
        <v>1</v>
      </c>
      <c r="D142" t="s">
        <v>0</v>
      </c>
      <c r="E142">
        <v>52562</v>
      </c>
      <c r="F142" t="s">
        <v>329</v>
      </c>
      <c r="G142" t="s">
        <v>330</v>
      </c>
      <c r="H142" s="3">
        <v>1.51</v>
      </c>
      <c r="I142" s="3">
        <v>0</v>
      </c>
      <c r="J142" s="3">
        <v>0</v>
      </c>
      <c r="K142" s="3">
        <v>16.36</v>
      </c>
      <c r="L142" s="3">
        <v>0</v>
      </c>
      <c r="M142" s="3">
        <v>0</v>
      </c>
      <c r="N142" s="3">
        <v>0</v>
      </c>
      <c r="O142" s="3">
        <v>2.1267999999999998</v>
      </c>
      <c r="P142" s="3">
        <v>19.9968</v>
      </c>
      <c r="Q142">
        <v>3</v>
      </c>
    </row>
    <row r="143" spans="1:17" hidden="1" x14ac:dyDescent="0.25">
      <c r="A143" t="s">
        <v>543</v>
      </c>
      <c r="B143" t="s">
        <v>554</v>
      </c>
      <c r="C143" t="s">
        <v>1</v>
      </c>
      <c r="D143" t="s">
        <v>0</v>
      </c>
      <c r="E143">
        <v>532</v>
      </c>
      <c r="F143" t="s">
        <v>339</v>
      </c>
      <c r="G143" t="s">
        <v>340</v>
      </c>
      <c r="H143" s="3">
        <v>0</v>
      </c>
      <c r="I143" s="3">
        <v>0</v>
      </c>
      <c r="J143" s="3">
        <v>0</v>
      </c>
      <c r="K143" s="3">
        <v>7.08</v>
      </c>
      <c r="L143" s="3">
        <v>0</v>
      </c>
      <c r="M143" s="3">
        <v>0</v>
      </c>
      <c r="N143" s="3">
        <v>0</v>
      </c>
      <c r="O143" s="3">
        <v>0.9204</v>
      </c>
      <c r="P143" s="3">
        <v>8.0004000000000008</v>
      </c>
      <c r="Q143">
        <v>3</v>
      </c>
    </row>
    <row r="144" spans="1:17" hidden="1" x14ac:dyDescent="0.25">
      <c r="A144" t="s">
        <v>543</v>
      </c>
      <c r="B144" t="s">
        <v>554</v>
      </c>
      <c r="C144" t="s">
        <v>1</v>
      </c>
      <c r="D144" t="s">
        <v>0</v>
      </c>
      <c r="E144">
        <v>16071</v>
      </c>
      <c r="F144" t="s">
        <v>316</v>
      </c>
      <c r="G144" t="s">
        <v>317</v>
      </c>
      <c r="H144" s="3">
        <v>0</v>
      </c>
      <c r="I144" s="3">
        <v>0</v>
      </c>
      <c r="J144" s="3">
        <v>0</v>
      </c>
      <c r="K144" s="3">
        <v>21.6</v>
      </c>
      <c r="L144" s="3">
        <v>0</v>
      </c>
      <c r="M144" s="3">
        <v>0</v>
      </c>
      <c r="N144" s="3">
        <v>0</v>
      </c>
      <c r="O144" s="3">
        <v>2.8080000000000003</v>
      </c>
      <c r="P144" s="3">
        <v>24.408000000000001</v>
      </c>
      <c r="Q144">
        <v>3</v>
      </c>
    </row>
    <row r="145" spans="1:17" hidden="1" x14ac:dyDescent="0.25">
      <c r="A145" t="s">
        <v>543</v>
      </c>
      <c r="B145" t="s">
        <v>554</v>
      </c>
      <c r="C145" t="s">
        <v>1</v>
      </c>
      <c r="D145" t="s">
        <v>0</v>
      </c>
      <c r="E145">
        <v>29393</v>
      </c>
      <c r="F145" t="s">
        <v>318</v>
      </c>
      <c r="G145" t="s">
        <v>319</v>
      </c>
      <c r="H145" s="3">
        <v>0</v>
      </c>
      <c r="I145" s="3">
        <v>0</v>
      </c>
      <c r="J145" s="3">
        <v>0</v>
      </c>
      <c r="K145" s="3">
        <v>6.9</v>
      </c>
      <c r="L145" s="3">
        <v>0</v>
      </c>
      <c r="M145" s="3">
        <v>0</v>
      </c>
      <c r="N145" s="3">
        <v>0</v>
      </c>
      <c r="O145" s="3">
        <v>0.89700000000000013</v>
      </c>
      <c r="P145" s="3">
        <v>7.7970000000000006</v>
      </c>
      <c r="Q145">
        <v>3</v>
      </c>
    </row>
    <row r="146" spans="1:17" hidden="1" x14ac:dyDescent="0.25">
      <c r="A146" t="s">
        <v>543</v>
      </c>
      <c r="B146" t="s">
        <v>554</v>
      </c>
      <c r="C146" t="s">
        <v>1</v>
      </c>
      <c r="D146" t="s">
        <v>0</v>
      </c>
      <c r="E146">
        <v>5506</v>
      </c>
      <c r="F146" t="s">
        <v>352</v>
      </c>
      <c r="G146" t="s">
        <v>353</v>
      </c>
      <c r="H146" s="3">
        <v>0</v>
      </c>
      <c r="I146" s="3">
        <v>0</v>
      </c>
      <c r="J146" s="3">
        <v>0</v>
      </c>
      <c r="K146" s="3">
        <v>29.94</v>
      </c>
      <c r="L146" s="3">
        <v>0</v>
      </c>
      <c r="M146" s="3">
        <v>0</v>
      </c>
      <c r="N146" s="3">
        <v>0</v>
      </c>
      <c r="O146" s="3">
        <v>3.8922000000000003</v>
      </c>
      <c r="P146" s="3">
        <v>33.8322</v>
      </c>
      <c r="Q146">
        <v>3</v>
      </c>
    </row>
    <row r="147" spans="1:17" hidden="1" x14ac:dyDescent="0.25">
      <c r="A147" t="s">
        <v>543</v>
      </c>
      <c r="B147" t="s">
        <v>574</v>
      </c>
      <c r="C147" t="s">
        <v>1</v>
      </c>
      <c r="D147" t="s">
        <v>0</v>
      </c>
      <c r="E147">
        <v>21707</v>
      </c>
      <c r="F147" t="s">
        <v>575</v>
      </c>
      <c r="G147" t="s">
        <v>576</v>
      </c>
      <c r="H147" s="3">
        <v>0</v>
      </c>
      <c r="I147" s="3">
        <v>0</v>
      </c>
      <c r="J147" s="3">
        <v>0</v>
      </c>
      <c r="K147" s="3">
        <v>12.18</v>
      </c>
      <c r="L147" s="3">
        <v>0</v>
      </c>
      <c r="M147" s="3">
        <v>0</v>
      </c>
      <c r="N147" s="3">
        <v>0</v>
      </c>
      <c r="O147" s="3">
        <v>1.5833999999999999</v>
      </c>
      <c r="P147" s="3">
        <v>13.763399999999999</v>
      </c>
      <c r="Q147">
        <v>3</v>
      </c>
    </row>
    <row r="148" spans="1:17" hidden="1" x14ac:dyDescent="0.25">
      <c r="A148" t="s">
        <v>543</v>
      </c>
      <c r="B148" t="s">
        <v>574</v>
      </c>
      <c r="C148" t="s">
        <v>1</v>
      </c>
      <c r="D148" t="s">
        <v>0</v>
      </c>
      <c r="E148">
        <v>1690</v>
      </c>
      <c r="F148" t="s">
        <v>326</v>
      </c>
      <c r="G148" t="s">
        <v>327</v>
      </c>
      <c r="H148" s="3">
        <v>0</v>
      </c>
      <c r="I148" s="3">
        <v>0</v>
      </c>
      <c r="J148" s="3">
        <v>0</v>
      </c>
      <c r="K148" s="3">
        <v>5.44</v>
      </c>
      <c r="L148" s="3">
        <v>0</v>
      </c>
      <c r="M148" s="3">
        <v>0</v>
      </c>
      <c r="N148" s="3">
        <v>0</v>
      </c>
      <c r="O148" s="3">
        <v>0.70720000000000005</v>
      </c>
      <c r="P148" s="3">
        <v>6.1472000000000007</v>
      </c>
      <c r="Q148">
        <v>3</v>
      </c>
    </row>
    <row r="149" spans="1:17" hidden="1" x14ac:dyDescent="0.25">
      <c r="A149" t="s">
        <v>543</v>
      </c>
      <c r="B149" t="s">
        <v>574</v>
      </c>
      <c r="C149" t="s">
        <v>1</v>
      </c>
      <c r="D149" t="s">
        <v>0</v>
      </c>
      <c r="E149">
        <v>11037</v>
      </c>
      <c r="F149" t="s">
        <v>358</v>
      </c>
      <c r="G149" t="s">
        <v>359</v>
      </c>
      <c r="H149" s="3">
        <v>0</v>
      </c>
      <c r="I149" s="3">
        <v>0</v>
      </c>
      <c r="J149" s="3">
        <v>0</v>
      </c>
      <c r="K149" s="3">
        <v>2.5</v>
      </c>
      <c r="L149" s="3">
        <v>0</v>
      </c>
      <c r="M149" s="3">
        <v>0</v>
      </c>
      <c r="N149" s="3">
        <v>0</v>
      </c>
      <c r="O149" s="3">
        <v>0.32500000000000001</v>
      </c>
      <c r="P149" s="3">
        <v>2.8250000000000002</v>
      </c>
      <c r="Q149">
        <v>3</v>
      </c>
    </row>
    <row r="150" spans="1:17" hidden="1" x14ac:dyDescent="0.25">
      <c r="A150" t="s">
        <v>543</v>
      </c>
      <c r="B150" t="s">
        <v>553</v>
      </c>
      <c r="C150" t="s">
        <v>1</v>
      </c>
      <c r="D150" t="s">
        <v>0</v>
      </c>
      <c r="E150">
        <v>2066</v>
      </c>
      <c r="F150" t="s">
        <v>358</v>
      </c>
      <c r="G150" t="s">
        <v>359</v>
      </c>
      <c r="H150" s="3">
        <v>0</v>
      </c>
      <c r="I150" s="3">
        <v>0</v>
      </c>
      <c r="J150" s="3">
        <v>0</v>
      </c>
      <c r="K150" s="3">
        <v>254.05</v>
      </c>
      <c r="L150" s="3">
        <v>0</v>
      </c>
      <c r="M150" s="3">
        <v>0</v>
      </c>
      <c r="N150" s="3">
        <v>0</v>
      </c>
      <c r="O150" s="3">
        <v>33.026500000000006</v>
      </c>
      <c r="P150" s="3">
        <v>287.07650000000001</v>
      </c>
      <c r="Q150">
        <v>3</v>
      </c>
    </row>
    <row r="151" spans="1:17" hidden="1" x14ac:dyDescent="0.25">
      <c r="A151" t="s">
        <v>543</v>
      </c>
      <c r="B151" t="s">
        <v>553</v>
      </c>
      <c r="C151" t="s">
        <v>1</v>
      </c>
      <c r="D151" t="s">
        <v>0</v>
      </c>
      <c r="E151">
        <v>253</v>
      </c>
      <c r="F151" t="s">
        <v>354</v>
      </c>
      <c r="G151" t="s">
        <v>355</v>
      </c>
      <c r="H151" s="3">
        <v>0</v>
      </c>
      <c r="I151" s="3">
        <v>0</v>
      </c>
      <c r="J151" s="3">
        <v>0</v>
      </c>
      <c r="K151" s="3">
        <v>43</v>
      </c>
      <c r="L151" s="3">
        <v>0</v>
      </c>
      <c r="M151" s="3">
        <v>0</v>
      </c>
      <c r="N151" s="3">
        <v>0</v>
      </c>
      <c r="O151" s="3">
        <v>5.59</v>
      </c>
      <c r="P151" s="3">
        <v>48.59</v>
      </c>
      <c r="Q151">
        <v>3</v>
      </c>
    </row>
    <row r="152" spans="1:17" hidden="1" x14ac:dyDescent="0.25">
      <c r="A152" t="s">
        <v>543</v>
      </c>
      <c r="B152" t="s">
        <v>553</v>
      </c>
      <c r="C152" t="s">
        <v>1</v>
      </c>
      <c r="D152" t="s">
        <v>0</v>
      </c>
      <c r="E152">
        <v>36</v>
      </c>
      <c r="F152" t="s">
        <v>572</v>
      </c>
      <c r="G152" t="s">
        <v>573</v>
      </c>
      <c r="H152" s="3">
        <v>0</v>
      </c>
      <c r="I152" s="3">
        <v>0</v>
      </c>
      <c r="J152" s="3">
        <v>0</v>
      </c>
      <c r="K152" s="3">
        <v>79.25</v>
      </c>
      <c r="L152" s="3">
        <v>0</v>
      </c>
      <c r="M152" s="3">
        <v>0</v>
      </c>
      <c r="N152" s="3">
        <v>0</v>
      </c>
      <c r="O152" s="3">
        <v>10.3025</v>
      </c>
      <c r="P152" s="3">
        <v>89.552499999999995</v>
      </c>
      <c r="Q152">
        <v>3</v>
      </c>
    </row>
    <row r="153" spans="1:17" hidden="1" x14ac:dyDescent="0.25">
      <c r="A153" t="s">
        <v>543</v>
      </c>
      <c r="B153" t="s">
        <v>553</v>
      </c>
      <c r="C153" t="s">
        <v>1</v>
      </c>
      <c r="D153" t="s">
        <v>0</v>
      </c>
      <c r="E153">
        <v>531</v>
      </c>
      <c r="F153" t="s">
        <v>339</v>
      </c>
      <c r="G153" t="s">
        <v>340</v>
      </c>
      <c r="H153" s="3">
        <v>0</v>
      </c>
      <c r="I153" s="3">
        <v>0</v>
      </c>
      <c r="J153" s="3">
        <v>0</v>
      </c>
      <c r="K153" s="3">
        <v>3.19</v>
      </c>
      <c r="L153" s="3">
        <v>0</v>
      </c>
      <c r="M153" s="3">
        <v>0</v>
      </c>
      <c r="N153" s="3">
        <v>0</v>
      </c>
      <c r="O153" s="3">
        <v>0.41470000000000001</v>
      </c>
      <c r="P153" s="3">
        <v>3.6046999999999998</v>
      </c>
      <c r="Q153">
        <v>3</v>
      </c>
    </row>
    <row r="154" spans="1:17" hidden="1" x14ac:dyDescent="0.25">
      <c r="A154" t="s">
        <v>543</v>
      </c>
      <c r="B154" t="s">
        <v>552</v>
      </c>
      <c r="C154" t="s">
        <v>1</v>
      </c>
      <c r="D154" t="s">
        <v>0</v>
      </c>
      <c r="E154">
        <v>527</v>
      </c>
      <c r="F154" t="s">
        <v>339</v>
      </c>
      <c r="G154" t="s">
        <v>340</v>
      </c>
      <c r="H154" s="3">
        <v>0</v>
      </c>
      <c r="I154" s="3">
        <v>0</v>
      </c>
      <c r="J154" s="3">
        <v>0</v>
      </c>
      <c r="K154" s="3">
        <v>3.54</v>
      </c>
      <c r="L154" s="3">
        <v>0</v>
      </c>
      <c r="M154" s="3">
        <v>0</v>
      </c>
      <c r="N154" s="3">
        <v>0</v>
      </c>
      <c r="O154" s="3">
        <v>0.4602</v>
      </c>
      <c r="P154" s="3">
        <v>4.0002000000000004</v>
      </c>
      <c r="Q154">
        <v>3</v>
      </c>
    </row>
    <row r="155" spans="1:17" hidden="1" x14ac:dyDescent="0.25">
      <c r="A155" t="s">
        <v>543</v>
      </c>
      <c r="B155" t="s">
        <v>551</v>
      </c>
      <c r="C155" t="s">
        <v>1</v>
      </c>
      <c r="D155" t="s">
        <v>0</v>
      </c>
      <c r="E155">
        <v>2208</v>
      </c>
      <c r="F155" t="s">
        <v>331</v>
      </c>
      <c r="G155" t="s">
        <v>332</v>
      </c>
      <c r="H155" s="3">
        <v>0</v>
      </c>
      <c r="I155" s="3">
        <v>0</v>
      </c>
      <c r="J155" s="3">
        <v>0</v>
      </c>
      <c r="K155" s="3">
        <v>7.1</v>
      </c>
      <c r="L155" s="3">
        <v>0</v>
      </c>
      <c r="M155" s="3">
        <v>0</v>
      </c>
      <c r="N155" s="3">
        <v>0</v>
      </c>
      <c r="O155" s="3">
        <v>0.92299999999999993</v>
      </c>
      <c r="P155" s="3">
        <v>8.0229999999999997</v>
      </c>
      <c r="Q155">
        <v>3</v>
      </c>
    </row>
    <row r="156" spans="1:17" hidden="1" x14ac:dyDescent="0.25">
      <c r="A156" t="s">
        <v>543</v>
      </c>
      <c r="B156" t="s">
        <v>550</v>
      </c>
      <c r="C156" t="s">
        <v>1</v>
      </c>
      <c r="D156" t="s">
        <v>0</v>
      </c>
      <c r="E156">
        <v>640912</v>
      </c>
      <c r="F156" t="s">
        <v>343</v>
      </c>
      <c r="G156" t="s">
        <v>344</v>
      </c>
      <c r="H156" s="3">
        <v>0</v>
      </c>
      <c r="I156" s="3">
        <v>0</v>
      </c>
      <c r="J156" s="3">
        <v>0</v>
      </c>
      <c r="K156" s="3">
        <v>10.8</v>
      </c>
      <c r="L156" s="3">
        <v>0</v>
      </c>
      <c r="M156" s="3">
        <v>0</v>
      </c>
      <c r="N156" s="3">
        <v>0</v>
      </c>
      <c r="O156" s="3">
        <v>1.4040000000000001</v>
      </c>
      <c r="P156" s="3">
        <v>12.204000000000001</v>
      </c>
      <c r="Q156">
        <v>3</v>
      </c>
    </row>
    <row r="157" spans="1:17" hidden="1" x14ac:dyDescent="0.25">
      <c r="A157" t="s">
        <v>543</v>
      </c>
      <c r="B157" t="s">
        <v>550</v>
      </c>
      <c r="C157" t="s">
        <v>1</v>
      </c>
      <c r="D157" t="s">
        <v>0</v>
      </c>
      <c r="E157">
        <v>56893</v>
      </c>
      <c r="F157" t="s">
        <v>320</v>
      </c>
      <c r="G157" t="s">
        <v>321</v>
      </c>
      <c r="H157" s="3">
        <v>0</v>
      </c>
      <c r="I157" s="3">
        <v>0</v>
      </c>
      <c r="J157" s="3">
        <v>0</v>
      </c>
      <c r="K157" s="3">
        <v>17</v>
      </c>
      <c r="L157" s="3">
        <v>0</v>
      </c>
      <c r="M157" s="3">
        <v>0</v>
      </c>
      <c r="N157" s="3">
        <v>0</v>
      </c>
      <c r="O157" s="3">
        <v>2.21</v>
      </c>
      <c r="P157" s="3">
        <v>19.21</v>
      </c>
      <c r="Q157">
        <v>3</v>
      </c>
    </row>
    <row r="158" spans="1:17" hidden="1" x14ac:dyDescent="0.25">
      <c r="A158" t="s">
        <v>543</v>
      </c>
      <c r="B158" t="s">
        <v>550</v>
      </c>
      <c r="C158" t="s">
        <v>1</v>
      </c>
      <c r="D158" t="s">
        <v>0</v>
      </c>
      <c r="E158">
        <v>15904</v>
      </c>
      <c r="F158" t="s">
        <v>316</v>
      </c>
      <c r="G158" t="s">
        <v>317</v>
      </c>
      <c r="H158" s="3">
        <v>0</v>
      </c>
      <c r="I158" s="3">
        <v>0</v>
      </c>
      <c r="J158" s="3">
        <v>0</v>
      </c>
      <c r="K158" s="3">
        <v>27.6</v>
      </c>
      <c r="L158" s="3">
        <v>0</v>
      </c>
      <c r="M158" s="3">
        <v>0</v>
      </c>
      <c r="N158" s="3">
        <v>0</v>
      </c>
      <c r="O158" s="3">
        <v>3.5880000000000005</v>
      </c>
      <c r="P158" s="3">
        <v>31.188000000000002</v>
      </c>
      <c r="Q158">
        <v>3</v>
      </c>
    </row>
    <row r="159" spans="1:17" hidden="1" x14ac:dyDescent="0.25">
      <c r="A159" t="s">
        <v>543</v>
      </c>
      <c r="B159" t="s">
        <v>550</v>
      </c>
      <c r="C159" t="s">
        <v>1</v>
      </c>
      <c r="D159" t="s">
        <v>0</v>
      </c>
      <c r="E159">
        <v>523</v>
      </c>
      <c r="F159" t="s">
        <v>339</v>
      </c>
      <c r="G159" t="s">
        <v>340</v>
      </c>
      <c r="H159" s="3">
        <v>0</v>
      </c>
      <c r="I159" s="3">
        <v>0</v>
      </c>
      <c r="J159" s="3">
        <v>0</v>
      </c>
      <c r="K159" s="3">
        <v>4.42</v>
      </c>
      <c r="L159" s="3">
        <v>0</v>
      </c>
      <c r="M159" s="3">
        <v>0</v>
      </c>
      <c r="N159" s="3">
        <v>0</v>
      </c>
      <c r="O159" s="3">
        <v>0.5746</v>
      </c>
      <c r="P159" s="3">
        <v>4.9946000000000002</v>
      </c>
      <c r="Q159">
        <v>3</v>
      </c>
    </row>
    <row r="160" spans="1:17" hidden="1" x14ac:dyDescent="0.25">
      <c r="A160" t="s">
        <v>543</v>
      </c>
      <c r="B160" t="s">
        <v>549</v>
      </c>
      <c r="C160" t="s">
        <v>1</v>
      </c>
      <c r="D160" t="s">
        <v>0</v>
      </c>
      <c r="E160">
        <v>640826</v>
      </c>
      <c r="F160" t="s">
        <v>343</v>
      </c>
      <c r="G160" t="s">
        <v>344</v>
      </c>
      <c r="H160" s="3">
        <v>0</v>
      </c>
      <c r="I160" s="3">
        <v>0</v>
      </c>
      <c r="J160" s="3">
        <v>0</v>
      </c>
      <c r="K160" s="3">
        <v>50.94</v>
      </c>
      <c r="L160" s="3">
        <v>0</v>
      </c>
      <c r="M160" s="3">
        <v>0</v>
      </c>
      <c r="N160" s="3">
        <v>0</v>
      </c>
      <c r="O160" s="3">
        <v>6.6222000000000003</v>
      </c>
      <c r="P160" s="3">
        <v>57.562199999999997</v>
      </c>
      <c r="Q160">
        <v>3</v>
      </c>
    </row>
    <row r="161" spans="1:17" hidden="1" x14ac:dyDescent="0.25">
      <c r="A161" t="s">
        <v>543</v>
      </c>
      <c r="B161" t="s">
        <v>549</v>
      </c>
      <c r="C161" t="s">
        <v>1</v>
      </c>
      <c r="D161" t="s">
        <v>0</v>
      </c>
      <c r="E161">
        <v>5360</v>
      </c>
      <c r="F161" t="s">
        <v>335</v>
      </c>
      <c r="G161" t="s">
        <v>336</v>
      </c>
      <c r="H161" s="3">
        <v>0</v>
      </c>
      <c r="I161" s="3">
        <v>0</v>
      </c>
      <c r="J161" s="3">
        <v>0</v>
      </c>
      <c r="K161" s="3">
        <v>219.87</v>
      </c>
      <c r="L161" s="3">
        <v>0</v>
      </c>
      <c r="M161" s="3">
        <v>0</v>
      </c>
      <c r="N161" s="3">
        <v>0</v>
      </c>
      <c r="O161" s="3">
        <v>28.583100000000002</v>
      </c>
      <c r="P161" s="3">
        <v>248.45310000000001</v>
      </c>
      <c r="Q161">
        <v>3</v>
      </c>
    </row>
    <row r="162" spans="1:17" hidden="1" x14ac:dyDescent="0.25">
      <c r="A162" t="s">
        <v>543</v>
      </c>
      <c r="B162" t="s">
        <v>548</v>
      </c>
      <c r="C162" t="s">
        <v>1</v>
      </c>
      <c r="D162" t="s">
        <v>0</v>
      </c>
      <c r="E162">
        <v>520</v>
      </c>
      <c r="F162" t="s">
        <v>352</v>
      </c>
      <c r="G162" t="s">
        <v>353</v>
      </c>
      <c r="H162" s="3">
        <v>0</v>
      </c>
      <c r="I162" s="3">
        <v>0</v>
      </c>
      <c r="J162" s="3">
        <v>0</v>
      </c>
      <c r="K162" s="3">
        <v>3.1</v>
      </c>
      <c r="L162" s="3">
        <v>0</v>
      </c>
      <c r="M162" s="3">
        <v>0</v>
      </c>
      <c r="N162" s="3">
        <v>0</v>
      </c>
      <c r="O162" s="3">
        <v>0.40300000000000002</v>
      </c>
      <c r="P162" s="3">
        <v>3.5030000000000001</v>
      </c>
      <c r="Q162">
        <v>3</v>
      </c>
    </row>
    <row r="163" spans="1:17" hidden="1" x14ac:dyDescent="0.25">
      <c r="A163" t="s">
        <v>543</v>
      </c>
      <c r="B163" t="s">
        <v>548</v>
      </c>
      <c r="C163" t="s">
        <v>1</v>
      </c>
      <c r="D163" t="s">
        <v>0</v>
      </c>
      <c r="E163">
        <v>5326</v>
      </c>
      <c r="F163" t="s">
        <v>352</v>
      </c>
      <c r="G163" t="s">
        <v>353</v>
      </c>
      <c r="H163" s="3">
        <v>3.24</v>
      </c>
      <c r="I163" s="3">
        <v>0</v>
      </c>
      <c r="J163" s="3">
        <v>0</v>
      </c>
      <c r="K163" s="3">
        <v>31.2</v>
      </c>
      <c r="L163" s="3">
        <v>0</v>
      </c>
      <c r="M163" s="3">
        <v>0</v>
      </c>
      <c r="N163" s="3">
        <v>0</v>
      </c>
      <c r="O163" s="3">
        <v>4.056</v>
      </c>
      <c r="P163" s="3">
        <v>38.495999999999995</v>
      </c>
      <c r="Q163">
        <v>3</v>
      </c>
    </row>
    <row r="164" spans="1:17" hidden="1" x14ac:dyDescent="0.25">
      <c r="A164" t="s">
        <v>543</v>
      </c>
      <c r="B164" t="s">
        <v>565</v>
      </c>
      <c r="C164" t="s">
        <v>1</v>
      </c>
      <c r="D164" t="s">
        <v>0</v>
      </c>
      <c r="E164">
        <v>5224</v>
      </c>
      <c r="F164" t="s">
        <v>335</v>
      </c>
      <c r="G164" t="s">
        <v>336</v>
      </c>
      <c r="H164" s="3">
        <v>0</v>
      </c>
      <c r="I164" s="3">
        <v>0</v>
      </c>
      <c r="J164" s="3">
        <v>0</v>
      </c>
      <c r="K164" s="3">
        <v>26.95</v>
      </c>
      <c r="L164" s="3">
        <v>0</v>
      </c>
      <c r="M164" s="3">
        <v>0</v>
      </c>
      <c r="N164" s="3">
        <v>0</v>
      </c>
      <c r="O164" s="3">
        <v>3.5034999999999998</v>
      </c>
      <c r="P164" s="3">
        <v>30.453499999999998</v>
      </c>
      <c r="Q164">
        <v>3</v>
      </c>
    </row>
    <row r="165" spans="1:17" hidden="1" x14ac:dyDescent="0.25">
      <c r="A165" t="s">
        <v>543</v>
      </c>
      <c r="B165" t="s">
        <v>565</v>
      </c>
      <c r="C165" t="s">
        <v>1</v>
      </c>
      <c r="D165" t="s">
        <v>0</v>
      </c>
      <c r="E165">
        <v>173437</v>
      </c>
      <c r="F165" t="s">
        <v>467</v>
      </c>
      <c r="G165" t="s">
        <v>468</v>
      </c>
      <c r="H165" s="3">
        <v>0</v>
      </c>
      <c r="I165" s="3">
        <v>0</v>
      </c>
      <c r="J165" s="3">
        <v>0</v>
      </c>
      <c r="K165" s="3">
        <v>72.2</v>
      </c>
      <c r="L165" s="3">
        <v>0</v>
      </c>
      <c r="M165" s="3">
        <v>0</v>
      </c>
      <c r="N165" s="3">
        <v>0</v>
      </c>
      <c r="O165" s="3">
        <v>9.386000000000001</v>
      </c>
      <c r="P165" s="3">
        <v>81.585999999999999</v>
      </c>
      <c r="Q165">
        <v>3</v>
      </c>
    </row>
    <row r="166" spans="1:17" hidden="1" x14ac:dyDescent="0.25">
      <c r="A166" t="s">
        <v>543</v>
      </c>
      <c r="B166" t="s">
        <v>565</v>
      </c>
      <c r="C166" t="s">
        <v>1</v>
      </c>
      <c r="D166" t="s">
        <v>0</v>
      </c>
      <c r="E166">
        <v>17654</v>
      </c>
      <c r="F166" t="s">
        <v>309</v>
      </c>
      <c r="G166" t="s">
        <v>310</v>
      </c>
      <c r="H166" s="3">
        <v>1.47</v>
      </c>
      <c r="I166" s="3">
        <v>0</v>
      </c>
      <c r="J166" s="3">
        <v>0</v>
      </c>
      <c r="K166" s="3">
        <v>16.399999999999999</v>
      </c>
      <c r="L166" s="3">
        <v>0</v>
      </c>
      <c r="M166" s="3">
        <v>0</v>
      </c>
      <c r="N166" s="3">
        <v>0</v>
      </c>
      <c r="O166" s="3">
        <v>2.1319999999999997</v>
      </c>
      <c r="P166" s="3">
        <v>20.001999999999995</v>
      </c>
      <c r="Q166">
        <v>3</v>
      </c>
    </row>
    <row r="167" spans="1:17" hidden="1" x14ac:dyDescent="0.25">
      <c r="A167" t="s">
        <v>543</v>
      </c>
      <c r="B167" t="s">
        <v>571</v>
      </c>
      <c r="C167" t="s">
        <v>1</v>
      </c>
      <c r="D167" t="s">
        <v>0</v>
      </c>
      <c r="E167">
        <v>17528</v>
      </c>
      <c r="F167" t="s">
        <v>309</v>
      </c>
      <c r="G167" t="s">
        <v>310</v>
      </c>
      <c r="H167" s="3">
        <v>1.81</v>
      </c>
      <c r="I167" s="3">
        <v>0</v>
      </c>
      <c r="J167" s="3">
        <v>0</v>
      </c>
      <c r="K167" s="3">
        <v>16.27</v>
      </c>
      <c r="L167" s="3">
        <v>0</v>
      </c>
      <c r="M167" s="3">
        <v>0</v>
      </c>
      <c r="N167" s="3">
        <v>0</v>
      </c>
      <c r="O167" s="3">
        <v>2.1151</v>
      </c>
      <c r="P167" s="3">
        <v>20.195099999999996</v>
      </c>
      <c r="Q167">
        <v>3</v>
      </c>
    </row>
    <row r="168" spans="1:17" hidden="1" x14ac:dyDescent="0.25">
      <c r="A168" t="s">
        <v>543</v>
      </c>
      <c r="B168" t="s">
        <v>546</v>
      </c>
      <c r="C168" t="s">
        <v>1</v>
      </c>
      <c r="D168" t="s">
        <v>0</v>
      </c>
      <c r="E168">
        <v>869</v>
      </c>
      <c r="F168" t="s">
        <v>318</v>
      </c>
      <c r="G168" t="s">
        <v>319</v>
      </c>
      <c r="H168" s="3">
        <v>0</v>
      </c>
      <c r="I168" s="3">
        <v>0</v>
      </c>
      <c r="J168" s="3">
        <v>0</v>
      </c>
      <c r="K168" s="3">
        <v>76.319999999999993</v>
      </c>
      <c r="L168" s="3">
        <v>0</v>
      </c>
      <c r="M168" s="3">
        <v>0</v>
      </c>
      <c r="N168" s="3">
        <v>0</v>
      </c>
      <c r="O168" s="3">
        <v>9.9215999999999998</v>
      </c>
      <c r="P168" s="3">
        <v>86.241599999999991</v>
      </c>
      <c r="Q168">
        <v>3</v>
      </c>
    </row>
    <row r="169" spans="1:17" hidden="1" x14ac:dyDescent="0.25">
      <c r="A169" t="s">
        <v>543</v>
      </c>
      <c r="B169" t="s">
        <v>546</v>
      </c>
      <c r="C169" t="s">
        <v>1</v>
      </c>
      <c r="D169" t="s">
        <v>0</v>
      </c>
      <c r="E169">
        <v>29032</v>
      </c>
      <c r="F169" t="s">
        <v>318</v>
      </c>
      <c r="G169" t="s">
        <v>319</v>
      </c>
      <c r="H169" s="3">
        <v>0</v>
      </c>
      <c r="I169" s="3">
        <v>0</v>
      </c>
      <c r="J169" s="3">
        <v>0</v>
      </c>
      <c r="K169" s="3">
        <v>57.24</v>
      </c>
      <c r="L169" s="3">
        <v>0</v>
      </c>
      <c r="M169" s="3">
        <v>0</v>
      </c>
      <c r="N169" s="3">
        <v>0</v>
      </c>
      <c r="O169" s="3">
        <v>7.4412000000000003</v>
      </c>
      <c r="P169" s="3">
        <v>64.681200000000004</v>
      </c>
      <c r="Q169">
        <v>3</v>
      </c>
    </row>
    <row r="170" spans="1:17" hidden="1" x14ac:dyDescent="0.25">
      <c r="A170" t="s">
        <v>543</v>
      </c>
      <c r="B170" t="s">
        <v>546</v>
      </c>
      <c r="C170" t="s">
        <v>1</v>
      </c>
      <c r="D170" t="s">
        <v>0</v>
      </c>
      <c r="E170">
        <v>52886</v>
      </c>
      <c r="F170" t="s">
        <v>320</v>
      </c>
      <c r="G170" t="s">
        <v>321</v>
      </c>
      <c r="H170" s="3">
        <v>0</v>
      </c>
      <c r="I170" s="3">
        <v>0</v>
      </c>
      <c r="J170" s="3">
        <v>0</v>
      </c>
      <c r="K170" s="3">
        <v>17</v>
      </c>
      <c r="L170" s="3">
        <v>0</v>
      </c>
      <c r="M170" s="3">
        <v>0</v>
      </c>
      <c r="N170" s="3">
        <v>0</v>
      </c>
      <c r="O170" s="3">
        <v>2.21</v>
      </c>
      <c r="P170" s="3">
        <v>19.21</v>
      </c>
      <c r="Q170">
        <v>3</v>
      </c>
    </row>
    <row r="171" spans="1:17" hidden="1" x14ac:dyDescent="0.25">
      <c r="A171" t="s">
        <v>543</v>
      </c>
      <c r="B171" t="s">
        <v>546</v>
      </c>
      <c r="C171" t="s">
        <v>1</v>
      </c>
      <c r="D171" t="s">
        <v>0</v>
      </c>
      <c r="E171">
        <v>2163</v>
      </c>
      <c r="F171" t="s">
        <v>331</v>
      </c>
      <c r="G171" t="s">
        <v>332</v>
      </c>
      <c r="H171" s="3">
        <v>0</v>
      </c>
      <c r="I171" s="3">
        <v>0</v>
      </c>
      <c r="J171" s="3">
        <v>0</v>
      </c>
      <c r="K171" s="3">
        <v>9.94</v>
      </c>
      <c r="L171" s="3">
        <v>0</v>
      </c>
      <c r="M171" s="3">
        <v>0</v>
      </c>
      <c r="N171" s="3">
        <v>0</v>
      </c>
      <c r="O171" s="3">
        <v>1.2922</v>
      </c>
      <c r="P171" s="3">
        <v>11.232199999999999</v>
      </c>
      <c r="Q171">
        <v>3</v>
      </c>
    </row>
    <row r="172" spans="1:17" hidden="1" x14ac:dyDescent="0.25">
      <c r="A172" t="s">
        <v>543</v>
      </c>
      <c r="B172" t="s">
        <v>545</v>
      </c>
      <c r="C172" t="s">
        <v>1</v>
      </c>
      <c r="D172" t="s">
        <v>0</v>
      </c>
      <c r="E172">
        <v>15741</v>
      </c>
      <c r="F172" t="s">
        <v>316</v>
      </c>
      <c r="G172" t="s">
        <v>317</v>
      </c>
      <c r="H172" s="3">
        <v>0</v>
      </c>
      <c r="I172" s="3">
        <v>0</v>
      </c>
      <c r="J172" s="3">
        <v>0</v>
      </c>
      <c r="K172" s="3">
        <v>39.450000000000003</v>
      </c>
      <c r="L172" s="3">
        <v>0</v>
      </c>
      <c r="M172" s="3">
        <v>0</v>
      </c>
      <c r="N172" s="3">
        <v>0</v>
      </c>
      <c r="O172" s="3">
        <v>5.1285000000000007</v>
      </c>
      <c r="P172" s="3">
        <v>44.578500000000005</v>
      </c>
      <c r="Q172">
        <v>3</v>
      </c>
    </row>
    <row r="173" spans="1:17" hidden="1" x14ac:dyDescent="0.25">
      <c r="A173" t="s">
        <v>543</v>
      </c>
      <c r="B173" t="s">
        <v>545</v>
      </c>
      <c r="C173" t="s">
        <v>1</v>
      </c>
      <c r="D173" t="s">
        <v>0</v>
      </c>
      <c r="E173">
        <v>44</v>
      </c>
      <c r="F173" t="s">
        <v>354</v>
      </c>
      <c r="G173" t="s">
        <v>355</v>
      </c>
      <c r="H173" s="3">
        <v>0</v>
      </c>
      <c r="I173" s="3">
        <v>0</v>
      </c>
      <c r="J173" s="3">
        <v>0</v>
      </c>
      <c r="K173" s="3">
        <v>44</v>
      </c>
      <c r="L173" s="3">
        <v>0</v>
      </c>
      <c r="M173" s="3">
        <v>0</v>
      </c>
      <c r="N173" s="3">
        <v>0</v>
      </c>
      <c r="O173" s="3">
        <v>5.7200000000000006</v>
      </c>
      <c r="P173" s="3">
        <v>49.72</v>
      </c>
      <c r="Q173">
        <v>3</v>
      </c>
    </row>
    <row r="174" spans="1:17" hidden="1" x14ac:dyDescent="0.25">
      <c r="A174" t="s">
        <v>543</v>
      </c>
      <c r="B174" t="s">
        <v>545</v>
      </c>
      <c r="C174" t="s">
        <v>1</v>
      </c>
      <c r="D174" t="s">
        <v>0</v>
      </c>
      <c r="E174">
        <v>15716</v>
      </c>
      <c r="F174" t="s">
        <v>316</v>
      </c>
      <c r="G174" t="s">
        <v>317</v>
      </c>
      <c r="H174" s="3">
        <v>0</v>
      </c>
      <c r="I174" s="3">
        <v>0</v>
      </c>
      <c r="J174" s="3">
        <v>0</v>
      </c>
      <c r="K174" s="3">
        <v>62.85</v>
      </c>
      <c r="L174" s="3">
        <v>0</v>
      </c>
      <c r="M174" s="3">
        <v>0</v>
      </c>
      <c r="N174" s="3">
        <v>0</v>
      </c>
      <c r="O174" s="3">
        <v>8.1705000000000005</v>
      </c>
      <c r="P174" s="3">
        <v>71.020499999999998</v>
      </c>
      <c r="Q174">
        <v>3</v>
      </c>
    </row>
    <row r="175" spans="1:17" hidden="1" x14ac:dyDescent="0.25">
      <c r="A175" t="s">
        <v>543</v>
      </c>
      <c r="B175" t="s">
        <v>545</v>
      </c>
      <c r="C175" t="s">
        <v>1</v>
      </c>
      <c r="D175" t="s">
        <v>0</v>
      </c>
      <c r="E175">
        <v>16</v>
      </c>
      <c r="F175" t="s">
        <v>354</v>
      </c>
      <c r="G175" t="s">
        <v>355</v>
      </c>
      <c r="H175" s="3">
        <v>0</v>
      </c>
      <c r="I175" s="3">
        <v>0</v>
      </c>
      <c r="J175" s="3">
        <v>0</v>
      </c>
      <c r="K175" s="3">
        <v>242</v>
      </c>
      <c r="L175" s="3">
        <v>0</v>
      </c>
      <c r="M175" s="3">
        <v>0</v>
      </c>
      <c r="N175" s="3">
        <v>0</v>
      </c>
      <c r="O175" s="3">
        <v>31.46</v>
      </c>
      <c r="P175" s="3">
        <v>273.45999999999998</v>
      </c>
      <c r="Q175">
        <v>3</v>
      </c>
    </row>
    <row r="176" spans="1:17" hidden="1" x14ac:dyDescent="0.25">
      <c r="A176" t="s">
        <v>543</v>
      </c>
      <c r="B176" t="s">
        <v>545</v>
      </c>
      <c r="C176" t="s">
        <v>1</v>
      </c>
      <c r="D176" t="s">
        <v>0</v>
      </c>
      <c r="E176">
        <v>5210</v>
      </c>
      <c r="F176" t="s">
        <v>352</v>
      </c>
      <c r="G176" t="s">
        <v>353</v>
      </c>
      <c r="H176" s="3">
        <v>2.5299999999999998</v>
      </c>
      <c r="I176" s="3">
        <v>0</v>
      </c>
      <c r="J176" s="3">
        <v>0</v>
      </c>
      <c r="K176" s="3">
        <v>24.31</v>
      </c>
      <c r="L176" s="3">
        <v>0</v>
      </c>
      <c r="M176" s="3">
        <v>0</v>
      </c>
      <c r="N176" s="3">
        <v>0</v>
      </c>
      <c r="O176" s="3">
        <v>3.1602999999999999</v>
      </c>
      <c r="P176" s="3">
        <v>30.000299999999999</v>
      </c>
      <c r="Q176">
        <v>3</v>
      </c>
    </row>
    <row r="177" spans="1:17" hidden="1" x14ac:dyDescent="0.25">
      <c r="A177" t="s">
        <v>543</v>
      </c>
      <c r="B177" t="s">
        <v>544</v>
      </c>
      <c r="C177" t="s">
        <v>1</v>
      </c>
      <c r="D177" t="s">
        <v>0</v>
      </c>
      <c r="E177">
        <v>42064</v>
      </c>
      <c r="F177" t="s">
        <v>316</v>
      </c>
      <c r="G177" t="s">
        <v>317</v>
      </c>
      <c r="H177" s="3">
        <v>0</v>
      </c>
      <c r="I177" s="3">
        <v>0</v>
      </c>
      <c r="J177" s="3">
        <v>0</v>
      </c>
      <c r="K177" s="3">
        <v>11.06</v>
      </c>
      <c r="L177" s="3">
        <v>0</v>
      </c>
      <c r="M177" s="3">
        <v>0</v>
      </c>
      <c r="N177" s="3">
        <v>0</v>
      </c>
      <c r="O177" s="3">
        <v>1.4378000000000002</v>
      </c>
      <c r="P177" s="3">
        <v>12.497800000000002</v>
      </c>
      <c r="Q177">
        <v>3</v>
      </c>
    </row>
    <row r="178" spans="1:17" hidden="1" x14ac:dyDescent="0.25">
      <c r="A178" t="s">
        <v>543</v>
      </c>
      <c r="B178" t="s">
        <v>544</v>
      </c>
      <c r="C178" t="s">
        <v>1</v>
      </c>
      <c r="D178" t="s">
        <v>0</v>
      </c>
      <c r="E178">
        <v>51256</v>
      </c>
      <c r="F178" t="s">
        <v>316</v>
      </c>
      <c r="G178" t="s">
        <v>317</v>
      </c>
      <c r="H178" s="3">
        <v>0</v>
      </c>
      <c r="I178" s="3">
        <v>0</v>
      </c>
      <c r="J178" s="3">
        <v>0</v>
      </c>
      <c r="K178" s="3">
        <v>83.83</v>
      </c>
      <c r="L178" s="3">
        <v>0</v>
      </c>
      <c r="M178" s="3">
        <v>0</v>
      </c>
      <c r="N178" s="3">
        <v>0</v>
      </c>
      <c r="O178" s="3">
        <v>10.8979</v>
      </c>
      <c r="P178" s="3">
        <v>94.727900000000005</v>
      </c>
      <c r="Q178">
        <v>3</v>
      </c>
    </row>
    <row r="179" spans="1:17" hidden="1" x14ac:dyDescent="0.25">
      <c r="A179" t="s">
        <v>543</v>
      </c>
      <c r="B179" t="s">
        <v>544</v>
      </c>
      <c r="C179" t="s">
        <v>1</v>
      </c>
      <c r="D179" t="s">
        <v>0</v>
      </c>
      <c r="E179">
        <v>15690</v>
      </c>
      <c r="F179" t="s">
        <v>316</v>
      </c>
      <c r="G179" t="s">
        <v>317</v>
      </c>
      <c r="H179" s="3">
        <v>0</v>
      </c>
      <c r="I179" s="3">
        <v>0</v>
      </c>
      <c r="J179" s="3">
        <v>0</v>
      </c>
      <c r="K179" s="3">
        <v>556</v>
      </c>
      <c r="L179" s="3">
        <v>0</v>
      </c>
      <c r="M179" s="3">
        <v>0</v>
      </c>
      <c r="N179" s="3">
        <v>0</v>
      </c>
      <c r="O179" s="3">
        <v>72.28</v>
      </c>
      <c r="P179" s="3">
        <v>628.28</v>
      </c>
      <c r="Q179">
        <v>3</v>
      </c>
    </row>
    <row r="180" spans="1:17" hidden="1" x14ac:dyDescent="0.25">
      <c r="A180" t="s">
        <v>543</v>
      </c>
      <c r="B180" t="s">
        <v>544</v>
      </c>
      <c r="C180" t="s">
        <v>1</v>
      </c>
      <c r="D180" t="s">
        <v>0</v>
      </c>
      <c r="E180">
        <v>15699</v>
      </c>
      <c r="F180" t="s">
        <v>316</v>
      </c>
      <c r="G180" t="s">
        <v>317</v>
      </c>
      <c r="H180" s="3">
        <v>0</v>
      </c>
      <c r="I180" s="3">
        <v>0</v>
      </c>
      <c r="J180" s="3">
        <v>0</v>
      </c>
      <c r="K180" s="3">
        <v>49</v>
      </c>
      <c r="L180" s="3">
        <v>0</v>
      </c>
      <c r="M180" s="3">
        <v>0</v>
      </c>
      <c r="N180" s="3">
        <v>0</v>
      </c>
      <c r="O180" s="3">
        <v>6.37</v>
      </c>
      <c r="P180" s="3">
        <v>55.37</v>
      </c>
      <c r="Q180">
        <v>3</v>
      </c>
    </row>
    <row r="181" spans="1:17" hidden="1" x14ac:dyDescent="0.25">
      <c r="A181" t="s">
        <v>543</v>
      </c>
      <c r="B181" t="s">
        <v>570</v>
      </c>
      <c r="C181" t="s">
        <v>1</v>
      </c>
      <c r="D181" t="s">
        <v>0</v>
      </c>
      <c r="E181">
        <v>1186924</v>
      </c>
      <c r="F181" t="s">
        <v>533</v>
      </c>
      <c r="G181" t="s">
        <v>534</v>
      </c>
      <c r="H181" s="3">
        <v>0</v>
      </c>
      <c r="I181" s="3">
        <v>0</v>
      </c>
      <c r="J181" s="3">
        <v>0</v>
      </c>
      <c r="K181" s="3">
        <v>41.15</v>
      </c>
      <c r="L181" s="3">
        <v>0</v>
      </c>
      <c r="M181" s="3">
        <v>0</v>
      </c>
      <c r="N181" s="3">
        <v>0</v>
      </c>
      <c r="O181" s="3">
        <v>5.3494999999999999</v>
      </c>
      <c r="P181" s="3">
        <v>46.499499999999998</v>
      </c>
      <c r="Q181">
        <v>3</v>
      </c>
    </row>
    <row r="182" spans="1:17" hidden="1" x14ac:dyDescent="0.25">
      <c r="A182" t="s">
        <v>543</v>
      </c>
      <c r="B182" t="s">
        <v>564</v>
      </c>
      <c r="C182" t="s">
        <v>1</v>
      </c>
      <c r="D182" t="s">
        <v>0</v>
      </c>
      <c r="E182">
        <v>10846</v>
      </c>
      <c r="F182" t="s">
        <v>314</v>
      </c>
      <c r="G182" t="s">
        <v>315</v>
      </c>
      <c r="H182" s="3">
        <v>0</v>
      </c>
      <c r="I182" s="3">
        <v>0</v>
      </c>
      <c r="J182" s="3">
        <v>0</v>
      </c>
      <c r="K182" s="3">
        <v>126.21</v>
      </c>
      <c r="L182" s="3">
        <v>0</v>
      </c>
      <c r="M182" s="3">
        <v>0</v>
      </c>
      <c r="N182" s="3">
        <v>0</v>
      </c>
      <c r="O182" s="3">
        <v>16.407299999999999</v>
      </c>
      <c r="P182" s="3">
        <v>142.6173</v>
      </c>
      <c r="Q182">
        <v>3</v>
      </c>
    </row>
    <row r="183" spans="1:17" hidden="1" x14ac:dyDescent="0.25">
      <c r="A183" t="s">
        <v>543</v>
      </c>
      <c r="B183" t="s">
        <v>564</v>
      </c>
      <c r="C183" t="s">
        <v>1</v>
      </c>
      <c r="D183" t="s">
        <v>0</v>
      </c>
      <c r="E183">
        <v>1143</v>
      </c>
      <c r="F183" t="s">
        <v>429</v>
      </c>
      <c r="G183" t="s">
        <v>535</v>
      </c>
      <c r="H183" s="3">
        <v>0</v>
      </c>
      <c r="I183" s="3">
        <v>0</v>
      </c>
      <c r="J183" s="3">
        <v>0</v>
      </c>
      <c r="K183" s="3">
        <v>7.08</v>
      </c>
      <c r="L183" s="3">
        <v>0</v>
      </c>
      <c r="M183" s="3">
        <v>0</v>
      </c>
      <c r="N183" s="3">
        <v>0</v>
      </c>
      <c r="O183" s="3">
        <v>0.9204</v>
      </c>
      <c r="P183" s="3">
        <v>8.0004000000000008</v>
      </c>
      <c r="Q183">
        <v>3</v>
      </c>
    </row>
    <row r="184" spans="1:17" hidden="1" x14ac:dyDescent="0.25">
      <c r="A184" t="s">
        <v>543</v>
      </c>
      <c r="B184" t="s">
        <v>564</v>
      </c>
      <c r="C184" t="s">
        <v>1</v>
      </c>
      <c r="D184" t="s">
        <v>0</v>
      </c>
      <c r="E184">
        <v>42036</v>
      </c>
      <c r="F184" t="s">
        <v>568</v>
      </c>
      <c r="G184" t="s">
        <v>569</v>
      </c>
      <c r="H184" s="3">
        <v>0</v>
      </c>
      <c r="I184" s="3">
        <v>0</v>
      </c>
      <c r="J184" s="3">
        <v>0</v>
      </c>
      <c r="K184" s="3">
        <v>11.46</v>
      </c>
      <c r="L184" s="3">
        <v>0</v>
      </c>
      <c r="M184" s="3">
        <v>0</v>
      </c>
      <c r="N184" s="3">
        <v>0</v>
      </c>
      <c r="O184" s="3">
        <v>1.4898000000000002</v>
      </c>
      <c r="P184" s="3">
        <v>12.949800000000002</v>
      </c>
      <c r="Q184">
        <v>3</v>
      </c>
    </row>
    <row r="185" spans="1:17" hidden="1" x14ac:dyDescent="0.25">
      <c r="A185" t="s">
        <v>543</v>
      </c>
      <c r="B185" t="s">
        <v>516</v>
      </c>
      <c r="C185" t="s">
        <v>1</v>
      </c>
      <c r="D185" t="s">
        <v>0</v>
      </c>
      <c r="E185">
        <v>1196628</v>
      </c>
      <c r="F185" t="s">
        <v>346</v>
      </c>
      <c r="G185" t="s">
        <v>347</v>
      </c>
      <c r="H185" s="3">
        <v>0</v>
      </c>
      <c r="I185" s="3">
        <v>0</v>
      </c>
      <c r="J185" s="3">
        <v>0</v>
      </c>
      <c r="K185" s="3">
        <v>64.739999999999995</v>
      </c>
      <c r="L185" s="3">
        <v>0</v>
      </c>
      <c r="M185" s="3">
        <v>0</v>
      </c>
      <c r="N185" s="3">
        <v>0</v>
      </c>
      <c r="O185" s="3">
        <v>8.4161999999999999</v>
      </c>
      <c r="P185" s="3">
        <v>73.156199999999998</v>
      </c>
      <c r="Q185">
        <v>3</v>
      </c>
    </row>
    <row r="186" spans="1:17" hidden="1" x14ac:dyDescent="0.25">
      <c r="A186" t="s">
        <v>543</v>
      </c>
      <c r="B186" t="s">
        <v>516</v>
      </c>
      <c r="C186" t="s">
        <v>1</v>
      </c>
      <c r="D186" t="s">
        <v>0</v>
      </c>
      <c r="E186">
        <v>1196641</v>
      </c>
      <c r="F186" t="s">
        <v>346</v>
      </c>
      <c r="G186" t="s">
        <v>347</v>
      </c>
      <c r="H186" s="3">
        <v>0</v>
      </c>
      <c r="I186" s="3">
        <v>0</v>
      </c>
      <c r="J186" s="3">
        <v>0</v>
      </c>
      <c r="K186" s="3">
        <v>93.21</v>
      </c>
      <c r="L186" s="3">
        <v>0</v>
      </c>
      <c r="M186" s="3">
        <v>0</v>
      </c>
      <c r="N186" s="3">
        <v>0</v>
      </c>
      <c r="O186" s="3">
        <v>12.1173</v>
      </c>
      <c r="P186" s="3">
        <v>105.32729999999999</v>
      </c>
      <c r="Q186">
        <v>3</v>
      </c>
    </row>
    <row r="187" spans="1:17" hidden="1" x14ac:dyDescent="0.25">
      <c r="A187" t="s">
        <v>543</v>
      </c>
      <c r="B187" t="s">
        <v>501</v>
      </c>
      <c r="C187" t="s">
        <v>1</v>
      </c>
      <c r="D187" t="s">
        <v>0</v>
      </c>
      <c r="E187">
        <v>4380785</v>
      </c>
      <c r="F187" t="s">
        <v>349</v>
      </c>
      <c r="G187" t="s">
        <v>350</v>
      </c>
      <c r="H187" s="3">
        <v>0</v>
      </c>
      <c r="I187" s="3">
        <v>0</v>
      </c>
      <c r="J187" s="3">
        <v>0</v>
      </c>
      <c r="K187" s="3">
        <v>43.88</v>
      </c>
      <c r="L187" s="3">
        <v>0</v>
      </c>
      <c r="M187" s="3">
        <v>0</v>
      </c>
      <c r="N187" s="3">
        <v>0</v>
      </c>
      <c r="O187" s="3">
        <v>5.7044000000000006</v>
      </c>
      <c r="P187" s="3">
        <v>49.584400000000002</v>
      </c>
      <c r="Q187">
        <v>3</v>
      </c>
    </row>
    <row r="188" spans="1:17" hidden="1" x14ac:dyDescent="0.25">
      <c r="A188" t="s">
        <v>543</v>
      </c>
      <c r="B188" t="s">
        <v>501</v>
      </c>
      <c r="C188" t="s">
        <v>1</v>
      </c>
      <c r="D188" t="s">
        <v>0</v>
      </c>
      <c r="E188">
        <v>4380786</v>
      </c>
      <c r="F188" t="s">
        <v>349</v>
      </c>
      <c r="G188" t="s">
        <v>350</v>
      </c>
      <c r="H188" s="3">
        <v>0</v>
      </c>
      <c r="I188" s="3">
        <v>0</v>
      </c>
      <c r="J188" s="3">
        <v>0</v>
      </c>
      <c r="K188" s="3">
        <v>47.66</v>
      </c>
      <c r="L188" s="3">
        <v>0</v>
      </c>
      <c r="M188" s="3">
        <v>0</v>
      </c>
      <c r="N188" s="3">
        <v>0</v>
      </c>
      <c r="O188" s="3">
        <v>6.1958000000000002</v>
      </c>
      <c r="P188" s="3">
        <v>53.855799999999995</v>
      </c>
      <c r="Q188">
        <v>3</v>
      </c>
    </row>
    <row r="189" spans="1:17" hidden="1" x14ac:dyDescent="0.25">
      <c r="A189" t="s">
        <v>474</v>
      </c>
      <c r="B189" t="s">
        <v>539</v>
      </c>
      <c r="C189" t="s">
        <v>1</v>
      </c>
      <c r="D189" t="s">
        <v>0</v>
      </c>
      <c r="E189">
        <v>2097</v>
      </c>
      <c r="F189" t="s">
        <v>331</v>
      </c>
      <c r="G189" t="s">
        <v>332</v>
      </c>
      <c r="H189" s="3">
        <v>0</v>
      </c>
      <c r="I189" s="3">
        <v>0</v>
      </c>
      <c r="J189" s="3">
        <v>0</v>
      </c>
      <c r="K189" s="3">
        <v>2.84</v>
      </c>
      <c r="L189" s="3">
        <v>0</v>
      </c>
      <c r="M189" s="3">
        <v>0</v>
      </c>
      <c r="N189" s="3">
        <v>0</v>
      </c>
      <c r="O189" s="3">
        <v>0.36919999999999997</v>
      </c>
      <c r="P189" s="3">
        <v>3.2092000000000001</v>
      </c>
      <c r="Q189">
        <v>3</v>
      </c>
    </row>
    <row r="190" spans="1:17" hidden="1" x14ac:dyDescent="0.25">
      <c r="A190" t="s">
        <v>474</v>
      </c>
      <c r="B190" t="s">
        <v>539</v>
      </c>
      <c r="C190" t="s">
        <v>1</v>
      </c>
      <c r="D190" t="s">
        <v>0</v>
      </c>
      <c r="E190">
        <v>1089</v>
      </c>
      <c r="F190" t="s">
        <v>429</v>
      </c>
      <c r="G190" t="s">
        <v>535</v>
      </c>
      <c r="H190" s="3">
        <v>0</v>
      </c>
      <c r="I190" s="3">
        <v>0</v>
      </c>
      <c r="J190" s="3">
        <v>0</v>
      </c>
      <c r="K190" s="3">
        <v>6.42</v>
      </c>
      <c r="L190" s="3">
        <v>0</v>
      </c>
      <c r="M190" s="3">
        <v>0</v>
      </c>
      <c r="N190" s="3">
        <v>0</v>
      </c>
      <c r="O190" s="3">
        <v>0.83460000000000001</v>
      </c>
      <c r="P190" s="3">
        <v>7.2545999999999999</v>
      </c>
      <c r="Q190">
        <v>3</v>
      </c>
    </row>
    <row r="191" spans="1:17" hidden="1" x14ac:dyDescent="0.25">
      <c r="A191" t="s">
        <v>474</v>
      </c>
      <c r="B191" t="s">
        <v>519</v>
      </c>
      <c r="C191" t="s">
        <v>1</v>
      </c>
      <c r="D191" t="s">
        <v>0</v>
      </c>
      <c r="E191">
        <v>497</v>
      </c>
      <c r="F191" t="s">
        <v>339</v>
      </c>
      <c r="G191" t="s">
        <v>340</v>
      </c>
      <c r="H191" s="3">
        <v>0</v>
      </c>
      <c r="I191" s="3">
        <v>0</v>
      </c>
      <c r="J191" s="3">
        <v>0</v>
      </c>
      <c r="K191" s="3">
        <v>3.99</v>
      </c>
      <c r="L191" s="3">
        <v>0</v>
      </c>
      <c r="M191" s="3">
        <v>0</v>
      </c>
      <c r="N191" s="3">
        <v>0</v>
      </c>
      <c r="O191" s="3">
        <v>0.51870000000000005</v>
      </c>
      <c r="P191" s="3">
        <v>4.5087000000000002</v>
      </c>
      <c r="Q191">
        <v>3</v>
      </c>
    </row>
    <row r="192" spans="1:17" hidden="1" x14ac:dyDescent="0.25">
      <c r="A192" t="s">
        <v>474</v>
      </c>
      <c r="B192" t="s">
        <v>519</v>
      </c>
      <c r="C192" t="s">
        <v>1</v>
      </c>
      <c r="D192" t="s">
        <v>0</v>
      </c>
      <c r="E192">
        <v>4736</v>
      </c>
      <c r="F192" t="s">
        <v>335</v>
      </c>
      <c r="G192" t="s">
        <v>336</v>
      </c>
      <c r="H192" s="3">
        <v>0</v>
      </c>
      <c r="I192" s="3">
        <v>0</v>
      </c>
      <c r="J192" s="3">
        <v>0</v>
      </c>
      <c r="K192" s="3">
        <v>139.69</v>
      </c>
      <c r="L192" s="3">
        <v>0</v>
      </c>
      <c r="M192" s="3">
        <v>0</v>
      </c>
      <c r="N192" s="3">
        <v>0</v>
      </c>
      <c r="O192" s="3">
        <v>18.159700000000001</v>
      </c>
      <c r="P192" s="3">
        <v>157.84969999999998</v>
      </c>
      <c r="Q192">
        <v>3</v>
      </c>
    </row>
    <row r="193" spans="1:17" hidden="1" x14ac:dyDescent="0.25">
      <c r="A193" t="s">
        <v>474</v>
      </c>
      <c r="B193" t="s">
        <v>518</v>
      </c>
      <c r="C193" t="s">
        <v>1</v>
      </c>
      <c r="D193" t="s">
        <v>0</v>
      </c>
      <c r="E193">
        <v>10669</v>
      </c>
      <c r="F193" t="s">
        <v>314</v>
      </c>
      <c r="G193" t="s">
        <v>315</v>
      </c>
      <c r="H193" s="3">
        <v>0</v>
      </c>
      <c r="I193" s="3">
        <v>0</v>
      </c>
      <c r="J193" s="3">
        <v>0</v>
      </c>
      <c r="K193" s="3">
        <v>10.38</v>
      </c>
      <c r="L193" s="3">
        <v>0</v>
      </c>
      <c r="M193" s="3">
        <v>0</v>
      </c>
      <c r="N193" s="3">
        <v>0</v>
      </c>
      <c r="O193" s="3">
        <v>1.3494000000000002</v>
      </c>
      <c r="P193" s="3">
        <v>11.729400000000002</v>
      </c>
      <c r="Q193">
        <v>3</v>
      </c>
    </row>
    <row r="194" spans="1:17" hidden="1" x14ac:dyDescent="0.25">
      <c r="A194" t="s">
        <v>474</v>
      </c>
      <c r="B194" t="s">
        <v>518</v>
      </c>
      <c r="C194" t="s">
        <v>1</v>
      </c>
      <c r="D194" t="s">
        <v>0</v>
      </c>
      <c r="E194">
        <v>2282</v>
      </c>
      <c r="F194" t="s">
        <v>324</v>
      </c>
      <c r="G194" t="s">
        <v>325</v>
      </c>
      <c r="H194" s="3">
        <v>0</v>
      </c>
      <c r="I194" s="3">
        <v>0</v>
      </c>
      <c r="J194" s="3">
        <v>0</v>
      </c>
      <c r="K194" s="3">
        <v>11.28</v>
      </c>
      <c r="L194" s="3">
        <v>0</v>
      </c>
      <c r="M194" s="3">
        <v>0</v>
      </c>
      <c r="N194" s="3">
        <v>0</v>
      </c>
      <c r="O194" s="3">
        <v>1.4663999999999999</v>
      </c>
      <c r="P194" s="3">
        <v>12.7464</v>
      </c>
      <c r="Q194">
        <v>3</v>
      </c>
    </row>
    <row r="195" spans="1:17" hidden="1" x14ac:dyDescent="0.25">
      <c r="A195" t="s">
        <v>474</v>
      </c>
      <c r="B195" t="s">
        <v>518</v>
      </c>
      <c r="C195" t="s">
        <v>1</v>
      </c>
      <c r="D195" t="s">
        <v>0</v>
      </c>
      <c r="E195">
        <v>6882</v>
      </c>
      <c r="F195" t="s">
        <v>354</v>
      </c>
      <c r="G195" t="s">
        <v>355</v>
      </c>
      <c r="H195" s="3">
        <v>0</v>
      </c>
      <c r="I195" s="3">
        <v>0</v>
      </c>
      <c r="J195" s="3">
        <v>0</v>
      </c>
      <c r="K195" s="3">
        <v>50.2</v>
      </c>
      <c r="L195" s="3">
        <v>0</v>
      </c>
      <c r="M195" s="3">
        <v>0</v>
      </c>
      <c r="N195" s="3">
        <v>0</v>
      </c>
      <c r="O195" s="3">
        <v>6.5260000000000007</v>
      </c>
      <c r="P195" s="3">
        <v>56.726000000000006</v>
      </c>
      <c r="Q195">
        <v>3</v>
      </c>
    </row>
    <row r="196" spans="1:17" hidden="1" x14ac:dyDescent="0.25">
      <c r="A196" t="s">
        <v>474</v>
      </c>
      <c r="B196" t="s">
        <v>518</v>
      </c>
      <c r="C196" t="s">
        <v>1</v>
      </c>
      <c r="D196" t="s">
        <v>0</v>
      </c>
      <c r="E196">
        <v>15527</v>
      </c>
      <c r="F196" t="s">
        <v>316</v>
      </c>
      <c r="G196" t="s">
        <v>317</v>
      </c>
      <c r="H196" s="3">
        <v>0</v>
      </c>
      <c r="I196" s="3">
        <v>0</v>
      </c>
      <c r="J196" s="3">
        <v>0</v>
      </c>
      <c r="K196" s="3">
        <v>109.8</v>
      </c>
      <c r="L196" s="3">
        <v>0</v>
      </c>
      <c r="M196" s="3">
        <v>0</v>
      </c>
      <c r="N196" s="3">
        <v>0</v>
      </c>
      <c r="O196" s="3">
        <v>14.274000000000001</v>
      </c>
      <c r="P196" s="3">
        <v>124.074</v>
      </c>
      <c r="Q196">
        <v>3</v>
      </c>
    </row>
    <row r="197" spans="1:17" hidden="1" x14ac:dyDescent="0.25">
      <c r="A197" t="s">
        <v>474</v>
      </c>
      <c r="B197" t="s">
        <v>518</v>
      </c>
      <c r="C197" t="s">
        <v>1</v>
      </c>
      <c r="D197" t="s">
        <v>0</v>
      </c>
      <c r="E197">
        <v>1332425</v>
      </c>
      <c r="F197" t="s">
        <v>368</v>
      </c>
      <c r="G197" t="s">
        <v>369</v>
      </c>
      <c r="H197" s="3">
        <v>0</v>
      </c>
      <c r="I197" s="3">
        <v>0</v>
      </c>
      <c r="J197" s="3">
        <v>0</v>
      </c>
      <c r="K197" s="3">
        <v>83.98</v>
      </c>
      <c r="L197" s="3">
        <v>0</v>
      </c>
      <c r="M197" s="3">
        <v>0</v>
      </c>
      <c r="N197" s="3">
        <v>0</v>
      </c>
      <c r="O197" s="3">
        <v>10.917400000000001</v>
      </c>
      <c r="P197" s="3">
        <v>94.897400000000005</v>
      </c>
      <c r="Q197">
        <v>3</v>
      </c>
    </row>
    <row r="198" spans="1:17" hidden="1" x14ac:dyDescent="0.25">
      <c r="A198" t="s">
        <v>474</v>
      </c>
      <c r="B198" t="s">
        <v>517</v>
      </c>
      <c r="C198" t="s">
        <v>1</v>
      </c>
      <c r="D198" t="s">
        <v>0</v>
      </c>
      <c r="E198">
        <v>10569</v>
      </c>
      <c r="F198" t="s">
        <v>314</v>
      </c>
      <c r="G198" t="s">
        <v>315</v>
      </c>
      <c r="H198" s="3">
        <v>0</v>
      </c>
      <c r="I198" s="3">
        <v>0</v>
      </c>
      <c r="J198" s="3">
        <v>0</v>
      </c>
      <c r="K198" s="3">
        <v>6</v>
      </c>
      <c r="L198" s="3">
        <v>0</v>
      </c>
      <c r="M198" s="3">
        <v>0</v>
      </c>
      <c r="N198" s="3">
        <v>0</v>
      </c>
      <c r="O198" s="3">
        <v>0.78</v>
      </c>
      <c r="P198" s="3">
        <v>6.78</v>
      </c>
      <c r="Q198">
        <v>3</v>
      </c>
    </row>
    <row r="199" spans="1:17" hidden="1" x14ac:dyDescent="0.25">
      <c r="A199" t="s">
        <v>474</v>
      </c>
      <c r="B199" t="s">
        <v>517</v>
      </c>
      <c r="C199" t="s">
        <v>1</v>
      </c>
      <c r="D199" t="s">
        <v>0</v>
      </c>
      <c r="E199">
        <v>480098</v>
      </c>
      <c r="F199" t="s">
        <v>368</v>
      </c>
      <c r="G199" t="s">
        <v>369</v>
      </c>
      <c r="H199" s="3">
        <v>0</v>
      </c>
      <c r="I199" s="3">
        <v>0</v>
      </c>
      <c r="J199" s="3">
        <v>0</v>
      </c>
      <c r="K199" s="3">
        <v>15</v>
      </c>
      <c r="L199" s="3">
        <v>0</v>
      </c>
      <c r="M199" s="3">
        <v>0</v>
      </c>
      <c r="N199" s="3">
        <v>0</v>
      </c>
      <c r="O199" s="3">
        <v>1.9500000000000002</v>
      </c>
      <c r="P199" s="3">
        <v>16.95</v>
      </c>
      <c r="Q199">
        <v>3</v>
      </c>
    </row>
    <row r="200" spans="1:17" hidden="1" x14ac:dyDescent="0.25">
      <c r="A200" t="s">
        <v>474</v>
      </c>
      <c r="B200" t="s">
        <v>517</v>
      </c>
      <c r="C200" t="s">
        <v>1</v>
      </c>
      <c r="D200" t="s">
        <v>0</v>
      </c>
      <c r="E200">
        <v>2279</v>
      </c>
      <c r="F200" t="s">
        <v>324</v>
      </c>
      <c r="G200" t="s">
        <v>325</v>
      </c>
      <c r="H200" s="3">
        <v>0</v>
      </c>
      <c r="I200" s="3">
        <v>0</v>
      </c>
      <c r="J200" s="3">
        <v>0</v>
      </c>
      <c r="K200" s="3">
        <v>26.73</v>
      </c>
      <c r="L200" s="3">
        <v>0</v>
      </c>
      <c r="M200" s="3">
        <v>0</v>
      </c>
      <c r="N200" s="3">
        <v>0</v>
      </c>
      <c r="O200" s="3">
        <v>3.4749000000000003</v>
      </c>
      <c r="P200" s="3">
        <v>30.204900000000002</v>
      </c>
      <c r="Q200">
        <v>3</v>
      </c>
    </row>
    <row r="201" spans="1:17" hidden="1" x14ac:dyDescent="0.25">
      <c r="A201" t="s">
        <v>474</v>
      </c>
      <c r="B201" t="s">
        <v>517</v>
      </c>
      <c r="C201" t="s">
        <v>1</v>
      </c>
      <c r="D201" t="s">
        <v>0</v>
      </c>
      <c r="E201">
        <v>28732</v>
      </c>
      <c r="F201" t="s">
        <v>318</v>
      </c>
      <c r="G201" t="s">
        <v>319</v>
      </c>
      <c r="H201" s="3">
        <v>0</v>
      </c>
      <c r="I201" s="3">
        <v>0</v>
      </c>
      <c r="J201" s="3">
        <v>0</v>
      </c>
      <c r="K201" s="3">
        <v>20.8</v>
      </c>
      <c r="L201" s="3">
        <v>0</v>
      </c>
      <c r="M201" s="3">
        <v>0</v>
      </c>
      <c r="N201" s="3">
        <v>0</v>
      </c>
      <c r="O201" s="3">
        <v>2.7040000000000002</v>
      </c>
      <c r="P201" s="3">
        <v>23.504000000000001</v>
      </c>
      <c r="Q201">
        <v>3</v>
      </c>
    </row>
    <row r="202" spans="1:17" hidden="1" x14ac:dyDescent="0.25">
      <c r="A202" t="s">
        <v>474</v>
      </c>
      <c r="B202" t="s">
        <v>517</v>
      </c>
      <c r="C202" t="s">
        <v>1</v>
      </c>
      <c r="D202" t="s">
        <v>0</v>
      </c>
      <c r="E202">
        <v>25121</v>
      </c>
      <c r="F202" t="s">
        <v>169</v>
      </c>
      <c r="G202" t="s">
        <v>538</v>
      </c>
      <c r="H202" s="3">
        <v>2.61</v>
      </c>
      <c r="I202" s="3">
        <v>0</v>
      </c>
      <c r="J202" s="3">
        <v>0</v>
      </c>
      <c r="K202" s="3">
        <v>24.24</v>
      </c>
      <c r="L202" s="3">
        <v>0</v>
      </c>
      <c r="M202" s="3">
        <v>0</v>
      </c>
      <c r="N202" s="3">
        <v>0</v>
      </c>
      <c r="O202" s="3">
        <v>3.1511999999999998</v>
      </c>
      <c r="P202" s="3">
        <v>30.001199999999997</v>
      </c>
      <c r="Q202">
        <v>3</v>
      </c>
    </row>
    <row r="203" spans="1:17" hidden="1" x14ac:dyDescent="0.25">
      <c r="A203" t="s">
        <v>474</v>
      </c>
      <c r="B203" t="s">
        <v>517</v>
      </c>
      <c r="C203" t="s">
        <v>1</v>
      </c>
      <c r="D203" t="s">
        <v>0</v>
      </c>
      <c r="E203">
        <v>28714</v>
      </c>
      <c r="F203" t="s">
        <v>318</v>
      </c>
      <c r="G203" t="s">
        <v>319</v>
      </c>
      <c r="H203" s="3">
        <v>0</v>
      </c>
      <c r="I203" s="3">
        <v>0</v>
      </c>
      <c r="J203" s="3">
        <v>0</v>
      </c>
      <c r="K203" s="3">
        <v>9.3000000000000007</v>
      </c>
      <c r="L203" s="3">
        <v>0</v>
      </c>
      <c r="M203" s="3">
        <v>0</v>
      </c>
      <c r="N203" s="3">
        <v>0</v>
      </c>
      <c r="O203" s="3">
        <v>1.2090000000000001</v>
      </c>
      <c r="P203" s="3">
        <v>10.509</v>
      </c>
      <c r="Q203">
        <v>3</v>
      </c>
    </row>
    <row r="204" spans="1:17" hidden="1" x14ac:dyDescent="0.25">
      <c r="A204" t="s">
        <v>474</v>
      </c>
      <c r="B204" t="s">
        <v>517</v>
      </c>
      <c r="C204" t="s">
        <v>1</v>
      </c>
      <c r="D204" t="s">
        <v>0</v>
      </c>
      <c r="E204">
        <v>491</v>
      </c>
      <c r="F204" t="s">
        <v>339</v>
      </c>
      <c r="G204" t="s">
        <v>340</v>
      </c>
      <c r="H204" s="3">
        <v>0</v>
      </c>
      <c r="I204" s="3">
        <v>0</v>
      </c>
      <c r="J204" s="3">
        <v>0</v>
      </c>
      <c r="K204" s="3">
        <v>3.54</v>
      </c>
      <c r="L204" s="3">
        <v>0</v>
      </c>
      <c r="M204" s="3">
        <v>0</v>
      </c>
      <c r="N204" s="3">
        <v>0</v>
      </c>
      <c r="O204" s="3">
        <v>0.4602</v>
      </c>
      <c r="P204" s="3">
        <v>4.0002000000000004</v>
      </c>
      <c r="Q204">
        <v>3</v>
      </c>
    </row>
    <row r="205" spans="1:17" hidden="1" x14ac:dyDescent="0.25">
      <c r="A205" t="s">
        <v>474</v>
      </c>
      <c r="B205" t="s">
        <v>517</v>
      </c>
      <c r="C205" t="s">
        <v>1</v>
      </c>
      <c r="D205" t="s">
        <v>0</v>
      </c>
      <c r="E205">
        <v>2052</v>
      </c>
      <c r="F205" t="s">
        <v>331</v>
      </c>
      <c r="G205" t="s">
        <v>332</v>
      </c>
      <c r="H205" s="3">
        <v>0</v>
      </c>
      <c r="I205" s="3">
        <v>0</v>
      </c>
      <c r="J205" s="3">
        <v>0</v>
      </c>
      <c r="K205" s="3">
        <v>7.1</v>
      </c>
      <c r="L205" s="3">
        <v>0</v>
      </c>
      <c r="M205" s="3">
        <v>0</v>
      </c>
      <c r="N205" s="3">
        <v>0</v>
      </c>
      <c r="O205" s="3">
        <v>0.92299999999999993</v>
      </c>
      <c r="P205" s="3">
        <v>8.0229999999999997</v>
      </c>
      <c r="Q205">
        <v>3</v>
      </c>
    </row>
    <row r="206" spans="1:17" hidden="1" x14ac:dyDescent="0.25">
      <c r="A206" t="s">
        <v>474</v>
      </c>
      <c r="B206" t="s">
        <v>516</v>
      </c>
      <c r="C206" t="s">
        <v>1</v>
      </c>
      <c r="D206" t="s">
        <v>0</v>
      </c>
      <c r="E206">
        <v>210</v>
      </c>
      <c r="F206" t="s">
        <v>311</v>
      </c>
      <c r="G206" t="s">
        <v>312</v>
      </c>
      <c r="H206" s="3">
        <v>0</v>
      </c>
      <c r="I206" s="3">
        <v>0</v>
      </c>
      <c r="J206" s="3">
        <v>0</v>
      </c>
      <c r="K206" s="3">
        <v>225</v>
      </c>
      <c r="L206" s="3">
        <v>0</v>
      </c>
      <c r="M206" s="3">
        <v>0</v>
      </c>
      <c r="N206" s="3">
        <v>0</v>
      </c>
      <c r="O206" s="3">
        <v>29.25</v>
      </c>
      <c r="P206" s="3">
        <v>254.25</v>
      </c>
      <c r="Q206">
        <v>3</v>
      </c>
    </row>
    <row r="207" spans="1:17" hidden="1" x14ac:dyDescent="0.25">
      <c r="A207" t="s">
        <v>474</v>
      </c>
      <c r="B207" t="s">
        <v>515</v>
      </c>
      <c r="C207" t="s">
        <v>1</v>
      </c>
      <c r="D207" t="s">
        <v>0</v>
      </c>
      <c r="E207">
        <v>1536</v>
      </c>
      <c r="F207" t="s">
        <v>362</v>
      </c>
      <c r="G207" t="s">
        <v>363</v>
      </c>
      <c r="H207" s="3">
        <v>0</v>
      </c>
      <c r="I207" s="3">
        <v>0</v>
      </c>
      <c r="J207" s="3">
        <v>0</v>
      </c>
      <c r="K207" s="3">
        <v>255</v>
      </c>
      <c r="L207" s="3">
        <v>0</v>
      </c>
      <c r="M207" s="3">
        <v>0</v>
      </c>
      <c r="N207" s="3">
        <v>0</v>
      </c>
      <c r="O207" s="3">
        <v>33.15</v>
      </c>
      <c r="P207" s="3">
        <v>288.14999999999998</v>
      </c>
      <c r="Q207">
        <v>3</v>
      </c>
    </row>
    <row r="208" spans="1:17" hidden="1" x14ac:dyDescent="0.25">
      <c r="A208" t="s">
        <v>474</v>
      </c>
      <c r="B208" t="s">
        <v>515</v>
      </c>
      <c r="C208" t="s">
        <v>1</v>
      </c>
      <c r="D208" t="s">
        <v>0</v>
      </c>
      <c r="E208">
        <v>15477</v>
      </c>
      <c r="F208" t="s">
        <v>316</v>
      </c>
      <c r="G208" t="s">
        <v>317</v>
      </c>
      <c r="H208" s="3">
        <v>0</v>
      </c>
      <c r="I208" s="3">
        <v>0</v>
      </c>
      <c r="J208" s="3">
        <v>0</v>
      </c>
      <c r="K208" s="3">
        <v>925</v>
      </c>
      <c r="L208" s="3">
        <v>0</v>
      </c>
      <c r="M208" s="3">
        <v>0</v>
      </c>
      <c r="N208" s="3">
        <v>0</v>
      </c>
      <c r="O208" s="3">
        <v>120.25</v>
      </c>
      <c r="P208" s="3">
        <v>1045.25</v>
      </c>
      <c r="Q208">
        <v>3</v>
      </c>
    </row>
    <row r="209" spans="1:17" hidden="1" x14ac:dyDescent="0.25">
      <c r="A209" t="s">
        <v>474</v>
      </c>
      <c r="B209" t="s">
        <v>515</v>
      </c>
      <c r="C209" t="s">
        <v>1</v>
      </c>
      <c r="D209" t="s">
        <v>0</v>
      </c>
      <c r="E209">
        <v>1406</v>
      </c>
      <c r="F209" t="s">
        <v>326</v>
      </c>
      <c r="G209" t="s">
        <v>327</v>
      </c>
      <c r="H209" s="3">
        <v>0</v>
      </c>
      <c r="I209" s="3">
        <v>0</v>
      </c>
      <c r="J209" s="3">
        <v>0</v>
      </c>
      <c r="K209" s="3">
        <v>10.71</v>
      </c>
      <c r="L209" s="3">
        <v>0</v>
      </c>
      <c r="M209" s="3">
        <v>0</v>
      </c>
      <c r="N209" s="3">
        <v>0</v>
      </c>
      <c r="O209" s="3">
        <v>1.3923000000000001</v>
      </c>
      <c r="P209" s="3">
        <v>12.102300000000001</v>
      </c>
      <c r="Q209">
        <v>3</v>
      </c>
    </row>
    <row r="210" spans="1:17" hidden="1" x14ac:dyDescent="0.25">
      <c r="A210" t="s">
        <v>474</v>
      </c>
      <c r="B210" t="s">
        <v>515</v>
      </c>
      <c r="C210" t="s">
        <v>1</v>
      </c>
      <c r="D210" t="s">
        <v>0</v>
      </c>
      <c r="E210">
        <v>3100</v>
      </c>
      <c r="F210" t="s">
        <v>376</v>
      </c>
      <c r="G210" t="s">
        <v>377</v>
      </c>
      <c r="H210" s="3">
        <v>0</v>
      </c>
      <c r="I210" s="3">
        <v>0</v>
      </c>
      <c r="J210" s="3">
        <v>0</v>
      </c>
      <c r="K210" s="3">
        <v>45.85</v>
      </c>
      <c r="L210" s="3">
        <v>0</v>
      </c>
      <c r="M210" s="3">
        <v>0</v>
      </c>
      <c r="N210" s="3">
        <v>0</v>
      </c>
      <c r="O210" s="3">
        <v>5.9605000000000006</v>
      </c>
      <c r="P210" s="3">
        <v>51.810500000000005</v>
      </c>
      <c r="Q210">
        <v>3</v>
      </c>
    </row>
    <row r="211" spans="1:17" hidden="1" x14ac:dyDescent="0.25">
      <c r="A211" t="s">
        <v>474</v>
      </c>
      <c r="B211" t="s">
        <v>515</v>
      </c>
      <c r="C211" t="s">
        <v>1</v>
      </c>
      <c r="D211" t="s">
        <v>0</v>
      </c>
      <c r="E211">
        <v>15450</v>
      </c>
      <c r="F211" t="s">
        <v>316</v>
      </c>
      <c r="G211" t="s">
        <v>317</v>
      </c>
      <c r="H211" s="3">
        <v>0</v>
      </c>
      <c r="I211" s="3">
        <v>0</v>
      </c>
      <c r="J211" s="3">
        <v>0</v>
      </c>
      <c r="K211" s="3">
        <v>29.26</v>
      </c>
      <c r="L211" s="3">
        <v>0</v>
      </c>
      <c r="M211" s="3">
        <v>0</v>
      </c>
      <c r="N211" s="3">
        <v>0</v>
      </c>
      <c r="O211" s="3">
        <v>3.8038000000000003</v>
      </c>
      <c r="P211" s="3">
        <v>33.063800000000001</v>
      </c>
      <c r="Q211">
        <v>3</v>
      </c>
    </row>
    <row r="212" spans="1:17" hidden="1" x14ac:dyDescent="0.25">
      <c r="A212" t="s">
        <v>474</v>
      </c>
      <c r="B212" t="s">
        <v>508</v>
      </c>
      <c r="C212" t="s">
        <v>1</v>
      </c>
      <c r="D212" t="s">
        <v>0</v>
      </c>
      <c r="E212">
        <v>1235</v>
      </c>
      <c r="F212" t="s">
        <v>333</v>
      </c>
      <c r="G212" t="s">
        <v>334</v>
      </c>
      <c r="H212" s="3">
        <v>0</v>
      </c>
      <c r="I212" s="3">
        <v>0</v>
      </c>
      <c r="J212" s="3">
        <v>0</v>
      </c>
      <c r="K212" s="3">
        <v>10.46</v>
      </c>
      <c r="L212" s="3">
        <v>0</v>
      </c>
      <c r="M212" s="3">
        <v>0</v>
      </c>
      <c r="N212" s="3">
        <v>0</v>
      </c>
      <c r="O212" s="3">
        <v>1.3598000000000001</v>
      </c>
      <c r="P212" s="3">
        <v>11.819800000000001</v>
      </c>
      <c r="Q212">
        <v>3</v>
      </c>
    </row>
    <row r="213" spans="1:17" hidden="1" x14ac:dyDescent="0.25">
      <c r="A213" t="s">
        <v>474</v>
      </c>
      <c r="B213" t="s">
        <v>508</v>
      </c>
      <c r="C213" t="s">
        <v>1</v>
      </c>
      <c r="D213" t="s">
        <v>0</v>
      </c>
      <c r="E213">
        <v>15447</v>
      </c>
      <c r="F213" t="s">
        <v>316</v>
      </c>
      <c r="G213" t="s">
        <v>317</v>
      </c>
      <c r="H213" s="3">
        <v>0</v>
      </c>
      <c r="I213" s="3">
        <v>0</v>
      </c>
      <c r="J213" s="3">
        <v>0</v>
      </c>
      <c r="K213" s="3">
        <v>15</v>
      </c>
      <c r="L213" s="3">
        <v>0</v>
      </c>
      <c r="M213" s="3">
        <v>0</v>
      </c>
      <c r="N213" s="3">
        <v>0</v>
      </c>
      <c r="O213" s="3">
        <v>1.9500000000000002</v>
      </c>
      <c r="P213" s="3">
        <v>16.95</v>
      </c>
      <c r="Q213">
        <v>3</v>
      </c>
    </row>
    <row r="214" spans="1:17" hidden="1" x14ac:dyDescent="0.25">
      <c r="A214" t="s">
        <v>474</v>
      </c>
      <c r="B214" t="s">
        <v>508</v>
      </c>
      <c r="C214" t="s">
        <v>1</v>
      </c>
      <c r="D214" t="s">
        <v>0</v>
      </c>
      <c r="E214">
        <v>1372</v>
      </c>
      <c r="F214" t="s">
        <v>326</v>
      </c>
      <c r="G214" t="s">
        <v>327</v>
      </c>
      <c r="H214" s="3">
        <v>0</v>
      </c>
      <c r="I214" s="3">
        <v>0</v>
      </c>
      <c r="J214" s="3">
        <v>0</v>
      </c>
      <c r="K214" s="3">
        <v>10.62</v>
      </c>
      <c r="L214" s="3">
        <v>0</v>
      </c>
      <c r="M214" s="3">
        <v>0</v>
      </c>
      <c r="N214" s="3">
        <v>0</v>
      </c>
      <c r="O214" s="3">
        <v>1.3806</v>
      </c>
      <c r="P214" s="3">
        <v>12.000599999999999</v>
      </c>
      <c r="Q214">
        <v>3</v>
      </c>
    </row>
    <row r="215" spans="1:17" hidden="1" x14ac:dyDescent="0.25">
      <c r="A215" t="s">
        <v>474</v>
      </c>
      <c r="B215" t="s">
        <v>508</v>
      </c>
      <c r="C215" t="s">
        <v>1</v>
      </c>
      <c r="D215" t="s">
        <v>0</v>
      </c>
      <c r="E215">
        <v>15445</v>
      </c>
      <c r="F215" t="s">
        <v>316</v>
      </c>
      <c r="G215" t="s">
        <v>317</v>
      </c>
      <c r="H215" s="3">
        <v>0</v>
      </c>
      <c r="I215" s="3">
        <v>0</v>
      </c>
      <c r="J215" s="3">
        <v>0</v>
      </c>
      <c r="K215" s="3">
        <v>113.25</v>
      </c>
      <c r="L215" s="3">
        <v>0</v>
      </c>
      <c r="M215" s="3">
        <v>0</v>
      </c>
      <c r="N215" s="3">
        <v>0</v>
      </c>
      <c r="O215" s="3">
        <v>14.7225</v>
      </c>
      <c r="P215" s="3">
        <v>127.9725</v>
      </c>
      <c r="Q215">
        <v>3</v>
      </c>
    </row>
    <row r="216" spans="1:17" hidden="1" x14ac:dyDescent="0.25">
      <c r="A216" t="s">
        <v>474</v>
      </c>
      <c r="B216" t="s">
        <v>508</v>
      </c>
      <c r="C216" t="s">
        <v>1</v>
      </c>
      <c r="D216" t="s">
        <v>0</v>
      </c>
      <c r="E216">
        <v>43202</v>
      </c>
      <c r="F216" t="s">
        <v>320</v>
      </c>
      <c r="G216" t="s">
        <v>321</v>
      </c>
      <c r="H216" s="3">
        <v>0</v>
      </c>
      <c r="I216" s="3">
        <v>0</v>
      </c>
      <c r="J216" s="3">
        <v>0</v>
      </c>
      <c r="K216" s="3">
        <v>17</v>
      </c>
      <c r="L216" s="3">
        <v>0</v>
      </c>
      <c r="M216" s="3">
        <v>0</v>
      </c>
      <c r="N216" s="3">
        <v>0</v>
      </c>
      <c r="O216" s="3">
        <v>2.21</v>
      </c>
      <c r="P216" s="3">
        <v>19.21</v>
      </c>
      <c r="Q216">
        <v>3</v>
      </c>
    </row>
    <row r="217" spans="1:17" hidden="1" x14ac:dyDescent="0.25">
      <c r="A217" t="s">
        <v>474</v>
      </c>
      <c r="B217" t="s">
        <v>508</v>
      </c>
      <c r="C217" t="s">
        <v>1</v>
      </c>
      <c r="D217" t="s">
        <v>0</v>
      </c>
      <c r="E217">
        <v>15446</v>
      </c>
      <c r="F217" t="s">
        <v>316</v>
      </c>
      <c r="G217" t="s">
        <v>317</v>
      </c>
      <c r="H217" s="3">
        <v>0</v>
      </c>
      <c r="I217" s="3">
        <v>0</v>
      </c>
      <c r="J217" s="3">
        <v>0</v>
      </c>
      <c r="K217" s="3">
        <v>147.35</v>
      </c>
      <c r="L217" s="3">
        <v>0</v>
      </c>
      <c r="M217" s="3">
        <v>0</v>
      </c>
      <c r="N217" s="3">
        <v>0</v>
      </c>
      <c r="O217" s="3">
        <v>19.1555</v>
      </c>
      <c r="P217" s="3">
        <v>166.50549999999998</v>
      </c>
      <c r="Q217">
        <v>3</v>
      </c>
    </row>
    <row r="218" spans="1:17" hidden="1" x14ac:dyDescent="0.25">
      <c r="A218" t="s">
        <v>474</v>
      </c>
      <c r="B218" t="s">
        <v>508</v>
      </c>
      <c r="C218" t="s">
        <v>1</v>
      </c>
      <c r="D218" t="s">
        <v>0</v>
      </c>
      <c r="E218">
        <v>2027</v>
      </c>
      <c r="F218" t="s">
        <v>331</v>
      </c>
      <c r="G218" t="s">
        <v>332</v>
      </c>
      <c r="H218" s="3">
        <v>0</v>
      </c>
      <c r="I218" s="3">
        <v>0</v>
      </c>
      <c r="J218" s="3">
        <v>0</v>
      </c>
      <c r="K218" s="3">
        <v>8.52</v>
      </c>
      <c r="L218" s="3">
        <v>0</v>
      </c>
      <c r="M218" s="3">
        <v>0</v>
      </c>
      <c r="N218" s="3">
        <v>0</v>
      </c>
      <c r="O218" s="3">
        <v>1.1075999999999999</v>
      </c>
      <c r="P218" s="3">
        <v>9.6275999999999993</v>
      </c>
      <c r="Q218">
        <v>3</v>
      </c>
    </row>
    <row r="219" spans="1:17" hidden="1" x14ac:dyDescent="0.25">
      <c r="A219" t="s">
        <v>474</v>
      </c>
      <c r="B219" t="s">
        <v>508</v>
      </c>
      <c r="C219" t="s">
        <v>1</v>
      </c>
      <c r="D219" t="s">
        <v>0</v>
      </c>
      <c r="E219">
        <v>538973</v>
      </c>
      <c r="F219" t="s">
        <v>368</v>
      </c>
      <c r="G219" t="s">
        <v>369</v>
      </c>
      <c r="H219" s="3">
        <v>0</v>
      </c>
      <c r="I219" s="3">
        <v>0</v>
      </c>
      <c r="J219" s="3">
        <v>0</v>
      </c>
      <c r="K219" s="3">
        <v>211.49</v>
      </c>
      <c r="L219" s="3">
        <v>0</v>
      </c>
      <c r="M219" s="3">
        <v>0</v>
      </c>
      <c r="N219" s="3">
        <v>0</v>
      </c>
      <c r="O219" s="3">
        <v>27.4937</v>
      </c>
      <c r="P219" s="3">
        <v>238.9837</v>
      </c>
      <c r="Q219">
        <v>3</v>
      </c>
    </row>
    <row r="220" spans="1:17" hidden="1" x14ac:dyDescent="0.25">
      <c r="A220" t="s">
        <v>474</v>
      </c>
      <c r="B220" t="s">
        <v>508</v>
      </c>
      <c r="C220" t="s">
        <v>1</v>
      </c>
      <c r="D220" t="s">
        <v>0</v>
      </c>
      <c r="E220">
        <v>15409</v>
      </c>
      <c r="F220" t="s">
        <v>316</v>
      </c>
      <c r="G220" t="s">
        <v>317</v>
      </c>
      <c r="H220" s="3">
        <v>0</v>
      </c>
      <c r="I220" s="3">
        <v>0</v>
      </c>
      <c r="J220" s="3">
        <v>0</v>
      </c>
      <c r="K220" s="3">
        <v>75.900000000000006</v>
      </c>
      <c r="L220" s="3">
        <v>0</v>
      </c>
      <c r="M220" s="3">
        <v>0</v>
      </c>
      <c r="N220" s="3">
        <v>0</v>
      </c>
      <c r="O220" s="3">
        <v>9.8670000000000009</v>
      </c>
      <c r="P220" s="3">
        <v>85.76700000000001</v>
      </c>
      <c r="Q220">
        <v>3</v>
      </c>
    </row>
    <row r="221" spans="1:17" hidden="1" x14ac:dyDescent="0.25">
      <c r="A221" t="s">
        <v>474</v>
      </c>
      <c r="B221" t="s">
        <v>508</v>
      </c>
      <c r="C221" t="s">
        <v>1</v>
      </c>
      <c r="D221" t="s">
        <v>0</v>
      </c>
      <c r="E221">
        <v>911</v>
      </c>
      <c r="F221" t="s">
        <v>429</v>
      </c>
      <c r="G221" t="s">
        <v>535</v>
      </c>
      <c r="H221" s="3">
        <v>0</v>
      </c>
      <c r="I221" s="3">
        <v>0</v>
      </c>
      <c r="J221" s="3">
        <v>0</v>
      </c>
      <c r="K221" s="3">
        <v>3.72</v>
      </c>
      <c r="L221" s="3">
        <v>0</v>
      </c>
      <c r="M221" s="3">
        <v>0</v>
      </c>
      <c r="N221" s="3">
        <v>0</v>
      </c>
      <c r="O221" s="3">
        <v>0.48360000000000003</v>
      </c>
      <c r="P221" s="3">
        <v>4.2035999999999998</v>
      </c>
      <c r="Q221">
        <v>3</v>
      </c>
    </row>
    <row r="222" spans="1:17" hidden="1" x14ac:dyDescent="0.25">
      <c r="A222" t="s">
        <v>474</v>
      </c>
      <c r="B222" t="s">
        <v>469</v>
      </c>
      <c r="C222" t="s">
        <v>1</v>
      </c>
      <c r="D222" t="s">
        <v>0</v>
      </c>
      <c r="E222">
        <v>453847</v>
      </c>
      <c r="F222" t="s">
        <v>346</v>
      </c>
      <c r="G222" t="s">
        <v>347</v>
      </c>
      <c r="H222" s="3">
        <v>0</v>
      </c>
      <c r="I222" s="3">
        <v>0</v>
      </c>
      <c r="J222" s="3">
        <v>0</v>
      </c>
      <c r="K222" s="3">
        <v>58.3</v>
      </c>
      <c r="L222" s="3">
        <v>0</v>
      </c>
      <c r="M222" s="3">
        <v>0</v>
      </c>
      <c r="N222" s="3">
        <v>0</v>
      </c>
      <c r="O222" s="3">
        <v>7.5789999999999997</v>
      </c>
      <c r="P222" s="3">
        <v>65.878999999999991</v>
      </c>
      <c r="Q222">
        <v>3</v>
      </c>
    </row>
    <row r="223" spans="1:17" hidden="1" x14ac:dyDescent="0.25">
      <c r="A223" t="s">
        <v>474</v>
      </c>
      <c r="B223" t="s">
        <v>469</v>
      </c>
      <c r="C223" t="s">
        <v>1</v>
      </c>
      <c r="D223" t="s">
        <v>0</v>
      </c>
      <c r="E223">
        <v>453849</v>
      </c>
      <c r="F223" t="s">
        <v>346</v>
      </c>
      <c r="G223" t="s">
        <v>347</v>
      </c>
      <c r="H223" s="3">
        <v>0</v>
      </c>
      <c r="I223" s="3">
        <v>0</v>
      </c>
      <c r="J223" s="3">
        <v>0</v>
      </c>
      <c r="K223" s="3">
        <v>79.62</v>
      </c>
      <c r="L223" s="3">
        <v>0</v>
      </c>
      <c r="M223" s="3">
        <v>0</v>
      </c>
      <c r="N223" s="3">
        <v>0</v>
      </c>
      <c r="O223" s="3">
        <v>10.350600000000002</v>
      </c>
      <c r="P223" s="3">
        <v>89.970600000000005</v>
      </c>
      <c r="Q223">
        <v>3</v>
      </c>
    </row>
    <row r="224" spans="1:17" hidden="1" x14ac:dyDescent="0.25">
      <c r="A224" t="s">
        <v>474</v>
      </c>
      <c r="B224" t="s">
        <v>507</v>
      </c>
      <c r="C224" t="s">
        <v>1</v>
      </c>
      <c r="D224" t="s">
        <v>0</v>
      </c>
      <c r="E224">
        <v>15389</v>
      </c>
      <c r="F224" t="s">
        <v>316</v>
      </c>
      <c r="G224" t="s">
        <v>317</v>
      </c>
      <c r="H224" s="3">
        <v>0</v>
      </c>
      <c r="I224" s="3">
        <v>0</v>
      </c>
      <c r="J224" s="3">
        <v>0</v>
      </c>
      <c r="K224" s="3">
        <v>96.1</v>
      </c>
      <c r="L224" s="3">
        <v>0</v>
      </c>
      <c r="M224" s="3">
        <v>0</v>
      </c>
      <c r="N224" s="3">
        <v>0</v>
      </c>
      <c r="O224" s="3">
        <v>12.493</v>
      </c>
      <c r="P224" s="3">
        <v>108.59299999999999</v>
      </c>
      <c r="Q224">
        <v>3</v>
      </c>
    </row>
    <row r="225" spans="1:17" hidden="1" x14ac:dyDescent="0.25">
      <c r="A225" t="s">
        <v>474</v>
      </c>
      <c r="B225" t="s">
        <v>507</v>
      </c>
      <c r="C225" t="s">
        <v>1</v>
      </c>
      <c r="D225" t="s">
        <v>0</v>
      </c>
      <c r="E225">
        <v>483</v>
      </c>
      <c r="F225" t="s">
        <v>339</v>
      </c>
      <c r="G225" t="s">
        <v>340</v>
      </c>
      <c r="H225" s="3">
        <v>0</v>
      </c>
      <c r="I225" s="3">
        <v>0</v>
      </c>
      <c r="J225" s="3">
        <v>0</v>
      </c>
      <c r="K225" s="3">
        <v>8.89</v>
      </c>
      <c r="L225" s="3">
        <v>0</v>
      </c>
      <c r="M225" s="3">
        <v>0</v>
      </c>
      <c r="N225" s="3">
        <v>0</v>
      </c>
      <c r="O225" s="3">
        <v>1.1557000000000002</v>
      </c>
      <c r="P225" s="3">
        <v>10.0457</v>
      </c>
      <c r="Q225">
        <v>3</v>
      </c>
    </row>
    <row r="226" spans="1:17" hidden="1" x14ac:dyDescent="0.25">
      <c r="A226" t="s">
        <v>474</v>
      </c>
      <c r="B226" t="s">
        <v>507</v>
      </c>
      <c r="C226" t="s">
        <v>1</v>
      </c>
      <c r="D226" t="s">
        <v>0</v>
      </c>
      <c r="E226">
        <v>40208</v>
      </c>
      <c r="F226" t="s">
        <v>536</v>
      </c>
      <c r="G226" t="s">
        <v>537</v>
      </c>
      <c r="H226" s="3">
        <v>0</v>
      </c>
      <c r="I226" s="3">
        <v>0</v>
      </c>
      <c r="J226" s="3">
        <v>0</v>
      </c>
      <c r="K226" s="3">
        <v>15.74</v>
      </c>
      <c r="L226" s="3">
        <v>0</v>
      </c>
      <c r="M226" s="3">
        <v>0</v>
      </c>
      <c r="N226" s="3">
        <v>0</v>
      </c>
      <c r="O226" s="3">
        <v>2.0462000000000002</v>
      </c>
      <c r="P226" s="3">
        <v>17.786200000000001</v>
      </c>
      <c r="Q226">
        <v>3</v>
      </c>
    </row>
    <row r="227" spans="1:17" hidden="1" x14ac:dyDescent="0.25">
      <c r="A227" t="s">
        <v>474</v>
      </c>
      <c r="B227" t="s">
        <v>507</v>
      </c>
      <c r="C227" t="s">
        <v>1</v>
      </c>
      <c r="D227" t="s">
        <v>0</v>
      </c>
      <c r="E227">
        <v>3603</v>
      </c>
      <c r="F227" t="s">
        <v>373</v>
      </c>
      <c r="G227" t="s">
        <v>374</v>
      </c>
      <c r="H227" s="3">
        <v>0</v>
      </c>
      <c r="I227" s="3">
        <v>0</v>
      </c>
      <c r="J227" s="3">
        <v>0</v>
      </c>
      <c r="K227" s="3">
        <v>15.3</v>
      </c>
      <c r="L227" s="3">
        <v>0</v>
      </c>
      <c r="M227" s="3">
        <v>0</v>
      </c>
      <c r="N227" s="3">
        <v>0</v>
      </c>
      <c r="O227" s="3">
        <v>1.9890000000000001</v>
      </c>
      <c r="P227" s="3">
        <v>17.289000000000001</v>
      </c>
      <c r="Q227">
        <v>3</v>
      </c>
    </row>
    <row r="228" spans="1:17" hidden="1" x14ac:dyDescent="0.25">
      <c r="A228" t="s">
        <v>474</v>
      </c>
      <c r="B228" t="s">
        <v>505</v>
      </c>
      <c r="C228" t="s">
        <v>1</v>
      </c>
      <c r="D228" t="s">
        <v>0</v>
      </c>
      <c r="E228">
        <v>1186</v>
      </c>
      <c r="F228" t="s">
        <v>333</v>
      </c>
      <c r="G228" t="s">
        <v>334</v>
      </c>
      <c r="H228" s="3">
        <v>0</v>
      </c>
      <c r="I228" s="3">
        <v>0</v>
      </c>
      <c r="J228" s="3">
        <v>0</v>
      </c>
      <c r="K228" s="3">
        <v>3.97</v>
      </c>
      <c r="L228" s="3">
        <v>0</v>
      </c>
      <c r="M228" s="3">
        <v>0</v>
      </c>
      <c r="N228" s="3">
        <v>0</v>
      </c>
      <c r="O228" s="3">
        <v>0.5161</v>
      </c>
      <c r="P228" s="3">
        <v>4.4861000000000004</v>
      </c>
      <c r="Q228">
        <v>3</v>
      </c>
    </row>
    <row r="229" spans="1:17" hidden="1" x14ac:dyDescent="0.25">
      <c r="A229" t="s">
        <v>474</v>
      </c>
      <c r="B229" t="s">
        <v>505</v>
      </c>
      <c r="C229" t="s">
        <v>1</v>
      </c>
      <c r="D229" t="s">
        <v>0</v>
      </c>
      <c r="E229">
        <v>6797</v>
      </c>
      <c r="F229" t="s">
        <v>358</v>
      </c>
      <c r="G229" t="s">
        <v>359</v>
      </c>
      <c r="H229" s="3">
        <v>0</v>
      </c>
      <c r="I229" s="3">
        <v>0</v>
      </c>
      <c r="J229" s="3">
        <v>0</v>
      </c>
      <c r="K229" s="3">
        <v>68</v>
      </c>
      <c r="L229" s="3">
        <v>0</v>
      </c>
      <c r="M229" s="3">
        <v>0</v>
      </c>
      <c r="N229" s="3">
        <v>0</v>
      </c>
      <c r="O229" s="3">
        <v>8.84</v>
      </c>
      <c r="P229" s="3">
        <v>76.84</v>
      </c>
      <c r="Q229">
        <v>3</v>
      </c>
    </row>
    <row r="230" spans="1:17" hidden="1" x14ac:dyDescent="0.25">
      <c r="A230" t="s">
        <v>474</v>
      </c>
      <c r="B230" t="s">
        <v>504</v>
      </c>
      <c r="C230" t="s">
        <v>1</v>
      </c>
      <c r="D230" t="s">
        <v>0</v>
      </c>
      <c r="E230">
        <v>1178</v>
      </c>
      <c r="F230" t="s">
        <v>333</v>
      </c>
      <c r="G230" t="s">
        <v>334</v>
      </c>
      <c r="H230" s="3">
        <v>0</v>
      </c>
      <c r="I230" s="3">
        <v>0</v>
      </c>
      <c r="J230" s="3">
        <v>0</v>
      </c>
      <c r="K230" s="3">
        <v>4.0199999999999996</v>
      </c>
      <c r="L230" s="3">
        <v>0</v>
      </c>
      <c r="M230" s="3">
        <v>0</v>
      </c>
      <c r="N230" s="3">
        <v>0</v>
      </c>
      <c r="O230" s="3">
        <v>0.52259999999999995</v>
      </c>
      <c r="P230" s="3">
        <v>4.5425999999999993</v>
      </c>
      <c r="Q230">
        <v>3</v>
      </c>
    </row>
    <row r="231" spans="1:17" hidden="1" x14ac:dyDescent="0.25">
      <c r="A231" t="s">
        <v>474</v>
      </c>
      <c r="B231" t="s">
        <v>504</v>
      </c>
      <c r="C231" t="s">
        <v>1</v>
      </c>
      <c r="D231" t="s">
        <v>0</v>
      </c>
      <c r="E231">
        <v>10004</v>
      </c>
      <c r="F231" t="s">
        <v>356</v>
      </c>
      <c r="G231" t="s">
        <v>357</v>
      </c>
      <c r="H231" s="3">
        <v>0</v>
      </c>
      <c r="I231" s="3">
        <v>0</v>
      </c>
      <c r="J231" s="3">
        <v>0</v>
      </c>
      <c r="K231" s="3">
        <v>42.48</v>
      </c>
      <c r="L231" s="3">
        <v>0</v>
      </c>
      <c r="M231" s="3">
        <v>0</v>
      </c>
      <c r="N231" s="3">
        <v>0</v>
      </c>
      <c r="O231" s="3">
        <v>5.5224000000000002</v>
      </c>
      <c r="P231" s="3">
        <v>48.002399999999994</v>
      </c>
      <c r="Q231">
        <v>3</v>
      </c>
    </row>
    <row r="232" spans="1:17" hidden="1" x14ac:dyDescent="0.25">
      <c r="A232" t="s">
        <v>474</v>
      </c>
      <c r="B232" t="s">
        <v>504</v>
      </c>
      <c r="C232" t="s">
        <v>1</v>
      </c>
      <c r="D232" t="s">
        <v>0</v>
      </c>
      <c r="E232">
        <v>6657</v>
      </c>
      <c r="F232" t="s">
        <v>354</v>
      </c>
      <c r="G232" t="s">
        <v>355</v>
      </c>
      <c r="H232" s="3">
        <v>0</v>
      </c>
      <c r="I232" s="3">
        <v>0</v>
      </c>
      <c r="J232" s="3">
        <v>0</v>
      </c>
      <c r="K232" s="3">
        <v>127</v>
      </c>
      <c r="L232" s="3">
        <v>0</v>
      </c>
      <c r="M232" s="3">
        <v>0</v>
      </c>
      <c r="N232" s="3">
        <v>0</v>
      </c>
      <c r="O232" s="3">
        <v>16.510000000000002</v>
      </c>
      <c r="P232" s="3">
        <v>143.51</v>
      </c>
      <c r="Q232">
        <v>3</v>
      </c>
    </row>
    <row r="233" spans="1:17" hidden="1" x14ac:dyDescent="0.25">
      <c r="A233" t="s">
        <v>474</v>
      </c>
      <c r="B233" t="s">
        <v>504</v>
      </c>
      <c r="C233" t="s">
        <v>1</v>
      </c>
      <c r="D233" t="s">
        <v>0</v>
      </c>
      <c r="E233">
        <v>1306</v>
      </c>
      <c r="F233" t="s">
        <v>326</v>
      </c>
      <c r="G233" t="s">
        <v>327</v>
      </c>
      <c r="H233" s="3">
        <v>0</v>
      </c>
      <c r="I233" s="3">
        <v>0</v>
      </c>
      <c r="J233" s="3">
        <v>0</v>
      </c>
      <c r="K233" s="3">
        <v>17.079999999999998</v>
      </c>
      <c r="L233" s="3">
        <v>0</v>
      </c>
      <c r="M233" s="3">
        <v>0</v>
      </c>
      <c r="N233" s="3">
        <v>0</v>
      </c>
      <c r="O233" s="3">
        <v>2.2203999999999997</v>
      </c>
      <c r="P233" s="3">
        <v>19.300399999999996</v>
      </c>
      <c r="Q233">
        <v>3</v>
      </c>
    </row>
    <row r="234" spans="1:17" hidden="1" x14ac:dyDescent="0.25">
      <c r="A234" t="s">
        <v>474</v>
      </c>
      <c r="B234" t="s">
        <v>504</v>
      </c>
      <c r="C234" t="s">
        <v>1</v>
      </c>
      <c r="D234" t="s">
        <v>0</v>
      </c>
      <c r="E234">
        <v>36257</v>
      </c>
      <c r="F234" t="s">
        <v>329</v>
      </c>
      <c r="G234" t="s">
        <v>330</v>
      </c>
      <c r="H234" s="3">
        <v>3.44</v>
      </c>
      <c r="I234" s="3">
        <v>0</v>
      </c>
      <c r="J234" s="3">
        <v>0</v>
      </c>
      <c r="K234" s="3">
        <v>30.58</v>
      </c>
      <c r="L234" s="3">
        <v>0</v>
      </c>
      <c r="M234" s="3">
        <v>0</v>
      </c>
      <c r="N234" s="3">
        <v>0</v>
      </c>
      <c r="O234" s="3">
        <v>3.9754</v>
      </c>
      <c r="P234" s="3">
        <v>37.995399999999997</v>
      </c>
      <c r="Q234">
        <v>3</v>
      </c>
    </row>
    <row r="235" spans="1:17" hidden="1" x14ac:dyDescent="0.25">
      <c r="A235" t="s">
        <v>474</v>
      </c>
      <c r="B235" t="s">
        <v>504</v>
      </c>
      <c r="C235" t="s">
        <v>1</v>
      </c>
      <c r="D235" t="s">
        <v>0</v>
      </c>
      <c r="E235">
        <v>4792</v>
      </c>
      <c r="F235" t="s">
        <v>529</v>
      </c>
      <c r="G235" t="s">
        <v>530</v>
      </c>
      <c r="H235" s="3">
        <v>0</v>
      </c>
      <c r="I235" s="3">
        <v>0</v>
      </c>
      <c r="J235" s="3">
        <v>0</v>
      </c>
      <c r="K235" s="3">
        <v>4.6399999999999997</v>
      </c>
      <c r="L235" s="3">
        <v>0</v>
      </c>
      <c r="M235" s="3">
        <v>0</v>
      </c>
      <c r="N235" s="3">
        <v>0</v>
      </c>
      <c r="O235" s="3">
        <v>0.60319999999999996</v>
      </c>
      <c r="P235" s="3">
        <v>5.2431999999999999</v>
      </c>
      <c r="Q235">
        <v>3</v>
      </c>
    </row>
    <row r="236" spans="1:17" hidden="1" x14ac:dyDescent="0.25">
      <c r="A236" t="s">
        <v>474</v>
      </c>
      <c r="B236" t="s">
        <v>504</v>
      </c>
      <c r="C236" t="s">
        <v>1</v>
      </c>
      <c r="D236" t="s">
        <v>0</v>
      </c>
      <c r="E236">
        <v>117782</v>
      </c>
      <c r="F236" t="s">
        <v>343</v>
      </c>
      <c r="G236" t="s">
        <v>344</v>
      </c>
      <c r="H236" s="3">
        <v>0</v>
      </c>
      <c r="I236" s="3">
        <v>0</v>
      </c>
      <c r="J236" s="3">
        <v>0</v>
      </c>
      <c r="K236" s="3">
        <v>6</v>
      </c>
      <c r="L236" s="3">
        <v>0</v>
      </c>
      <c r="M236" s="3">
        <v>0</v>
      </c>
      <c r="N236" s="3">
        <v>0</v>
      </c>
      <c r="O236" s="3">
        <v>0.78</v>
      </c>
      <c r="P236" s="3">
        <v>6.78</v>
      </c>
      <c r="Q236">
        <v>3</v>
      </c>
    </row>
    <row r="237" spans="1:17" hidden="1" x14ac:dyDescent="0.25">
      <c r="A237" t="s">
        <v>474</v>
      </c>
      <c r="B237" t="s">
        <v>504</v>
      </c>
      <c r="C237" t="s">
        <v>1</v>
      </c>
      <c r="D237" t="s">
        <v>0</v>
      </c>
      <c r="E237">
        <v>133139</v>
      </c>
      <c r="F237" t="s">
        <v>370</v>
      </c>
      <c r="G237" t="s">
        <v>371</v>
      </c>
      <c r="H237" s="3">
        <v>1.61</v>
      </c>
      <c r="I237" s="3">
        <v>0</v>
      </c>
      <c r="J237" s="3">
        <v>0</v>
      </c>
      <c r="K237" s="3">
        <v>16.27</v>
      </c>
      <c r="L237" s="3">
        <v>0</v>
      </c>
      <c r="M237" s="3">
        <v>0</v>
      </c>
      <c r="N237" s="3">
        <v>0</v>
      </c>
      <c r="O237" s="3">
        <v>2.1151</v>
      </c>
      <c r="P237" s="3">
        <v>19.995100000000001</v>
      </c>
      <c r="Q237">
        <v>3</v>
      </c>
    </row>
    <row r="238" spans="1:17" hidden="1" x14ac:dyDescent="0.25">
      <c r="A238" t="s">
        <v>474</v>
      </c>
      <c r="B238" t="s">
        <v>504</v>
      </c>
      <c r="C238" t="s">
        <v>1</v>
      </c>
      <c r="D238" t="s">
        <v>0</v>
      </c>
      <c r="E238">
        <v>2889</v>
      </c>
      <c r="F238" t="s">
        <v>389</v>
      </c>
      <c r="G238" t="s">
        <v>390</v>
      </c>
      <c r="H238" s="3">
        <v>0</v>
      </c>
      <c r="I238" s="3">
        <v>0</v>
      </c>
      <c r="J238" s="3">
        <v>0</v>
      </c>
      <c r="K238" s="3">
        <v>11.5</v>
      </c>
      <c r="L238" s="3">
        <v>0</v>
      </c>
      <c r="M238" s="3">
        <v>0</v>
      </c>
      <c r="N238" s="3">
        <v>0</v>
      </c>
      <c r="O238" s="3">
        <v>1.4950000000000001</v>
      </c>
      <c r="P238" s="3">
        <v>12.995000000000001</v>
      </c>
      <c r="Q238">
        <v>3</v>
      </c>
    </row>
    <row r="239" spans="1:17" hidden="1" x14ac:dyDescent="0.25">
      <c r="A239" t="s">
        <v>474</v>
      </c>
      <c r="B239" t="s">
        <v>526</v>
      </c>
      <c r="C239" t="s">
        <v>1</v>
      </c>
      <c r="D239" t="s">
        <v>0</v>
      </c>
      <c r="E239">
        <v>31789</v>
      </c>
      <c r="F239" t="s">
        <v>470</v>
      </c>
      <c r="G239" t="s">
        <v>471</v>
      </c>
      <c r="H239" s="3">
        <v>0</v>
      </c>
      <c r="I239" s="3">
        <v>0</v>
      </c>
      <c r="J239" s="3">
        <v>0</v>
      </c>
      <c r="K239" s="3">
        <v>47.58</v>
      </c>
      <c r="L239" s="3">
        <v>0</v>
      </c>
      <c r="M239" s="3">
        <v>0</v>
      </c>
      <c r="N239" s="3">
        <v>0</v>
      </c>
      <c r="O239" s="3">
        <v>6.1853999999999996</v>
      </c>
      <c r="P239" s="3">
        <v>53.7654</v>
      </c>
      <c r="Q239">
        <v>3</v>
      </c>
    </row>
    <row r="240" spans="1:17" hidden="1" x14ac:dyDescent="0.25">
      <c r="A240" t="s">
        <v>474</v>
      </c>
      <c r="B240" t="s">
        <v>503</v>
      </c>
      <c r="C240" t="s">
        <v>1</v>
      </c>
      <c r="D240" t="s">
        <v>0</v>
      </c>
      <c r="E240">
        <v>470</v>
      </c>
      <c r="F240" t="s">
        <v>339</v>
      </c>
      <c r="G240" t="s">
        <v>340</v>
      </c>
      <c r="H240" s="3">
        <v>0</v>
      </c>
      <c r="I240" s="3">
        <v>0</v>
      </c>
      <c r="J240" s="3">
        <v>0</v>
      </c>
      <c r="K240" s="3">
        <v>17.690000000000001</v>
      </c>
      <c r="L240" s="3">
        <v>0</v>
      </c>
      <c r="M240" s="3">
        <v>0</v>
      </c>
      <c r="N240" s="3">
        <v>0</v>
      </c>
      <c r="O240" s="3">
        <v>2.2997000000000001</v>
      </c>
      <c r="P240" s="3">
        <v>19.989700000000003</v>
      </c>
      <c r="Q240">
        <v>3</v>
      </c>
    </row>
    <row r="241" spans="1:17" hidden="1" x14ac:dyDescent="0.25">
      <c r="A241" t="s">
        <v>474</v>
      </c>
      <c r="B241" t="s">
        <v>503</v>
      </c>
      <c r="C241" t="s">
        <v>1</v>
      </c>
      <c r="D241" t="s">
        <v>0</v>
      </c>
      <c r="E241">
        <v>2253</v>
      </c>
      <c r="F241" t="s">
        <v>324</v>
      </c>
      <c r="G241" t="s">
        <v>325</v>
      </c>
      <c r="H241" s="3">
        <v>0</v>
      </c>
      <c r="I241" s="3">
        <v>0</v>
      </c>
      <c r="J241" s="3">
        <v>0</v>
      </c>
      <c r="K241" s="3">
        <v>19.03</v>
      </c>
      <c r="L241" s="3">
        <v>0</v>
      </c>
      <c r="M241" s="3">
        <v>0</v>
      </c>
      <c r="N241" s="3">
        <v>0</v>
      </c>
      <c r="O241" s="3">
        <v>2.4739000000000004</v>
      </c>
      <c r="P241" s="3">
        <v>21.503900000000002</v>
      </c>
      <c r="Q241">
        <v>3</v>
      </c>
    </row>
    <row r="242" spans="1:17" hidden="1" x14ac:dyDescent="0.25">
      <c r="A242" t="s">
        <v>474</v>
      </c>
      <c r="B242" t="s">
        <v>503</v>
      </c>
      <c r="C242" t="s">
        <v>1</v>
      </c>
      <c r="D242" t="s">
        <v>0</v>
      </c>
      <c r="E242">
        <v>6606</v>
      </c>
      <c r="F242" t="s">
        <v>354</v>
      </c>
      <c r="G242" t="s">
        <v>355</v>
      </c>
      <c r="H242" s="3">
        <v>0</v>
      </c>
      <c r="I242" s="3">
        <v>0</v>
      </c>
      <c r="J242" s="3">
        <v>0</v>
      </c>
      <c r="K242" s="3">
        <v>32</v>
      </c>
      <c r="L242" s="3">
        <v>0</v>
      </c>
      <c r="M242" s="3">
        <v>0</v>
      </c>
      <c r="N242" s="3">
        <v>0</v>
      </c>
      <c r="O242" s="3">
        <v>4.16</v>
      </c>
      <c r="P242" s="3">
        <v>36.159999999999997</v>
      </c>
      <c r="Q242">
        <v>3</v>
      </c>
    </row>
    <row r="243" spans="1:17" hidden="1" x14ac:dyDescent="0.25">
      <c r="A243" t="s">
        <v>474</v>
      </c>
      <c r="B243" t="s">
        <v>503</v>
      </c>
      <c r="C243" t="s">
        <v>1</v>
      </c>
      <c r="D243" t="s">
        <v>0</v>
      </c>
      <c r="E243">
        <v>15281</v>
      </c>
      <c r="F243" t="s">
        <v>316</v>
      </c>
      <c r="G243" t="s">
        <v>317</v>
      </c>
      <c r="H243" s="3">
        <v>0</v>
      </c>
      <c r="I243" s="3">
        <v>0</v>
      </c>
      <c r="J243" s="3">
        <v>0</v>
      </c>
      <c r="K243" s="3">
        <v>30.5</v>
      </c>
      <c r="L243" s="3">
        <v>0</v>
      </c>
      <c r="M243" s="3">
        <v>0</v>
      </c>
      <c r="N243" s="3">
        <v>0</v>
      </c>
      <c r="O243" s="3">
        <v>3.9650000000000003</v>
      </c>
      <c r="P243" s="3">
        <v>34.465000000000003</v>
      </c>
      <c r="Q243">
        <v>3</v>
      </c>
    </row>
    <row r="244" spans="1:17" hidden="1" x14ac:dyDescent="0.25">
      <c r="A244" t="s">
        <v>474</v>
      </c>
      <c r="B244" t="s">
        <v>503</v>
      </c>
      <c r="C244" t="s">
        <v>1</v>
      </c>
      <c r="D244" t="s">
        <v>0</v>
      </c>
      <c r="E244">
        <v>1956</v>
      </c>
      <c r="F244" t="s">
        <v>331</v>
      </c>
      <c r="G244" t="s">
        <v>332</v>
      </c>
      <c r="H244" s="3">
        <v>0</v>
      </c>
      <c r="I244" s="3">
        <v>0</v>
      </c>
      <c r="J244" s="3">
        <v>0</v>
      </c>
      <c r="K244" s="3">
        <v>4.26</v>
      </c>
      <c r="L244" s="3">
        <v>0</v>
      </c>
      <c r="M244" s="3">
        <v>0</v>
      </c>
      <c r="N244" s="3">
        <v>0</v>
      </c>
      <c r="O244" s="3">
        <v>0.55379999999999996</v>
      </c>
      <c r="P244" s="3">
        <v>4.8137999999999996</v>
      </c>
      <c r="Q244">
        <v>3</v>
      </c>
    </row>
    <row r="245" spans="1:17" hidden="1" x14ac:dyDescent="0.25">
      <c r="A245" t="s">
        <v>474</v>
      </c>
      <c r="B245" t="s">
        <v>503</v>
      </c>
      <c r="C245" t="s">
        <v>1</v>
      </c>
      <c r="D245" t="s">
        <v>0</v>
      </c>
      <c r="E245">
        <v>132651</v>
      </c>
      <c r="F245" t="s">
        <v>370</v>
      </c>
      <c r="G245" t="s">
        <v>371</v>
      </c>
      <c r="H245" s="3">
        <v>1.82</v>
      </c>
      <c r="I245" s="3">
        <v>0</v>
      </c>
      <c r="J245" s="3">
        <v>0</v>
      </c>
      <c r="K245" s="3">
        <v>16.09</v>
      </c>
      <c r="L245" s="3">
        <v>0</v>
      </c>
      <c r="M245" s="3">
        <v>0</v>
      </c>
      <c r="N245" s="3">
        <v>0</v>
      </c>
      <c r="O245" s="3">
        <v>2.0916999999999999</v>
      </c>
      <c r="P245" s="3">
        <v>20.0017</v>
      </c>
      <c r="Q245">
        <v>3</v>
      </c>
    </row>
    <row r="246" spans="1:17" hidden="1" x14ac:dyDescent="0.25">
      <c r="A246" t="s">
        <v>474</v>
      </c>
      <c r="B246" t="s">
        <v>503</v>
      </c>
      <c r="C246" t="s">
        <v>1</v>
      </c>
      <c r="D246" t="s">
        <v>0</v>
      </c>
      <c r="E246">
        <v>471</v>
      </c>
      <c r="F246" t="s">
        <v>339</v>
      </c>
      <c r="G246" t="s">
        <v>340</v>
      </c>
      <c r="H246" s="3">
        <v>0</v>
      </c>
      <c r="I246" s="3">
        <v>0</v>
      </c>
      <c r="J246" s="3">
        <v>0</v>
      </c>
      <c r="K246" s="3">
        <v>2.88</v>
      </c>
      <c r="L246" s="3">
        <v>0</v>
      </c>
      <c r="M246" s="3">
        <v>0</v>
      </c>
      <c r="N246" s="3">
        <v>0</v>
      </c>
      <c r="O246" s="3">
        <v>0.37440000000000001</v>
      </c>
      <c r="P246" s="3">
        <v>3.2544</v>
      </c>
      <c r="Q246">
        <v>3</v>
      </c>
    </row>
    <row r="247" spans="1:17" hidden="1" x14ac:dyDescent="0.25">
      <c r="A247" t="s">
        <v>474</v>
      </c>
      <c r="B247" t="s">
        <v>503</v>
      </c>
      <c r="C247" t="s">
        <v>1</v>
      </c>
      <c r="D247" t="s">
        <v>0</v>
      </c>
      <c r="E247">
        <v>15273</v>
      </c>
      <c r="F247" t="s">
        <v>316</v>
      </c>
      <c r="G247" t="s">
        <v>317</v>
      </c>
      <c r="H247" s="3">
        <v>0</v>
      </c>
      <c r="I247" s="3">
        <v>0</v>
      </c>
      <c r="J247" s="3">
        <v>0</v>
      </c>
      <c r="K247" s="3">
        <v>189.35</v>
      </c>
      <c r="L247" s="3">
        <v>0</v>
      </c>
      <c r="M247" s="3">
        <v>0</v>
      </c>
      <c r="N247" s="3">
        <v>0</v>
      </c>
      <c r="O247" s="3">
        <v>24.615500000000001</v>
      </c>
      <c r="P247" s="3">
        <v>213.96549999999999</v>
      </c>
      <c r="Q247">
        <v>3</v>
      </c>
    </row>
    <row r="248" spans="1:17" hidden="1" x14ac:dyDescent="0.25">
      <c r="A248" t="s">
        <v>474</v>
      </c>
      <c r="B248" t="s">
        <v>503</v>
      </c>
      <c r="C248" t="s">
        <v>1</v>
      </c>
      <c r="D248" t="s">
        <v>0</v>
      </c>
      <c r="E248">
        <v>10010</v>
      </c>
      <c r="F248" t="s">
        <v>314</v>
      </c>
      <c r="G248" t="s">
        <v>315</v>
      </c>
      <c r="H248" s="3">
        <v>0</v>
      </c>
      <c r="I248" s="3">
        <v>0</v>
      </c>
      <c r="J248" s="3">
        <v>0</v>
      </c>
      <c r="K248" s="3">
        <v>45.12</v>
      </c>
      <c r="L248" s="3">
        <v>0</v>
      </c>
      <c r="M248" s="3">
        <v>0</v>
      </c>
      <c r="N248" s="3">
        <v>0</v>
      </c>
      <c r="O248" s="3">
        <v>5.8655999999999997</v>
      </c>
      <c r="P248" s="3">
        <v>50.985599999999998</v>
      </c>
      <c r="Q248">
        <v>3</v>
      </c>
    </row>
    <row r="249" spans="1:17" hidden="1" x14ac:dyDescent="0.25">
      <c r="A249" t="s">
        <v>474</v>
      </c>
      <c r="B249" t="s">
        <v>503</v>
      </c>
      <c r="C249" t="s">
        <v>1</v>
      </c>
      <c r="D249" t="s">
        <v>0</v>
      </c>
      <c r="E249">
        <v>15274</v>
      </c>
      <c r="F249" t="s">
        <v>316</v>
      </c>
      <c r="G249" t="s">
        <v>317</v>
      </c>
      <c r="H249" s="3">
        <v>0</v>
      </c>
      <c r="I249" s="3">
        <v>0</v>
      </c>
      <c r="J249" s="3">
        <v>0</v>
      </c>
      <c r="K249" s="3">
        <v>128</v>
      </c>
      <c r="L249" s="3">
        <v>0</v>
      </c>
      <c r="M249" s="3">
        <v>0</v>
      </c>
      <c r="N249" s="3">
        <v>0</v>
      </c>
      <c r="O249" s="3">
        <v>16.64</v>
      </c>
      <c r="P249" s="3">
        <v>144.63999999999999</v>
      </c>
      <c r="Q249">
        <v>3</v>
      </c>
    </row>
    <row r="250" spans="1:17" hidden="1" x14ac:dyDescent="0.25">
      <c r="A250" t="s">
        <v>474</v>
      </c>
      <c r="B250" t="s">
        <v>502</v>
      </c>
      <c r="C250" t="s">
        <v>1</v>
      </c>
      <c r="D250" t="s">
        <v>0</v>
      </c>
      <c r="E250">
        <v>36797</v>
      </c>
      <c r="F250" t="s">
        <v>320</v>
      </c>
      <c r="G250" t="s">
        <v>321</v>
      </c>
      <c r="H250" s="3">
        <v>0</v>
      </c>
      <c r="I250" s="3">
        <v>0</v>
      </c>
      <c r="J250" s="3">
        <v>0</v>
      </c>
      <c r="K250" s="3">
        <v>17</v>
      </c>
      <c r="L250" s="3">
        <v>0</v>
      </c>
      <c r="M250" s="3">
        <v>0</v>
      </c>
      <c r="N250" s="3">
        <v>0</v>
      </c>
      <c r="O250" s="3">
        <v>2.21</v>
      </c>
      <c r="P250" s="3">
        <v>19.21</v>
      </c>
      <c r="Q250">
        <v>3</v>
      </c>
    </row>
    <row r="251" spans="1:17" hidden="1" x14ac:dyDescent="0.25">
      <c r="A251" t="s">
        <v>474</v>
      </c>
      <c r="B251" t="s">
        <v>502</v>
      </c>
      <c r="C251" t="s">
        <v>1</v>
      </c>
      <c r="D251" t="s">
        <v>0</v>
      </c>
      <c r="E251">
        <v>4444</v>
      </c>
      <c r="F251" t="s">
        <v>335</v>
      </c>
      <c r="G251" t="s">
        <v>336</v>
      </c>
      <c r="H251" s="3">
        <v>0</v>
      </c>
      <c r="I251" s="3">
        <v>0</v>
      </c>
      <c r="J251" s="3">
        <v>0</v>
      </c>
      <c r="K251" s="3">
        <v>30.09</v>
      </c>
      <c r="L251" s="3">
        <v>0</v>
      </c>
      <c r="M251" s="3">
        <v>0</v>
      </c>
      <c r="N251" s="3">
        <v>0</v>
      </c>
      <c r="O251" s="3">
        <v>3.9117000000000002</v>
      </c>
      <c r="P251" s="3">
        <v>34.0017</v>
      </c>
      <c r="Q251">
        <v>3</v>
      </c>
    </row>
    <row r="252" spans="1:17" hidden="1" x14ac:dyDescent="0.25">
      <c r="A252" t="s">
        <v>474</v>
      </c>
      <c r="B252" t="s">
        <v>502</v>
      </c>
      <c r="C252" t="s">
        <v>1</v>
      </c>
      <c r="D252" t="s">
        <v>0</v>
      </c>
      <c r="E252">
        <v>7952</v>
      </c>
      <c r="F252" t="s">
        <v>314</v>
      </c>
      <c r="G252" t="s">
        <v>315</v>
      </c>
      <c r="H252" s="3">
        <v>0</v>
      </c>
      <c r="I252" s="3">
        <v>0</v>
      </c>
      <c r="J252" s="3">
        <v>0</v>
      </c>
      <c r="K252" s="3">
        <v>8.58</v>
      </c>
      <c r="L252" s="3">
        <v>0</v>
      </c>
      <c r="M252" s="3">
        <v>0</v>
      </c>
      <c r="N252" s="3">
        <v>0</v>
      </c>
      <c r="O252" s="3">
        <v>1.1153999999999999</v>
      </c>
      <c r="P252" s="3">
        <v>9.6953999999999994</v>
      </c>
      <c r="Q252">
        <v>3</v>
      </c>
    </row>
    <row r="253" spans="1:17" hidden="1" x14ac:dyDescent="0.25">
      <c r="A253" t="s">
        <v>474</v>
      </c>
      <c r="B253" t="s">
        <v>501</v>
      </c>
      <c r="C253" t="s">
        <v>1</v>
      </c>
      <c r="D253" t="s">
        <v>0</v>
      </c>
      <c r="E253">
        <v>35464</v>
      </c>
      <c r="F253" t="s">
        <v>320</v>
      </c>
      <c r="G253" t="s">
        <v>321</v>
      </c>
      <c r="H253" s="3">
        <v>0</v>
      </c>
      <c r="I253" s="3">
        <v>0</v>
      </c>
      <c r="J253" s="3">
        <v>0</v>
      </c>
      <c r="K253" s="3">
        <v>17</v>
      </c>
      <c r="L253" s="3">
        <v>0</v>
      </c>
      <c r="M253" s="3">
        <v>0</v>
      </c>
      <c r="N253" s="3">
        <v>0</v>
      </c>
      <c r="O253" s="3">
        <v>2.21</v>
      </c>
      <c r="P253" s="3">
        <v>19.21</v>
      </c>
      <c r="Q253">
        <v>3</v>
      </c>
    </row>
    <row r="254" spans="1:17" hidden="1" x14ac:dyDescent="0.25">
      <c r="A254" t="s">
        <v>474</v>
      </c>
      <c r="B254" t="s">
        <v>501</v>
      </c>
      <c r="C254" t="s">
        <v>1</v>
      </c>
      <c r="D254" t="s">
        <v>0</v>
      </c>
      <c r="E254">
        <v>1136</v>
      </c>
      <c r="F254" t="s">
        <v>333</v>
      </c>
      <c r="G254" t="s">
        <v>334</v>
      </c>
      <c r="H254" s="3">
        <v>0</v>
      </c>
      <c r="I254" s="3">
        <v>0</v>
      </c>
      <c r="J254" s="3">
        <v>0</v>
      </c>
      <c r="K254" s="3">
        <v>4.5999999999999996</v>
      </c>
      <c r="L254" s="3">
        <v>0</v>
      </c>
      <c r="M254" s="3">
        <v>0</v>
      </c>
      <c r="N254" s="3">
        <v>0</v>
      </c>
      <c r="O254" s="3">
        <v>0.59799999999999998</v>
      </c>
      <c r="P254" s="3">
        <v>5.1979999999999995</v>
      </c>
      <c r="Q254">
        <v>3</v>
      </c>
    </row>
    <row r="255" spans="1:17" hidden="1" x14ac:dyDescent="0.25">
      <c r="A255" t="s">
        <v>474</v>
      </c>
      <c r="B255" t="s">
        <v>501</v>
      </c>
      <c r="C255" t="s">
        <v>1</v>
      </c>
      <c r="D255" t="s">
        <v>0</v>
      </c>
      <c r="E255">
        <v>3002</v>
      </c>
      <c r="F255" t="s">
        <v>376</v>
      </c>
      <c r="G255" t="s">
        <v>377</v>
      </c>
      <c r="H255" s="3">
        <v>0</v>
      </c>
      <c r="I255" s="3">
        <v>0</v>
      </c>
      <c r="J255" s="3">
        <v>0</v>
      </c>
      <c r="K255" s="3">
        <v>15.31</v>
      </c>
      <c r="L255" s="3">
        <v>0</v>
      </c>
      <c r="M255" s="3">
        <v>0</v>
      </c>
      <c r="N255" s="3">
        <v>0</v>
      </c>
      <c r="O255" s="3">
        <v>1.9903000000000002</v>
      </c>
      <c r="P255" s="3">
        <v>17.3003</v>
      </c>
      <c r="Q255">
        <v>3</v>
      </c>
    </row>
    <row r="256" spans="1:17" hidden="1" x14ac:dyDescent="0.25">
      <c r="A256" t="s">
        <v>474</v>
      </c>
      <c r="B256" t="s">
        <v>501</v>
      </c>
      <c r="C256" t="s">
        <v>1</v>
      </c>
      <c r="D256" t="s">
        <v>0</v>
      </c>
      <c r="E256">
        <v>690</v>
      </c>
      <c r="F256" t="s">
        <v>429</v>
      </c>
      <c r="G256" t="s">
        <v>535</v>
      </c>
      <c r="H256" s="3">
        <v>0</v>
      </c>
      <c r="I256" s="3">
        <v>0</v>
      </c>
      <c r="J256" s="3">
        <v>0</v>
      </c>
      <c r="K256" s="3">
        <v>4.16</v>
      </c>
      <c r="L256" s="3">
        <v>0</v>
      </c>
      <c r="M256" s="3">
        <v>0</v>
      </c>
      <c r="N256" s="3">
        <v>0</v>
      </c>
      <c r="O256" s="3">
        <v>0.54080000000000006</v>
      </c>
      <c r="P256" s="3">
        <v>4.7008000000000001</v>
      </c>
      <c r="Q256">
        <v>3</v>
      </c>
    </row>
    <row r="257" spans="1:17" hidden="1" x14ac:dyDescent="0.25">
      <c r="A257" t="s">
        <v>474</v>
      </c>
      <c r="B257" t="s">
        <v>501</v>
      </c>
      <c r="C257" t="s">
        <v>1</v>
      </c>
      <c r="D257" t="s">
        <v>0</v>
      </c>
      <c r="E257">
        <v>3009</v>
      </c>
      <c r="F257" t="s">
        <v>376</v>
      </c>
      <c r="G257" t="s">
        <v>377</v>
      </c>
      <c r="H257" s="3">
        <v>0</v>
      </c>
      <c r="I257" s="3">
        <v>0</v>
      </c>
      <c r="J257" s="3">
        <v>0</v>
      </c>
      <c r="K257" s="3">
        <v>31.64</v>
      </c>
      <c r="L257" s="3">
        <v>0</v>
      </c>
      <c r="M257" s="3">
        <v>0</v>
      </c>
      <c r="N257" s="3">
        <v>0</v>
      </c>
      <c r="O257" s="3">
        <v>4.1132</v>
      </c>
      <c r="P257" s="3">
        <v>35.7532</v>
      </c>
      <c r="Q257">
        <v>3</v>
      </c>
    </row>
    <row r="258" spans="1:17" hidden="1" x14ac:dyDescent="0.25">
      <c r="A258" t="s">
        <v>474</v>
      </c>
      <c r="B258" t="s">
        <v>501</v>
      </c>
      <c r="C258" t="s">
        <v>1</v>
      </c>
      <c r="D258" t="s">
        <v>0</v>
      </c>
      <c r="E258">
        <v>7830</v>
      </c>
      <c r="F258" t="s">
        <v>314</v>
      </c>
      <c r="G258" t="s">
        <v>315</v>
      </c>
      <c r="H258" s="3">
        <v>0</v>
      </c>
      <c r="I258" s="3">
        <v>0</v>
      </c>
      <c r="J258" s="3">
        <v>0</v>
      </c>
      <c r="K258" s="3">
        <v>21.12</v>
      </c>
      <c r="L258" s="3">
        <v>0</v>
      </c>
      <c r="M258" s="3">
        <v>0</v>
      </c>
      <c r="N258" s="3">
        <v>0</v>
      </c>
      <c r="O258" s="3">
        <v>2.7456</v>
      </c>
      <c r="P258" s="3">
        <v>23.865600000000001</v>
      </c>
      <c r="Q258">
        <v>3</v>
      </c>
    </row>
    <row r="259" spans="1:17" hidden="1" x14ac:dyDescent="0.25">
      <c r="A259" t="s">
        <v>474</v>
      </c>
      <c r="B259" t="s">
        <v>501</v>
      </c>
      <c r="C259" t="s">
        <v>1</v>
      </c>
      <c r="D259" t="s">
        <v>0</v>
      </c>
      <c r="E259">
        <v>15204</v>
      </c>
      <c r="F259" t="s">
        <v>316</v>
      </c>
      <c r="G259" t="s">
        <v>317</v>
      </c>
      <c r="H259" s="3">
        <v>0</v>
      </c>
      <c r="I259" s="3">
        <v>0</v>
      </c>
      <c r="J259" s="3">
        <v>0</v>
      </c>
      <c r="K259" s="3">
        <v>199</v>
      </c>
      <c r="L259" s="3">
        <v>0</v>
      </c>
      <c r="M259" s="3">
        <v>0</v>
      </c>
      <c r="N259" s="3">
        <v>0</v>
      </c>
      <c r="O259" s="3">
        <v>25.87</v>
      </c>
      <c r="P259" s="3">
        <v>224.87</v>
      </c>
      <c r="Q259">
        <v>3</v>
      </c>
    </row>
    <row r="260" spans="1:17" hidden="1" x14ac:dyDescent="0.25">
      <c r="A260" t="s">
        <v>474</v>
      </c>
      <c r="B260" t="s">
        <v>501</v>
      </c>
      <c r="C260" t="s">
        <v>1</v>
      </c>
      <c r="D260" t="s">
        <v>0</v>
      </c>
      <c r="E260">
        <v>34286</v>
      </c>
      <c r="F260" t="s">
        <v>320</v>
      </c>
      <c r="G260" t="s">
        <v>321</v>
      </c>
      <c r="H260" s="3">
        <v>0</v>
      </c>
      <c r="I260" s="3">
        <v>0</v>
      </c>
      <c r="J260" s="3">
        <v>0</v>
      </c>
      <c r="K260" s="3">
        <v>80.260000000000005</v>
      </c>
      <c r="L260" s="3">
        <v>0</v>
      </c>
      <c r="M260" s="3">
        <v>0</v>
      </c>
      <c r="N260" s="3">
        <v>0</v>
      </c>
      <c r="O260" s="3">
        <v>10.433800000000002</v>
      </c>
      <c r="P260" s="3">
        <v>90.69380000000001</v>
      </c>
      <c r="Q260">
        <v>3</v>
      </c>
    </row>
    <row r="261" spans="1:17" hidden="1" x14ac:dyDescent="0.25">
      <c r="A261" t="s">
        <v>474</v>
      </c>
      <c r="B261" t="s">
        <v>500</v>
      </c>
      <c r="C261" t="s">
        <v>1</v>
      </c>
      <c r="D261" t="s">
        <v>0</v>
      </c>
      <c r="E261">
        <v>6617</v>
      </c>
      <c r="F261" t="s">
        <v>358</v>
      </c>
      <c r="G261" t="s">
        <v>359</v>
      </c>
      <c r="H261" s="3">
        <v>0</v>
      </c>
      <c r="I261" s="3">
        <v>0</v>
      </c>
      <c r="J261" s="3">
        <v>0</v>
      </c>
      <c r="K261" s="3">
        <v>40</v>
      </c>
      <c r="L261" s="3">
        <v>0</v>
      </c>
      <c r="M261" s="3">
        <v>0</v>
      </c>
      <c r="N261" s="3">
        <v>0</v>
      </c>
      <c r="O261" s="3">
        <v>5.2</v>
      </c>
      <c r="P261" s="3">
        <v>45.2</v>
      </c>
      <c r="Q261">
        <v>3</v>
      </c>
    </row>
    <row r="262" spans="1:17" hidden="1" x14ac:dyDescent="0.25">
      <c r="A262" t="s">
        <v>474</v>
      </c>
      <c r="B262" t="s">
        <v>500</v>
      </c>
      <c r="C262" t="s">
        <v>1</v>
      </c>
      <c r="D262" t="s">
        <v>0</v>
      </c>
      <c r="E262">
        <v>15186</v>
      </c>
      <c r="F262" t="s">
        <v>316</v>
      </c>
      <c r="G262" t="s">
        <v>317</v>
      </c>
      <c r="H262" s="3">
        <v>0</v>
      </c>
      <c r="I262" s="3">
        <v>0</v>
      </c>
      <c r="J262" s="3">
        <v>0</v>
      </c>
      <c r="K262" s="3">
        <v>121.95</v>
      </c>
      <c r="L262" s="3">
        <v>0</v>
      </c>
      <c r="M262" s="3">
        <v>0</v>
      </c>
      <c r="N262" s="3">
        <v>0</v>
      </c>
      <c r="O262" s="3">
        <v>15.8535</v>
      </c>
      <c r="P262" s="3">
        <v>137.80350000000001</v>
      </c>
      <c r="Q262">
        <v>3</v>
      </c>
    </row>
    <row r="263" spans="1:17" hidden="1" x14ac:dyDescent="0.25">
      <c r="A263" t="s">
        <v>474</v>
      </c>
      <c r="B263" t="s">
        <v>500</v>
      </c>
      <c r="C263" t="s">
        <v>1</v>
      </c>
      <c r="D263" t="s">
        <v>0</v>
      </c>
      <c r="E263">
        <v>1934</v>
      </c>
      <c r="F263" t="s">
        <v>331</v>
      </c>
      <c r="G263" t="s">
        <v>332</v>
      </c>
      <c r="H263" s="3">
        <v>0</v>
      </c>
      <c r="I263" s="3">
        <v>0</v>
      </c>
      <c r="J263" s="3">
        <v>0</v>
      </c>
      <c r="K263" s="3">
        <v>5.68</v>
      </c>
      <c r="L263" s="3">
        <v>0</v>
      </c>
      <c r="M263" s="3">
        <v>0</v>
      </c>
      <c r="N263" s="3">
        <v>0</v>
      </c>
      <c r="O263" s="3">
        <v>0.73839999999999995</v>
      </c>
      <c r="P263" s="3">
        <v>6.4184000000000001</v>
      </c>
      <c r="Q263">
        <v>3</v>
      </c>
    </row>
    <row r="264" spans="1:17" hidden="1" x14ac:dyDescent="0.25">
      <c r="A264" t="s">
        <v>474</v>
      </c>
      <c r="B264" t="s">
        <v>500</v>
      </c>
      <c r="C264" t="s">
        <v>1</v>
      </c>
      <c r="D264" t="s">
        <v>0</v>
      </c>
      <c r="E264">
        <v>652</v>
      </c>
      <c r="F264" t="s">
        <v>429</v>
      </c>
      <c r="G264" t="s">
        <v>535</v>
      </c>
      <c r="H264" s="3">
        <v>0</v>
      </c>
      <c r="I264" s="3">
        <v>0</v>
      </c>
      <c r="J264" s="3">
        <v>0</v>
      </c>
      <c r="K264" s="3">
        <v>6.73</v>
      </c>
      <c r="L264" s="3">
        <v>0</v>
      </c>
      <c r="M264" s="3">
        <v>0</v>
      </c>
      <c r="N264" s="3">
        <v>0</v>
      </c>
      <c r="O264" s="3">
        <v>0.87490000000000012</v>
      </c>
      <c r="P264" s="3">
        <v>7.6049000000000007</v>
      </c>
      <c r="Q264">
        <v>3</v>
      </c>
    </row>
    <row r="265" spans="1:17" hidden="1" x14ac:dyDescent="0.25">
      <c r="A265" t="s">
        <v>474</v>
      </c>
      <c r="B265" t="s">
        <v>500</v>
      </c>
      <c r="C265" t="s">
        <v>1</v>
      </c>
      <c r="D265" t="s">
        <v>0</v>
      </c>
      <c r="E265">
        <v>19752</v>
      </c>
      <c r="F265" t="s">
        <v>318</v>
      </c>
      <c r="G265" t="s">
        <v>319</v>
      </c>
      <c r="H265" s="3">
        <v>0</v>
      </c>
      <c r="I265" s="3">
        <v>0</v>
      </c>
      <c r="J265" s="3">
        <v>0</v>
      </c>
      <c r="K265" s="3">
        <v>3.19</v>
      </c>
      <c r="L265" s="3">
        <v>0</v>
      </c>
      <c r="M265" s="3">
        <v>0</v>
      </c>
      <c r="N265" s="3">
        <v>0</v>
      </c>
      <c r="O265" s="3">
        <v>0.41470000000000001</v>
      </c>
      <c r="P265" s="3">
        <v>3.6046999999999998</v>
      </c>
      <c r="Q265">
        <v>3</v>
      </c>
    </row>
    <row r="266" spans="1:17" hidden="1" x14ac:dyDescent="0.25">
      <c r="A266" t="s">
        <v>474</v>
      </c>
      <c r="B266" t="s">
        <v>500</v>
      </c>
      <c r="C266" t="s">
        <v>1</v>
      </c>
      <c r="D266" t="s">
        <v>0</v>
      </c>
      <c r="E266">
        <v>4263</v>
      </c>
      <c r="F266" t="s">
        <v>335</v>
      </c>
      <c r="G266" t="s">
        <v>336</v>
      </c>
      <c r="H266" s="3">
        <v>0</v>
      </c>
      <c r="I266" s="3">
        <v>0</v>
      </c>
      <c r="J266" s="3">
        <v>0</v>
      </c>
      <c r="K266" s="3">
        <v>49.56</v>
      </c>
      <c r="L266" s="3">
        <v>0</v>
      </c>
      <c r="M266" s="3">
        <v>0</v>
      </c>
      <c r="N266" s="3">
        <v>0</v>
      </c>
      <c r="O266" s="3">
        <v>6.4428000000000001</v>
      </c>
      <c r="P266" s="3">
        <v>56.002800000000001</v>
      </c>
      <c r="Q266">
        <v>3</v>
      </c>
    </row>
    <row r="267" spans="1:17" hidden="1" x14ac:dyDescent="0.25">
      <c r="A267" t="s">
        <v>474</v>
      </c>
      <c r="B267" t="s">
        <v>500</v>
      </c>
      <c r="C267" t="s">
        <v>1</v>
      </c>
      <c r="D267" t="s">
        <v>0</v>
      </c>
      <c r="E267">
        <v>1379</v>
      </c>
      <c r="F267" t="s">
        <v>362</v>
      </c>
      <c r="G267" t="s">
        <v>363</v>
      </c>
      <c r="H267" s="3">
        <v>0</v>
      </c>
      <c r="I267" s="3">
        <v>0</v>
      </c>
      <c r="J267" s="3">
        <v>0</v>
      </c>
      <c r="K267" s="3">
        <v>260</v>
      </c>
      <c r="L267" s="3">
        <v>0</v>
      </c>
      <c r="M267" s="3">
        <v>0</v>
      </c>
      <c r="N267" s="3">
        <v>0</v>
      </c>
      <c r="O267" s="3">
        <v>33.800000000000004</v>
      </c>
      <c r="P267" s="3">
        <v>293.8</v>
      </c>
      <c r="Q267">
        <v>3</v>
      </c>
    </row>
    <row r="268" spans="1:17" hidden="1" x14ac:dyDescent="0.25">
      <c r="A268" t="s">
        <v>474</v>
      </c>
      <c r="B268" t="s">
        <v>500</v>
      </c>
      <c r="C268" t="s">
        <v>1</v>
      </c>
      <c r="D268" t="s">
        <v>0</v>
      </c>
      <c r="E268">
        <v>182</v>
      </c>
      <c r="F268" t="s">
        <v>322</v>
      </c>
      <c r="G268" t="s">
        <v>323</v>
      </c>
      <c r="H268" s="3">
        <v>0</v>
      </c>
      <c r="I268" s="3">
        <v>0</v>
      </c>
      <c r="J268" s="3">
        <v>0</v>
      </c>
      <c r="K268" s="3">
        <v>66.540000000000006</v>
      </c>
      <c r="L268" s="3">
        <v>0</v>
      </c>
      <c r="M268" s="3">
        <v>0</v>
      </c>
      <c r="N268" s="3">
        <v>0</v>
      </c>
      <c r="O268" s="3">
        <v>8.6502000000000017</v>
      </c>
      <c r="P268" s="3">
        <v>75.190200000000004</v>
      </c>
      <c r="Q268">
        <v>3</v>
      </c>
    </row>
    <row r="269" spans="1:17" hidden="1" x14ac:dyDescent="0.25">
      <c r="A269" t="s">
        <v>474</v>
      </c>
      <c r="B269" t="s">
        <v>500</v>
      </c>
      <c r="C269" t="s">
        <v>1</v>
      </c>
      <c r="D269" t="s">
        <v>0</v>
      </c>
      <c r="E269">
        <v>148348</v>
      </c>
      <c r="F269" t="s">
        <v>343</v>
      </c>
      <c r="G269" t="s">
        <v>344</v>
      </c>
      <c r="H269" s="3">
        <v>0</v>
      </c>
      <c r="I269" s="3">
        <v>0</v>
      </c>
      <c r="J269" s="3">
        <v>0</v>
      </c>
      <c r="K269" s="3">
        <v>18.920000000000002</v>
      </c>
      <c r="L269" s="3">
        <v>0</v>
      </c>
      <c r="M269" s="3">
        <v>0</v>
      </c>
      <c r="N269" s="3">
        <v>0</v>
      </c>
      <c r="O269" s="3">
        <v>2.4596000000000005</v>
      </c>
      <c r="P269" s="3">
        <v>21.379600000000003</v>
      </c>
      <c r="Q269">
        <v>3</v>
      </c>
    </row>
    <row r="270" spans="1:17" hidden="1" x14ac:dyDescent="0.25">
      <c r="A270" t="s">
        <v>474</v>
      </c>
      <c r="B270" t="s">
        <v>500</v>
      </c>
      <c r="C270" t="s">
        <v>1</v>
      </c>
      <c r="D270" t="s">
        <v>0</v>
      </c>
      <c r="E270">
        <v>2822</v>
      </c>
      <c r="F270" t="s">
        <v>527</v>
      </c>
      <c r="G270" t="s">
        <v>528</v>
      </c>
      <c r="H270" s="3">
        <v>0.87999999999999989</v>
      </c>
      <c r="I270" s="3">
        <v>0</v>
      </c>
      <c r="J270" s="3">
        <v>0</v>
      </c>
      <c r="K270" s="3">
        <v>8.07</v>
      </c>
      <c r="L270" s="3">
        <v>0</v>
      </c>
      <c r="M270" s="3">
        <v>0</v>
      </c>
      <c r="N270" s="3">
        <v>0</v>
      </c>
      <c r="O270" s="3">
        <v>1.0491000000000001</v>
      </c>
      <c r="P270" s="3">
        <v>9.9990999999999985</v>
      </c>
      <c r="Q270">
        <v>3</v>
      </c>
    </row>
    <row r="271" spans="1:17" hidden="1" x14ac:dyDescent="0.25">
      <c r="A271" t="s">
        <v>474</v>
      </c>
      <c r="B271" t="s">
        <v>493</v>
      </c>
      <c r="C271" t="s">
        <v>1</v>
      </c>
      <c r="D271" t="s">
        <v>0</v>
      </c>
      <c r="E271">
        <v>1196</v>
      </c>
      <c r="F271" t="s">
        <v>326</v>
      </c>
      <c r="G271" t="s">
        <v>327</v>
      </c>
      <c r="H271" s="3">
        <v>0</v>
      </c>
      <c r="I271" s="3">
        <v>0</v>
      </c>
      <c r="J271" s="3">
        <v>0</v>
      </c>
      <c r="K271" s="3">
        <v>17.39</v>
      </c>
      <c r="L271" s="3">
        <v>0</v>
      </c>
      <c r="M271" s="3">
        <v>0</v>
      </c>
      <c r="N271" s="3">
        <v>0</v>
      </c>
      <c r="O271" s="3">
        <v>2.2606999999999999</v>
      </c>
      <c r="P271" s="3">
        <v>19.650700000000001</v>
      </c>
      <c r="Q271">
        <v>3</v>
      </c>
    </row>
    <row r="272" spans="1:17" hidden="1" x14ac:dyDescent="0.25">
      <c r="A272" t="s">
        <v>474</v>
      </c>
      <c r="B272" t="s">
        <v>493</v>
      </c>
      <c r="C272" t="s">
        <v>1</v>
      </c>
      <c r="D272" t="s">
        <v>0</v>
      </c>
      <c r="E272">
        <v>15140</v>
      </c>
      <c r="F272" t="s">
        <v>316</v>
      </c>
      <c r="G272" t="s">
        <v>317</v>
      </c>
      <c r="H272" s="3">
        <v>0</v>
      </c>
      <c r="I272" s="3">
        <v>0</v>
      </c>
      <c r="J272" s="3">
        <v>0</v>
      </c>
      <c r="K272" s="3">
        <v>4.8</v>
      </c>
      <c r="L272" s="3">
        <v>0</v>
      </c>
      <c r="M272" s="3">
        <v>0</v>
      </c>
      <c r="N272" s="3">
        <v>0</v>
      </c>
      <c r="O272" s="3">
        <v>0.624</v>
      </c>
      <c r="P272" s="3">
        <v>5.4239999999999995</v>
      </c>
      <c r="Q272">
        <v>3</v>
      </c>
    </row>
    <row r="273" spans="1:17" hidden="1" x14ac:dyDescent="0.25">
      <c r="A273" t="s">
        <v>474</v>
      </c>
      <c r="B273" t="s">
        <v>493</v>
      </c>
      <c r="C273" t="s">
        <v>1</v>
      </c>
      <c r="D273" t="s">
        <v>0</v>
      </c>
      <c r="E273">
        <v>1904</v>
      </c>
      <c r="F273" t="s">
        <v>331</v>
      </c>
      <c r="G273" t="s">
        <v>332</v>
      </c>
      <c r="H273" s="3">
        <v>0</v>
      </c>
      <c r="I273" s="3">
        <v>0</v>
      </c>
      <c r="J273" s="3">
        <v>0</v>
      </c>
      <c r="K273" s="3">
        <v>8.52</v>
      </c>
      <c r="L273" s="3">
        <v>0</v>
      </c>
      <c r="M273" s="3">
        <v>0</v>
      </c>
      <c r="N273" s="3">
        <v>0</v>
      </c>
      <c r="O273" s="3">
        <v>1.1075999999999999</v>
      </c>
      <c r="P273" s="3">
        <v>9.6275999999999993</v>
      </c>
      <c r="Q273">
        <v>3</v>
      </c>
    </row>
    <row r="274" spans="1:17" hidden="1" x14ac:dyDescent="0.25">
      <c r="A274" t="s">
        <v>474</v>
      </c>
      <c r="B274" t="s">
        <v>493</v>
      </c>
      <c r="C274" t="s">
        <v>1</v>
      </c>
      <c r="D274" t="s">
        <v>0</v>
      </c>
      <c r="E274">
        <v>9692</v>
      </c>
      <c r="F274" t="s">
        <v>454</v>
      </c>
      <c r="G274" t="s">
        <v>455</v>
      </c>
      <c r="H274" s="3">
        <v>0</v>
      </c>
      <c r="I274" s="3">
        <v>0</v>
      </c>
      <c r="J274" s="3">
        <v>0</v>
      </c>
      <c r="K274" s="3">
        <v>1.27</v>
      </c>
      <c r="L274" s="3">
        <v>0</v>
      </c>
      <c r="M274" s="3">
        <v>0</v>
      </c>
      <c r="N274" s="3">
        <v>0</v>
      </c>
      <c r="O274" s="3">
        <v>0.1651</v>
      </c>
      <c r="P274" s="3">
        <v>1.4351</v>
      </c>
      <c r="Q274">
        <v>3</v>
      </c>
    </row>
    <row r="275" spans="1:17" hidden="1" x14ac:dyDescent="0.25">
      <c r="A275" t="s">
        <v>474</v>
      </c>
      <c r="B275" t="s">
        <v>493</v>
      </c>
      <c r="C275" t="s">
        <v>1</v>
      </c>
      <c r="D275" t="s">
        <v>0</v>
      </c>
      <c r="E275">
        <v>34670</v>
      </c>
      <c r="F275" t="s">
        <v>329</v>
      </c>
      <c r="G275" t="s">
        <v>330</v>
      </c>
      <c r="H275" s="3">
        <v>1.56</v>
      </c>
      <c r="I275" s="3">
        <v>0</v>
      </c>
      <c r="J275" s="3">
        <v>0</v>
      </c>
      <c r="K275" s="3">
        <v>16.32</v>
      </c>
      <c r="L275" s="3">
        <v>0</v>
      </c>
      <c r="M275" s="3">
        <v>0</v>
      </c>
      <c r="N275" s="3">
        <v>0</v>
      </c>
      <c r="O275" s="3">
        <v>2.1215999999999999</v>
      </c>
      <c r="P275" s="3">
        <v>20.0016</v>
      </c>
      <c r="Q275">
        <v>3</v>
      </c>
    </row>
    <row r="276" spans="1:17" hidden="1" x14ac:dyDescent="0.25">
      <c r="A276" t="s">
        <v>474</v>
      </c>
      <c r="B276" t="s">
        <v>493</v>
      </c>
      <c r="C276" t="s">
        <v>1</v>
      </c>
      <c r="D276" t="s">
        <v>0</v>
      </c>
      <c r="E276">
        <v>7590</v>
      </c>
      <c r="F276" t="s">
        <v>314</v>
      </c>
      <c r="G276" t="s">
        <v>315</v>
      </c>
      <c r="H276" s="3">
        <v>0</v>
      </c>
      <c r="I276" s="3">
        <v>0</v>
      </c>
      <c r="J276" s="3">
        <v>0</v>
      </c>
      <c r="K276" s="3">
        <v>32.14</v>
      </c>
      <c r="L276" s="3">
        <v>0</v>
      </c>
      <c r="M276" s="3">
        <v>0</v>
      </c>
      <c r="N276" s="3">
        <v>0</v>
      </c>
      <c r="O276" s="3">
        <v>4.1782000000000004</v>
      </c>
      <c r="P276" s="3">
        <v>36.318200000000004</v>
      </c>
      <c r="Q276">
        <v>3</v>
      </c>
    </row>
    <row r="277" spans="1:17" hidden="1" x14ac:dyDescent="0.25">
      <c r="A277" t="s">
        <v>474</v>
      </c>
      <c r="B277" t="s">
        <v>493</v>
      </c>
      <c r="C277" t="s">
        <v>1</v>
      </c>
      <c r="D277" t="s">
        <v>0</v>
      </c>
      <c r="E277">
        <v>4552</v>
      </c>
      <c r="F277" t="s">
        <v>352</v>
      </c>
      <c r="G277" t="s">
        <v>353</v>
      </c>
      <c r="H277" s="3">
        <v>0.53</v>
      </c>
      <c r="I277" s="3">
        <v>0</v>
      </c>
      <c r="J277" s="3">
        <v>0</v>
      </c>
      <c r="K277" s="3">
        <v>4.84</v>
      </c>
      <c r="L277" s="3">
        <v>0</v>
      </c>
      <c r="M277" s="3">
        <v>0</v>
      </c>
      <c r="N277" s="3">
        <v>0</v>
      </c>
      <c r="O277" s="3">
        <v>0.62919999999999998</v>
      </c>
      <c r="P277" s="3">
        <v>5.9992000000000001</v>
      </c>
      <c r="Q277">
        <v>3</v>
      </c>
    </row>
    <row r="278" spans="1:17" hidden="1" x14ac:dyDescent="0.25">
      <c r="A278" t="s">
        <v>474</v>
      </c>
      <c r="B278" t="s">
        <v>493</v>
      </c>
      <c r="C278" t="s">
        <v>1</v>
      </c>
      <c r="D278" t="s">
        <v>0</v>
      </c>
      <c r="E278">
        <v>19660</v>
      </c>
      <c r="F278" t="s">
        <v>318</v>
      </c>
      <c r="G278" t="s">
        <v>319</v>
      </c>
      <c r="H278" s="3">
        <v>0</v>
      </c>
      <c r="I278" s="3">
        <v>0</v>
      </c>
      <c r="J278" s="3">
        <v>0</v>
      </c>
      <c r="K278" s="3">
        <v>21</v>
      </c>
      <c r="L278" s="3">
        <v>0</v>
      </c>
      <c r="M278" s="3">
        <v>0</v>
      </c>
      <c r="N278" s="3">
        <v>0</v>
      </c>
      <c r="O278" s="3">
        <v>2.73</v>
      </c>
      <c r="P278" s="3">
        <v>23.73</v>
      </c>
      <c r="Q278">
        <v>3</v>
      </c>
    </row>
    <row r="279" spans="1:17" hidden="1" x14ac:dyDescent="0.25">
      <c r="A279" t="s">
        <v>474</v>
      </c>
      <c r="B279" t="s">
        <v>492</v>
      </c>
      <c r="C279" t="s">
        <v>1</v>
      </c>
      <c r="D279" t="s">
        <v>0</v>
      </c>
      <c r="E279">
        <v>1172767</v>
      </c>
      <c r="F279" t="s">
        <v>533</v>
      </c>
      <c r="G279" t="s">
        <v>534</v>
      </c>
      <c r="H279" s="3">
        <v>0</v>
      </c>
      <c r="I279" s="3">
        <v>0</v>
      </c>
      <c r="J279" s="3">
        <v>0</v>
      </c>
      <c r="K279" s="3">
        <v>12.17</v>
      </c>
      <c r="L279" s="3">
        <v>0</v>
      </c>
      <c r="M279" s="3">
        <v>0</v>
      </c>
      <c r="N279" s="3">
        <v>0</v>
      </c>
      <c r="O279" s="3">
        <v>1.5821000000000001</v>
      </c>
      <c r="P279" s="3">
        <v>13.7521</v>
      </c>
      <c r="Q279">
        <v>3</v>
      </c>
    </row>
    <row r="280" spans="1:17" hidden="1" x14ac:dyDescent="0.25">
      <c r="A280" t="s">
        <v>474</v>
      </c>
      <c r="B280" t="s">
        <v>492</v>
      </c>
      <c r="C280" t="s">
        <v>1</v>
      </c>
      <c r="D280" t="s">
        <v>0</v>
      </c>
      <c r="E280">
        <v>9666</v>
      </c>
      <c r="F280" t="s">
        <v>356</v>
      </c>
      <c r="G280" t="s">
        <v>357</v>
      </c>
      <c r="H280" s="3">
        <v>0</v>
      </c>
      <c r="I280" s="3">
        <v>0</v>
      </c>
      <c r="J280" s="3">
        <v>0</v>
      </c>
      <c r="K280" s="3">
        <v>37.880000000000003</v>
      </c>
      <c r="L280" s="3">
        <v>0</v>
      </c>
      <c r="M280" s="3">
        <v>0</v>
      </c>
      <c r="N280" s="3">
        <v>0</v>
      </c>
      <c r="O280" s="3">
        <v>4.9244000000000003</v>
      </c>
      <c r="P280" s="3">
        <v>42.804400000000001</v>
      </c>
      <c r="Q280">
        <v>3</v>
      </c>
    </row>
    <row r="281" spans="1:17" hidden="1" x14ac:dyDescent="0.25">
      <c r="A281" t="s">
        <v>474</v>
      </c>
      <c r="B281" t="s">
        <v>492</v>
      </c>
      <c r="C281" t="s">
        <v>1</v>
      </c>
      <c r="D281" t="s">
        <v>0</v>
      </c>
      <c r="E281">
        <v>1172771</v>
      </c>
      <c r="F281" t="s">
        <v>533</v>
      </c>
      <c r="G281" t="s">
        <v>534</v>
      </c>
      <c r="H281" s="3">
        <v>0</v>
      </c>
      <c r="I281" s="3">
        <v>0</v>
      </c>
      <c r="J281" s="3">
        <v>0</v>
      </c>
      <c r="K281" s="3">
        <v>12.17</v>
      </c>
      <c r="L281" s="3">
        <v>0</v>
      </c>
      <c r="M281" s="3">
        <v>0</v>
      </c>
      <c r="N281" s="3">
        <v>0</v>
      </c>
      <c r="O281" s="3">
        <v>1.5821000000000001</v>
      </c>
      <c r="P281" s="3">
        <v>13.7521</v>
      </c>
      <c r="Q281">
        <v>3</v>
      </c>
    </row>
    <row r="282" spans="1:17" hidden="1" x14ac:dyDescent="0.25">
      <c r="A282" t="s">
        <v>474</v>
      </c>
      <c r="B282" t="s">
        <v>492</v>
      </c>
      <c r="C282" t="s">
        <v>1</v>
      </c>
      <c r="D282" t="s">
        <v>0</v>
      </c>
      <c r="E282">
        <v>1169</v>
      </c>
      <c r="F282" t="s">
        <v>326</v>
      </c>
      <c r="G282" t="s">
        <v>327</v>
      </c>
      <c r="H282" s="3">
        <v>0</v>
      </c>
      <c r="I282" s="3">
        <v>0</v>
      </c>
      <c r="J282" s="3">
        <v>0</v>
      </c>
      <c r="K282" s="3">
        <v>5.75</v>
      </c>
      <c r="L282" s="3">
        <v>0</v>
      </c>
      <c r="M282" s="3">
        <v>0</v>
      </c>
      <c r="N282" s="3">
        <v>0</v>
      </c>
      <c r="O282" s="3">
        <v>0.74750000000000005</v>
      </c>
      <c r="P282" s="3">
        <v>6.4975000000000005</v>
      </c>
      <c r="Q282">
        <v>3</v>
      </c>
    </row>
    <row r="283" spans="1:17" hidden="1" x14ac:dyDescent="0.25">
      <c r="A283" t="s">
        <v>474</v>
      </c>
      <c r="B283" t="s">
        <v>492</v>
      </c>
      <c r="C283" t="s">
        <v>1</v>
      </c>
      <c r="D283" t="s">
        <v>0</v>
      </c>
      <c r="E283">
        <v>7523</v>
      </c>
      <c r="F283" t="s">
        <v>314</v>
      </c>
      <c r="G283" t="s">
        <v>315</v>
      </c>
      <c r="H283" s="3">
        <v>0</v>
      </c>
      <c r="I283" s="3">
        <v>0</v>
      </c>
      <c r="J283" s="3">
        <v>0</v>
      </c>
      <c r="K283" s="3">
        <v>6.25</v>
      </c>
      <c r="L283" s="3">
        <v>0</v>
      </c>
      <c r="M283" s="3">
        <v>0</v>
      </c>
      <c r="N283" s="3">
        <v>0</v>
      </c>
      <c r="O283" s="3">
        <v>0.8125</v>
      </c>
      <c r="P283" s="3">
        <v>7.0625</v>
      </c>
      <c r="Q283">
        <v>3</v>
      </c>
    </row>
    <row r="284" spans="1:17" hidden="1" x14ac:dyDescent="0.25">
      <c r="A284" t="s">
        <v>474</v>
      </c>
      <c r="B284" t="s">
        <v>492</v>
      </c>
      <c r="C284" t="s">
        <v>1</v>
      </c>
      <c r="D284" t="s">
        <v>0</v>
      </c>
      <c r="E284">
        <v>9661</v>
      </c>
      <c r="F284" t="s">
        <v>356</v>
      </c>
      <c r="G284" t="s">
        <v>357</v>
      </c>
      <c r="H284" s="3">
        <v>0</v>
      </c>
      <c r="I284" s="3">
        <v>0</v>
      </c>
      <c r="J284" s="3">
        <v>0</v>
      </c>
      <c r="K284" s="3">
        <v>87.48</v>
      </c>
      <c r="L284" s="3">
        <v>0</v>
      </c>
      <c r="M284" s="3">
        <v>0</v>
      </c>
      <c r="N284" s="3">
        <v>0</v>
      </c>
      <c r="O284" s="3">
        <v>11.372400000000001</v>
      </c>
      <c r="P284" s="3">
        <v>98.852400000000003</v>
      </c>
      <c r="Q284">
        <v>3</v>
      </c>
    </row>
    <row r="285" spans="1:17" hidden="1" x14ac:dyDescent="0.25">
      <c r="A285" t="s">
        <v>474</v>
      </c>
      <c r="B285" t="s">
        <v>492</v>
      </c>
      <c r="C285" t="s">
        <v>1</v>
      </c>
      <c r="D285" t="s">
        <v>0</v>
      </c>
      <c r="E285">
        <v>2940</v>
      </c>
      <c r="F285" t="s">
        <v>376</v>
      </c>
      <c r="G285" t="s">
        <v>377</v>
      </c>
      <c r="H285" s="3">
        <v>0</v>
      </c>
      <c r="I285" s="3">
        <v>0</v>
      </c>
      <c r="J285" s="3">
        <v>0</v>
      </c>
      <c r="K285" s="3">
        <v>16.5</v>
      </c>
      <c r="L285" s="3">
        <v>0</v>
      </c>
      <c r="M285" s="3">
        <v>0</v>
      </c>
      <c r="N285" s="3">
        <v>0</v>
      </c>
      <c r="O285" s="3">
        <v>2.145</v>
      </c>
      <c r="P285" s="3">
        <v>18.645</v>
      </c>
      <c r="Q285">
        <v>3</v>
      </c>
    </row>
    <row r="286" spans="1:17" hidden="1" x14ac:dyDescent="0.25">
      <c r="A286" t="s">
        <v>474</v>
      </c>
      <c r="B286" t="s">
        <v>491</v>
      </c>
      <c r="C286" t="s">
        <v>1</v>
      </c>
      <c r="D286" t="s">
        <v>0</v>
      </c>
      <c r="E286">
        <v>4084</v>
      </c>
      <c r="F286" t="s">
        <v>335</v>
      </c>
      <c r="G286" t="s">
        <v>336</v>
      </c>
      <c r="H286" s="3">
        <v>0</v>
      </c>
      <c r="I286" s="3">
        <v>0</v>
      </c>
      <c r="J286" s="3">
        <v>0</v>
      </c>
      <c r="K286" s="3">
        <v>65.09</v>
      </c>
      <c r="L286" s="3">
        <v>0</v>
      </c>
      <c r="M286" s="3">
        <v>0</v>
      </c>
      <c r="N286" s="3">
        <v>0</v>
      </c>
      <c r="O286" s="3">
        <v>8.4617000000000004</v>
      </c>
      <c r="P286" s="3">
        <v>73.551700000000011</v>
      </c>
      <c r="Q286">
        <v>3</v>
      </c>
    </row>
    <row r="287" spans="1:17" hidden="1" x14ac:dyDescent="0.25">
      <c r="A287" t="s">
        <v>474</v>
      </c>
      <c r="B287" t="s">
        <v>491</v>
      </c>
      <c r="C287" t="s">
        <v>1</v>
      </c>
      <c r="D287" t="s">
        <v>0</v>
      </c>
      <c r="E287">
        <v>9615</v>
      </c>
      <c r="F287" t="s">
        <v>356</v>
      </c>
      <c r="G287" t="s">
        <v>357</v>
      </c>
      <c r="H287" s="3">
        <v>0</v>
      </c>
      <c r="I287" s="3">
        <v>0</v>
      </c>
      <c r="J287" s="3">
        <v>0</v>
      </c>
      <c r="K287" s="3">
        <v>9.65</v>
      </c>
      <c r="L287" s="3">
        <v>0</v>
      </c>
      <c r="M287" s="3">
        <v>0</v>
      </c>
      <c r="N287" s="3">
        <v>0</v>
      </c>
      <c r="O287" s="3">
        <v>1.2545000000000002</v>
      </c>
      <c r="P287" s="3">
        <v>10.904500000000001</v>
      </c>
      <c r="Q287">
        <v>3</v>
      </c>
    </row>
    <row r="288" spans="1:17" hidden="1" x14ac:dyDescent="0.25">
      <c r="A288" t="s">
        <v>474</v>
      </c>
      <c r="B288" t="s">
        <v>491</v>
      </c>
      <c r="C288" t="s">
        <v>1</v>
      </c>
      <c r="D288" t="s">
        <v>0</v>
      </c>
      <c r="E288">
        <v>7623</v>
      </c>
      <c r="F288" t="s">
        <v>314</v>
      </c>
      <c r="G288" t="s">
        <v>315</v>
      </c>
      <c r="H288" s="3">
        <v>0</v>
      </c>
      <c r="I288" s="3">
        <v>0</v>
      </c>
      <c r="J288" s="3">
        <v>0</v>
      </c>
      <c r="K288" s="3">
        <v>9.51</v>
      </c>
      <c r="L288" s="3">
        <v>0</v>
      </c>
      <c r="M288" s="3">
        <v>0</v>
      </c>
      <c r="N288" s="3">
        <v>0</v>
      </c>
      <c r="O288" s="3">
        <v>1.2363</v>
      </c>
      <c r="P288" s="3">
        <v>10.7463</v>
      </c>
      <c r="Q288">
        <v>3</v>
      </c>
    </row>
    <row r="289" spans="1:17" hidden="1" x14ac:dyDescent="0.25">
      <c r="A289" t="s">
        <v>474</v>
      </c>
      <c r="B289" t="s">
        <v>491</v>
      </c>
      <c r="C289" t="s">
        <v>1</v>
      </c>
      <c r="D289" t="s">
        <v>0</v>
      </c>
      <c r="E289">
        <v>6395</v>
      </c>
      <c r="F289" t="s">
        <v>354</v>
      </c>
      <c r="G289" t="s">
        <v>355</v>
      </c>
      <c r="H289" s="3">
        <v>0</v>
      </c>
      <c r="I289" s="3">
        <v>0</v>
      </c>
      <c r="J289" s="3">
        <v>0</v>
      </c>
      <c r="K289" s="3">
        <v>240</v>
      </c>
      <c r="L289" s="3">
        <v>0</v>
      </c>
      <c r="M289" s="3">
        <v>0</v>
      </c>
      <c r="N289" s="3">
        <v>0</v>
      </c>
      <c r="O289" s="3">
        <v>31.200000000000003</v>
      </c>
      <c r="P289" s="3">
        <v>271.2</v>
      </c>
      <c r="Q289">
        <v>3</v>
      </c>
    </row>
    <row r="290" spans="1:17" hidden="1" x14ac:dyDescent="0.25">
      <c r="A290" t="s">
        <v>474</v>
      </c>
      <c r="B290" t="s">
        <v>491</v>
      </c>
      <c r="C290" t="s">
        <v>1</v>
      </c>
      <c r="D290" t="s">
        <v>0</v>
      </c>
      <c r="E290">
        <v>2914</v>
      </c>
      <c r="F290" t="s">
        <v>376</v>
      </c>
      <c r="G290" t="s">
        <v>377</v>
      </c>
      <c r="H290" s="3">
        <v>0</v>
      </c>
      <c r="I290" s="3">
        <v>0</v>
      </c>
      <c r="J290" s="3">
        <v>0</v>
      </c>
      <c r="K290" s="3">
        <v>53.22</v>
      </c>
      <c r="L290" s="3">
        <v>0</v>
      </c>
      <c r="M290" s="3">
        <v>0</v>
      </c>
      <c r="N290" s="3">
        <v>0</v>
      </c>
      <c r="O290" s="3">
        <v>6.9186000000000005</v>
      </c>
      <c r="P290" s="3">
        <v>60.138599999999997</v>
      </c>
      <c r="Q290">
        <v>3</v>
      </c>
    </row>
    <row r="291" spans="1:17" hidden="1" x14ac:dyDescent="0.25">
      <c r="A291" t="s">
        <v>474</v>
      </c>
      <c r="B291" t="s">
        <v>491</v>
      </c>
      <c r="C291" t="s">
        <v>1</v>
      </c>
      <c r="D291" t="s">
        <v>0</v>
      </c>
      <c r="E291">
        <v>34233</v>
      </c>
      <c r="F291" t="s">
        <v>329</v>
      </c>
      <c r="G291" t="s">
        <v>330</v>
      </c>
      <c r="H291" s="3">
        <v>2.72</v>
      </c>
      <c r="I291" s="3">
        <v>0</v>
      </c>
      <c r="J291" s="3">
        <v>0</v>
      </c>
      <c r="K291" s="3">
        <v>24.14</v>
      </c>
      <c r="L291" s="3">
        <v>0</v>
      </c>
      <c r="M291" s="3">
        <v>0</v>
      </c>
      <c r="N291" s="3">
        <v>0</v>
      </c>
      <c r="O291" s="3">
        <v>3.1382000000000003</v>
      </c>
      <c r="P291" s="3">
        <v>29.998200000000001</v>
      </c>
      <c r="Q291">
        <v>3</v>
      </c>
    </row>
    <row r="292" spans="1:17" hidden="1" x14ac:dyDescent="0.25">
      <c r="A292" t="s">
        <v>474</v>
      </c>
      <c r="B292" t="s">
        <v>491</v>
      </c>
      <c r="C292" t="s">
        <v>1</v>
      </c>
      <c r="D292" t="s">
        <v>0</v>
      </c>
      <c r="E292">
        <v>4010</v>
      </c>
      <c r="F292" t="s">
        <v>335</v>
      </c>
      <c r="G292" t="s">
        <v>336</v>
      </c>
      <c r="H292" s="3">
        <v>0</v>
      </c>
      <c r="I292" s="3">
        <v>0</v>
      </c>
      <c r="J292" s="3">
        <v>0</v>
      </c>
      <c r="K292" s="3">
        <v>176.5</v>
      </c>
      <c r="L292" s="3">
        <v>0</v>
      </c>
      <c r="M292" s="3">
        <v>0</v>
      </c>
      <c r="N292" s="3">
        <v>0</v>
      </c>
      <c r="O292" s="3">
        <v>22.945</v>
      </c>
      <c r="P292" s="3">
        <v>199.44499999999999</v>
      </c>
      <c r="Q292">
        <v>3</v>
      </c>
    </row>
    <row r="293" spans="1:17" hidden="1" x14ac:dyDescent="0.25">
      <c r="A293" t="s">
        <v>474</v>
      </c>
      <c r="B293" t="s">
        <v>491</v>
      </c>
      <c r="C293" t="s">
        <v>1</v>
      </c>
      <c r="D293" t="s">
        <v>0</v>
      </c>
      <c r="E293">
        <v>1501</v>
      </c>
      <c r="F293" t="s">
        <v>531</v>
      </c>
      <c r="G293" t="s">
        <v>532</v>
      </c>
      <c r="H293" s="3">
        <v>0</v>
      </c>
      <c r="I293" s="3">
        <v>0</v>
      </c>
      <c r="J293" s="3">
        <v>0</v>
      </c>
      <c r="K293" s="3">
        <v>8.85</v>
      </c>
      <c r="L293" s="3">
        <v>0</v>
      </c>
      <c r="M293" s="3">
        <v>0</v>
      </c>
      <c r="N293" s="3">
        <v>0</v>
      </c>
      <c r="O293" s="3">
        <v>1.1505000000000001</v>
      </c>
      <c r="P293" s="3">
        <v>10.000499999999999</v>
      </c>
      <c r="Q293">
        <v>3</v>
      </c>
    </row>
    <row r="294" spans="1:17" hidden="1" x14ac:dyDescent="0.25">
      <c r="A294" t="s">
        <v>474</v>
      </c>
      <c r="B294" t="s">
        <v>488</v>
      </c>
      <c r="C294" t="s">
        <v>1</v>
      </c>
      <c r="D294" t="s">
        <v>0</v>
      </c>
      <c r="E294">
        <v>14585</v>
      </c>
      <c r="F294" t="s">
        <v>309</v>
      </c>
      <c r="G294" t="s">
        <v>310</v>
      </c>
      <c r="H294" s="3">
        <v>1.36</v>
      </c>
      <c r="I294" s="3">
        <v>0</v>
      </c>
      <c r="J294" s="3">
        <v>0</v>
      </c>
      <c r="K294" s="3">
        <v>12.07</v>
      </c>
      <c r="L294" s="3">
        <v>0</v>
      </c>
      <c r="M294" s="3">
        <v>0</v>
      </c>
      <c r="N294" s="3">
        <v>0</v>
      </c>
      <c r="O294" s="3">
        <v>1.5691000000000002</v>
      </c>
      <c r="P294" s="3">
        <v>14.9991</v>
      </c>
      <c r="Q294">
        <v>3</v>
      </c>
    </row>
    <row r="295" spans="1:17" hidden="1" x14ac:dyDescent="0.25">
      <c r="A295" t="s">
        <v>474</v>
      </c>
      <c r="B295" t="s">
        <v>488</v>
      </c>
      <c r="C295" t="s">
        <v>1</v>
      </c>
      <c r="D295" t="s">
        <v>0</v>
      </c>
      <c r="E295">
        <v>171928</v>
      </c>
      <c r="F295" t="s">
        <v>467</v>
      </c>
      <c r="G295" t="s">
        <v>468</v>
      </c>
      <c r="H295" s="3">
        <v>0</v>
      </c>
      <c r="I295" s="3">
        <v>0</v>
      </c>
      <c r="J295" s="3">
        <v>0</v>
      </c>
      <c r="K295" s="3">
        <v>3.5</v>
      </c>
      <c r="L295" s="3">
        <v>0</v>
      </c>
      <c r="M295" s="3">
        <v>0</v>
      </c>
      <c r="N295" s="3">
        <v>0</v>
      </c>
      <c r="O295" s="3">
        <v>0.45500000000000002</v>
      </c>
      <c r="P295" s="3">
        <v>3.9550000000000001</v>
      </c>
      <c r="Q295">
        <v>3</v>
      </c>
    </row>
    <row r="296" spans="1:17" hidden="1" x14ac:dyDescent="0.25">
      <c r="A296" t="s">
        <v>474</v>
      </c>
      <c r="B296" t="s">
        <v>488</v>
      </c>
      <c r="C296" t="s">
        <v>1</v>
      </c>
      <c r="D296" t="s">
        <v>0</v>
      </c>
      <c r="E296">
        <v>1868</v>
      </c>
      <c r="F296" t="s">
        <v>331</v>
      </c>
      <c r="G296" t="s">
        <v>332</v>
      </c>
      <c r="H296" s="3">
        <v>0</v>
      </c>
      <c r="I296" s="3">
        <v>0</v>
      </c>
      <c r="J296" s="3">
        <v>0</v>
      </c>
      <c r="K296" s="3">
        <v>5.68</v>
      </c>
      <c r="L296" s="3">
        <v>0</v>
      </c>
      <c r="M296" s="3">
        <v>0</v>
      </c>
      <c r="N296" s="3">
        <v>0</v>
      </c>
      <c r="O296" s="3">
        <v>0.73839999999999995</v>
      </c>
      <c r="P296" s="3">
        <v>6.4184000000000001</v>
      </c>
      <c r="Q296">
        <v>3</v>
      </c>
    </row>
    <row r="297" spans="1:17" hidden="1" x14ac:dyDescent="0.25">
      <c r="A297" t="s">
        <v>474</v>
      </c>
      <c r="B297" t="s">
        <v>488</v>
      </c>
      <c r="C297" t="s">
        <v>1</v>
      </c>
      <c r="D297" t="s">
        <v>0</v>
      </c>
      <c r="E297">
        <v>587076</v>
      </c>
      <c r="F297" t="s">
        <v>368</v>
      </c>
      <c r="G297" t="s">
        <v>369</v>
      </c>
      <c r="H297" s="3">
        <v>0</v>
      </c>
      <c r="I297" s="3">
        <v>0</v>
      </c>
      <c r="J297" s="3">
        <v>0</v>
      </c>
      <c r="K297" s="3">
        <v>86.5</v>
      </c>
      <c r="L297" s="3">
        <v>0</v>
      </c>
      <c r="M297" s="3">
        <v>0</v>
      </c>
      <c r="N297" s="3">
        <v>0</v>
      </c>
      <c r="O297" s="3">
        <v>11.245000000000001</v>
      </c>
      <c r="P297" s="3">
        <v>97.745000000000005</v>
      </c>
      <c r="Q297">
        <v>3</v>
      </c>
    </row>
    <row r="298" spans="1:17" hidden="1" x14ac:dyDescent="0.25">
      <c r="A298" t="s">
        <v>474</v>
      </c>
      <c r="B298" t="s">
        <v>488</v>
      </c>
      <c r="C298" t="s">
        <v>1</v>
      </c>
      <c r="D298" t="s">
        <v>0</v>
      </c>
      <c r="E298">
        <v>27857</v>
      </c>
      <c r="F298" t="s">
        <v>320</v>
      </c>
      <c r="G298" t="s">
        <v>321</v>
      </c>
      <c r="H298" s="3">
        <v>0</v>
      </c>
      <c r="I298" s="3">
        <v>0</v>
      </c>
      <c r="J298" s="3">
        <v>0</v>
      </c>
      <c r="K298" s="3">
        <v>17</v>
      </c>
      <c r="L298" s="3">
        <v>0</v>
      </c>
      <c r="M298" s="3">
        <v>0</v>
      </c>
      <c r="N298" s="3">
        <v>0</v>
      </c>
      <c r="O298" s="3">
        <v>2.21</v>
      </c>
      <c r="P298" s="3">
        <v>19.21</v>
      </c>
      <c r="Q298">
        <v>3</v>
      </c>
    </row>
    <row r="299" spans="1:17" hidden="1" x14ac:dyDescent="0.25">
      <c r="A299" t="s">
        <v>474</v>
      </c>
      <c r="B299" t="s">
        <v>488</v>
      </c>
      <c r="C299" t="s">
        <v>1</v>
      </c>
      <c r="D299" t="s">
        <v>0</v>
      </c>
      <c r="E299">
        <v>6368</v>
      </c>
      <c r="F299" t="s">
        <v>354</v>
      </c>
      <c r="G299" t="s">
        <v>355</v>
      </c>
      <c r="H299" s="3">
        <v>0</v>
      </c>
      <c r="I299" s="3">
        <v>0</v>
      </c>
      <c r="J299" s="3">
        <v>0</v>
      </c>
      <c r="K299" s="3">
        <v>52.25</v>
      </c>
      <c r="L299" s="3">
        <v>0</v>
      </c>
      <c r="M299" s="3">
        <v>0</v>
      </c>
      <c r="N299" s="3">
        <v>0</v>
      </c>
      <c r="O299" s="3">
        <v>6.7925000000000004</v>
      </c>
      <c r="P299" s="3">
        <v>59.042500000000004</v>
      </c>
      <c r="Q299">
        <v>3</v>
      </c>
    </row>
    <row r="300" spans="1:17" hidden="1" x14ac:dyDescent="0.25">
      <c r="A300" t="s">
        <v>474</v>
      </c>
      <c r="B300" t="s">
        <v>488</v>
      </c>
      <c r="C300" t="s">
        <v>1</v>
      </c>
      <c r="D300" t="s">
        <v>0</v>
      </c>
      <c r="E300">
        <v>9562</v>
      </c>
      <c r="F300" t="s">
        <v>356</v>
      </c>
      <c r="G300" t="s">
        <v>357</v>
      </c>
      <c r="H300" s="3">
        <v>0</v>
      </c>
      <c r="I300" s="3">
        <v>0</v>
      </c>
      <c r="J300" s="3">
        <v>0</v>
      </c>
      <c r="K300" s="3">
        <v>47.9</v>
      </c>
      <c r="L300" s="3">
        <v>0</v>
      </c>
      <c r="M300" s="3">
        <v>0</v>
      </c>
      <c r="N300" s="3">
        <v>0</v>
      </c>
      <c r="O300" s="3">
        <v>6.2270000000000003</v>
      </c>
      <c r="P300" s="3">
        <v>54.126999999999995</v>
      </c>
      <c r="Q300">
        <v>3</v>
      </c>
    </row>
    <row r="301" spans="1:17" hidden="1" x14ac:dyDescent="0.25">
      <c r="A301" t="s">
        <v>474</v>
      </c>
      <c r="B301" t="s">
        <v>484</v>
      </c>
      <c r="C301" t="s">
        <v>1</v>
      </c>
      <c r="D301" t="s">
        <v>0</v>
      </c>
      <c r="E301">
        <v>26689</v>
      </c>
      <c r="F301" t="s">
        <v>320</v>
      </c>
      <c r="G301" t="s">
        <v>321</v>
      </c>
      <c r="H301" s="3">
        <v>0</v>
      </c>
      <c r="I301" s="3">
        <v>0</v>
      </c>
      <c r="J301" s="3">
        <v>0</v>
      </c>
      <c r="K301" s="3">
        <v>17</v>
      </c>
      <c r="L301" s="3">
        <v>0</v>
      </c>
      <c r="M301" s="3">
        <v>0</v>
      </c>
      <c r="N301" s="3">
        <v>0</v>
      </c>
      <c r="O301" s="3">
        <v>2.21</v>
      </c>
      <c r="P301" s="3">
        <v>19.21</v>
      </c>
      <c r="Q301">
        <v>3</v>
      </c>
    </row>
    <row r="302" spans="1:17" hidden="1" x14ac:dyDescent="0.25">
      <c r="A302" t="s">
        <v>474</v>
      </c>
      <c r="B302" t="s">
        <v>484</v>
      </c>
      <c r="C302" t="s">
        <v>1</v>
      </c>
      <c r="D302" t="s">
        <v>0</v>
      </c>
      <c r="E302">
        <v>15005</v>
      </c>
      <c r="F302" t="s">
        <v>316</v>
      </c>
      <c r="G302" t="s">
        <v>317</v>
      </c>
      <c r="H302" s="3">
        <v>0</v>
      </c>
      <c r="I302" s="3">
        <v>0</v>
      </c>
      <c r="J302" s="3">
        <v>0</v>
      </c>
      <c r="K302" s="3">
        <v>55.4</v>
      </c>
      <c r="L302" s="3">
        <v>0</v>
      </c>
      <c r="M302" s="3">
        <v>0</v>
      </c>
      <c r="N302" s="3">
        <v>0</v>
      </c>
      <c r="O302" s="3">
        <v>7.202</v>
      </c>
      <c r="P302" s="3">
        <v>62.601999999999997</v>
      </c>
      <c r="Q302">
        <v>3</v>
      </c>
    </row>
    <row r="303" spans="1:17" hidden="1" x14ac:dyDescent="0.25">
      <c r="A303" t="s">
        <v>474</v>
      </c>
      <c r="B303" t="s">
        <v>484</v>
      </c>
      <c r="C303" t="s">
        <v>1</v>
      </c>
      <c r="D303" t="s">
        <v>0</v>
      </c>
      <c r="E303">
        <v>1123</v>
      </c>
      <c r="F303" t="s">
        <v>326</v>
      </c>
      <c r="G303" t="s">
        <v>327</v>
      </c>
      <c r="H303" s="3">
        <v>0</v>
      </c>
      <c r="I303" s="3">
        <v>0</v>
      </c>
      <c r="J303" s="3">
        <v>0</v>
      </c>
      <c r="K303" s="3">
        <v>6.11</v>
      </c>
      <c r="L303" s="3">
        <v>0</v>
      </c>
      <c r="M303" s="3">
        <v>0</v>
      </c>
      <c r="N303" s="3">
        <v>0</v>
      </c>
      <c r="O303" s="3">
        <v>0.79430000000000012</v>
      </c>
      <c r="P303" s="3">
        <v>6.9043000000000001</v>
      </c>
      <c r="Q303">
        <v>3</v>
      </c>
    </row>
    <row r="304" spans="1:17" hidden="1" x14ac:dyDescent="0.25">
      <c r="A304" t="s">
        <v>474</v>
      </c>
      <c r="B304" t="s">
        <v>481</v>
      </c>
      <c r="C304" t="s">
        <v>1</v>
      </c>
      <c r="D304" t="s">
        <v>0</v>
      </c>
      <c r="E304">
        <v>4728</v>
      </c>
      <c r="F304" t="s">
        <v>529</v>
      </c>
      <c r="G304" t="s">
        <v>530</v>
      </c>
      <c r="H304" s="3">
        <v>0</v>
      </c>
      <c r="I304" s="3">
        <v>0</v>
      </c>
      <c r="J304" s="3">
        <v>0</v>
      </c>
      <c r="K304" s="3">
        <v>4.38</v>
      </c>
      <c r="L304" s="3">
        <v>0</v>
      </c>
      <c r="M304" s="3">
        <v>0</v>
      </c>
      <c r="N304" s="3">
        <v>0</v>
      </c>
      <c r="O304" s="3">
        <v>0.56940000000000002</v>
      </c>
      <c r="P304" s="3">
        <v>4.9493999999999998</v>
      </c>
      <c r="Q304">
        <v>3</v>
      </c>
    </row>
    <row r="305" spans="1:17" hidden="1" x14ac:dyDescent="0.25">
      <c r="A305" t="s">
        <v>474</v>
      </c>
      <c r="B305" t="s">
        <v>481</v>
      </c>
      <c r="C305" t="s">
        <v>1</v>
      </c>
      <c r="D305" t="s">
        <v>0</v>
      </c>
      <c r="E305">
        <v>2459</v>
      </c>
      <c r="F305" t="s">
        <v>527</v>
      </c>
      <c r="G305" t="s">
        <v>528</v>
      </c>
      <c r="H305" s="3">
        <v>0.94</v>
      </c>
      <c r="I305" s="3">
        <v>0</v>
      </c>
      <c r="J305" s="3">
        <v>0</v>
      </c>
      <c r="K305" s="3">
        <v>8.02</v>
      </c>
      <c r="L305" s="3">
        <v>0</v>
      </c>
      <c r="M305" s="3">
        <v>0</v>
      </c>
      <c r="N305" s="3">
        <v>0</v>
      </c>
      <c r="O305" s="3">
        <v>1.0426</v>
      </c>
      <c r="P305" s="3">
        <v>10.002599999999999</v>
      </c>
      <c r="Q305">
        <v>3</v>
      </c>
    </row>
    <row r="306" spans="1:17" hidden="1" x14ac:dyDescent="0.25">
      <c r="A306" t="s">
        <v>474</v>
      </c>
      <c r="B306" t="s">
        <v>481</v>
      </c>
      <c r="C306" t="s">
        <v>1</v>
      </c>
      <c r="D306" t="s">
        <v>0</v>
      </c>
      <c r="E306">
        <v>31473</v>
      </c>
      <c r="F306" t="s">
        <v>470</v>
      </c>
      <c r="G306" t="s">
        <v>471</v>
      </c>
      <c r="H306" s="3">
        <v>0</v>
      </c>
      <c r="I306" s="3">
        <v>0</v>
      </c>
      <c r="J306" s="3">
        <v>0</v>
      </c>
      <c r="K306" s="3">
        <v>47.58</v>
      </c>
      <c r="L306" s="3">
        <v>0</v>
      </c>
      <c r="M306" s="3">
        <v>0</v>
      </c>
      <c r="N306" s="3">
        <v>0</v>
      </c>
      <c r="O306" s="3">
        <v>6.1853999999999996</v>
      </c>
      <c r="P306" s="3">
        <v>53.7654</v>
      </c>
      <c r="Q306">
        <v>3</v>
      </c>
    </row>
    <row r="307" spans="1:17" hidden="1" x14ac:dyDescent="0.25">
      <c r="A307" t="s">
        <v>474</v>
      </c>
      <c r="B307" t="s">
        <v>477</v>
      </c>
      <c r="C307" t="s">
        <v>1</v>
      </c>
      <c r="D307" t="s">
        <v>0</v>
      </c>
      <c r="E307">
        <v>4735</v>
      </c>
      <c r="F307" t="s">
        <v>529</v>
      </c>
      <c r="G307" t="s">
        <v>530</v>
      </c>
      <c r="H307" s="3">
        <v>0</v>
      </c>
      <c r="I307" s="3">
        <v>0</v>
      </c>
      <c r="J307" s="3">
        <v>0</v>
      </c>
      <c r="K307" s="3">
        <v>5.75</v>
      </c>
      <c r="L307" s="3">
        <v>0</v>
      </c>
      <c r="M307" s="3">
        <v>0</v>
      </c>
      <c r="N307" s="3">
        <v>0</v>
      </c>
      <c r="O307" s="3">
        <v>0.74750000000000005</v>
      </c>
      <c r="P307" s="3">
        <v>6.4975000000000005</v>
      </c>
      <c r="Q307">
        <v>3</v>
      </c>
    </row>
    <row r="308" spans="1:17" hidden="1" x14ac:dyDescent="0.25">
      <c r="A308" t="s">
        <v>474</v>
      </c>
      <c r="B308" t="s">
        <v>477</v>
      </c>
      <c r="C308" t="s">
        <v>1</v>
      </c>
      <c r="D308" t="s">
        <v>0</v>
      </c>
      <c r="E308">
        <v>2572</v>
      </c>
      <c r="F308" t="s">
        <v>527</v>
      </c>
      <c r="G308" t="s">
        <v>528</v>
      </c>
      <c r="H308" s="3">
        <v>0.45</v>
      </c>
      <c r="I308" s="3">
        <v>0</v>
      </c>
      <c r="J308" s="3">
        <v>0</v>
      </c>
      <c r="K308" s="3">
        <v>4.03</v>
      </c>
      <c r="L308" s="3">
        <v>0</v>
      </c>
      <c r="M308" s="3">
        <v>0</v>
      </c>
      <c r="N308" s="3">
        <v>0</v>
      </c>
      <c r="O308" s="3">
        <v>0.52390000000000003</v>
      </c>
      <c r="P308" s="3">
        <v>5.0039000000000007</v>
      </c>
      <c r="Q308">
        <v>3</v>
      </c>
    </row>
    <row r="309" spans="1:17" hidden="1" x14ac:dyDescent="0.25">
      <c r="A309" t="s">
        <v>474</v>
      </c>
      <c r="B309" t="s">
        <v>477</v>
      </c>
      <c r="C309" t="s">
        <v>1</v>
      </c>
      <c r="D309" t="s">
        <v>0</v>
      </c>
      <c r="E309">
        <v>440</v>
      </c>
      <c r="F309" t="s">
        <v>339</v>
      </c>
      <c r="G309" t="s">
        <v>340</v>
      </c>
      <c r="H309" s="3">
        <v>0</v>
      </c>
      <c r="I309" s="3">
        <v>0</v>
      </c>
      <c r="J309" s="3">
        <v>0</v>
      </c>
      <c r="K309" s="3">
        <v>3.54</v>
      </c>
      <c r="L309" s="3">
        <v>0</v>
      </c>
      <c r="M309" s="3">
        <v>0</v>
      </c>
      <c r="N309" s="3">
        <v>0</v>
      </c>
      <c r="O309" s="3">
        <v>0.4602</v>
      </c>
      <c r="P309" s="3">
        <v>4.0002000000000004</v>
      </c>
      <c r="Q309">
        <v>3</v>
      </c>
    </row>
    <row r="310" spans="1:17" hidden="1" x14ac:dyDescent="0.25">
      <c r="A310" t="s">
        <v>474</v>
      </c>
      <c r="B310" t="s">
        <v>477</v>
      </c>
      <c r="C310" t="s">
        <v>1</v>
      </c>
      <c r="D310" t="s">
        <v>0</v>
      </c>
      <c r="E310">
        <v>1867</v>
      </c>
      <c r="F310" t="s">
        <v>331</v>
      </c>
      <c r="G310" t="s">
        <v>332</v>
      </c>
      <c r="H310" s="3">
        <v>0</v>
      </c>
      <c r="I310" s="3">
        <v>0</v>
      </c>
      <c r="J310" s="3">
        <v>0</v>
      </c>
      <c r="K310" s="3">
        <v>1.42</v>
      </c>
      <c r="L310" s="3">
        <v>0</v>
      </c>
      <c r="M310" s="3">
        <v>0</v>
      </c>
      <c r="N310" s="3">
        <v>0</v>
      </c>
      <c r="O310" s="3">
        <v>0.18459999999999999</v>
      </c>
      <c r="P310" s="3">
        <v>1.6046</v>
      </c>
      <c r="Q310">
        <v>3</v>
      </c>
    </row>
    <row r="311" spans="1:17" hidden="1" x14ac:dyDescent="0.25">
      <c r="A311" t="s">
        <v>474</v>
      </c>
      <c r="B311" t="s">
        <v>477</v>
      </c>
      <c r="C311" t="s">
        <v>1</v>
      </c>
      <c r="D311" t="s">
        <v>0</v>
      </c>
      <c r="E311">
        <v>1028</v>
      </c>
      <c r="F311" t="s">
        <v>333</v>
      </c>
      <c r="G311" t="s">
        <v>334</v>
      </c>
      <c r="H311" s="3">
        <v>0</v>
      </c>
      <c r="I311" s="3">
        <v>0</v>
      </c>
      <c r="J311" s="3">
        <v>0</v>
      </c>
      <c r="K311" s="3">
        <v>8.2799999999999994</v>
      </c>
      <c r="L311" s="3">
        <v>0</v>
      </c>
      <c r="M311" s="3">
        <v>0</v>
      </c>
      <c r="N311" s="3">
        <v>0</v>
      </c>
      <c r="O311" s="3">
        <v>1.0764</v>
      </c>
      <c r="P311" s="3">
        <v>9.3563999999999989</v>
      </c>
      <c r="Q311">
        <v>3</v>
      </c>
    </row>
    <row r="312" spans="1:17" hidden="1" x14ac:dyDescent="0.25">
      <c r="A312" t="s">
        <v>474</v>
      </c>
      <c r="B312" t="s">
        <v>477</v>
      </c>
      <c r="C312" t="s">
        <v>1</v>
      </c>
      <c r="D312" t="s">
        <v>0</v>
      </c>
      <c r="E312">
        <v>1085</v>
      </c>
      <c r="F312" t="s">
        <v>326</v>
      </c>
      <c r="G312" t="s">
        <v>327</v>
      </c>
      <c r="H312" s="3">
        <v>0</v>
      </c>
      <c r="I312" s="3">
        <v>0</v>
      </c>
      <c r="J312" s="3">
        <v>0</v>
      </c>
      <c r="K312" s="3">
        <v>10.62</v>
      </c>
      <c r="L312" s="3">
        <v>0</v>
      </c>
      <c r="M312" s="3">
        <v>0</v>
      </c>
      <c r="N312" s="3">
        <v>0</v>
      </c>
      <c r="O312" s="3">
        <v>1.3806</v>
      </c>
      <c r="P312" s="3">
        <v>12.000599999999999</v>
      </c>
      <c r="Q312">
        <v>3</v>
      </c>
    </row>
    <row r="313" spans="1:17" hidden="1" x14ac:dyDescent="0.25">
      <c r="A313" t="s">
        <v>422</v>
      </c>
      <c r="B313" t="s">
        <v>451</v>
      </c>
      <c r="C313" t="s">
        <v>1</v>
      </c>
      <c r="D313" t="s">
        <v>0</v>
      </c>
      <c r="E313">
        <v>19352</v>
      </c>
      <c r="F313" t="s">
        <v>318</v>
      </c>
      <c r="G313" t="s">
        <v>319</v>
      </c>
      <c r="H313" s="3">
        <v>0</v>
      </c>
      <c r="I313" s="3">
        <v>0</v>
      </c>
      <c r="J313" s="3">
        <v>0</v>
      </c>
      <c r="K313" s="3">
        <v>37.9</v>
      </c>
      <c r="L313" s="3">
        <v>0</v>
      </c>
      <c r="M313" s="3">
        <v>0</v>
      </c>
      <c r="N313" s="3">
        <v>0</v>
      </c>
      <c r="O313" s="3">
        <v>4.9269999999999996</v>
      </c>
      <c r="P313" s="3">
        <v>42.826999999999998</v>
      </c>
      <c r="Q313">
        <v>3</v>
      </c>
    </row>
    <row r="314" spans="1:17" hidden="1" x14ac:dyDescent="0.25">
      <c r="A314" t="s">
        <v>422</v>
      </c>
      <c r="B314" t="s">
        <v>451</v>
      </c>
      <c r="C314" t="s">
        <v>1</v>
      </c>
      <c r="D314" t="s">
        <v>0</v>
      </c>
      <c r="E314">
        <v>500</v>
      </c>
      <c r="F314" t="s">
        <v>472</v>
      </c>
      <c r="G314" t="s">
        <v>473</v>
      </c>
      <c r="H314" s="3">
        <v>0</v>
      </c>
      <c r="I314" s="3">
        <v>0</v>
      </c>
      <c r="J314" s="3">
        <v>0</v>
      </c>
      <c r="K314" s="3">
        <v>6.35</v>
      </c>
      <c r="L314" s="3">
        <v>0</v>
      </c>
      <c r="M314" s="3">
        <v>0</v>
      </c>
      <c r="N314" s="3">
        <v>0</v>
      </c>
      <c r="O314" s="3">
        <v>0.82550000000000001</v>
      </c>
      <c r="P314" s="3">
        <v>7.1754999999999995</v>
      </c>
      <c r="Q314">
        <v>3</v>
      </c>
    </row>
    <row r="315" spans="1:17" hidden="1" x14ac:dyDescent="0.25">
      <c r="A315" t="s">
        <v>422</v>
      </c>
      <c r="B315" t="s">
        <v>451</v>
      </c>
      <c r="C315" t="s">
        <v>1</v>
      </c>
      <c r="D315" t="s">
        <v>0</v>
      </c>
      <c r="E315">
        <v>2862</v>
      </c>
      <c r="F315" t="s">
        <v>376</v>
      </c>
      <c r="G315" t="s">
        <v>377</v>
      </c>
      <c r="H315" s="3">
        <v>0</v>
      </c>
      <c r="I315" s="3">
        <v>0</v>
      </c>
      <c r="J315" s="3">
        <v>0</v>
      </c>
      <c r="K315" s="3">
        <v>162</v>
      </c>
      <c r="L315" s="3">
        <v>0</v>
      </c>
      <c r="M315" s="3">
        <v>0</v>
      </c>
      <c r="N315" s="3">
        <v>0</v>
      </c>
      <c r="O315" s="3">
        <v>21.060000000000002</v>
      </c>
      <c r="P315" s="3">
        <v>183.06</v>
      </c>
      <c r="Q315">
        <v>3</v>
      </c>
    </row>
    <row r="316" spans="1:17" hidden="1" x14ac:dyDescent="0.25">
      <c r="A316" t="s">
        <v>422</v>
      </c>
      <c r="B316" t="s">
        <v>450</v>
      </c>
      <c r="C316" t="s">
        <v>1</v>
      </c>
      <c r="D316" t="s">
        <v>0</v>
      </c>
      <c r="E316">
        <v>9935</v>
      </c>
      <c r="F316" t="s">
        <v>316</v>
      </c>
      <c r="G316" t="s">
        <v>317</v>
      </c>
      <c r="H316" s="3">
        <v>0</v>
      </c>
      <c r="I316" s="3">
        <v>0</v>
      </c>
      <c r="J316" s="3">
        <v>0</v>
      </c>
      <c r="K316" s="3">
        <v>56.25</v>
      </c>
      <c r="L316" s="3">
        <v>0</v>
      </c>
      <c r="M316" s="3">
        <v>0</v>
      </c>
      <c r="N316" s="3">
        <v>0</v>
      </c>
      <c r="O316" s="3">
        <v>7.3125</v>
      </c>
      <c r="P316" s="3">
        <v>63.5625</v>
      </c>
      <c r="Q316">
        <v>3</v>
      </c>
    </row>
    <row r="317" spans="1:17" hidden="1" x14ac:dyDescent="0.25">
      <c r="A317" t="s">
        <v>422</v>
      </c>
      <c r="B317" t="s">
        <v>450</v>
      </c>
      <c r="C317" t="s">
        <v>1</v>
      </c>
      <c r="D317" t="s">
        <v>0</v>
      </c>
      <c r="E317">
        <v>206</v>
      </c>
      <c r="F317" t="s">
        <v>311</v>
      </c>
      <c r="G317" t="s">
        <v>312</v>
      </c>
      <c r="H317" s="3">
        <v>0</v>
      </c>
      <c r="I317" s="3">
        <v>0</v>
      </c>
      <c r="J317" s="3">
        <v>0</v>
      </c>
      <c r="K317" s="3">
        <v>225</v>
      </c>
      <c r="L317" s="3">
        <v>0</v>
      </c>
      <c r="M317" s="3">
        <v>0</v>
      </c>
      <c r="N317" s="3">
        <v>0</v>
      </c>
      <c r="O317" s="3">
        <v>29.25</v>
      </c>
      <c r="P317" s="3">
        <v>254.25</v>
      </c>
      <c r="Q317">
        <v>3</v>
      </c>
    </row>
    <row r="318" spans="1:17" hidden="1" x14ac:dyDescent="0.25">
      <c r="A318" t="s">
        <v>422</v>
      </c>
      <c r="B318" t="s">
        <v>450</v>
      </c>
      <c r="C318" t="s">
        <v>1</v>
      </c>
      <c r="D318" t="s">
        <v>0</v>
      </c>
      <c r="E318">
        <v>19309</v>
      </c>
      <c r="F318" t="s">
        <v>318</v>
      </c>
      <c r="G318" t="s">
        <v>319</v>
      </c>
      <c r="H318" s="3">
        <v>0</v>
      </c>
      <c r="I318" s="3">
        <v>0</v>
      </c>
      <c r="J318" s="3">
        <v>0</v>
      </c>
      <c r="K318" s="3">
        <v>3.09</v>
      </c>
      <c r="L318" s="3">
        <v>0</v>
      </c>
      <c r="M318" s="3">
        <v>0</v>
      </c>
      <c r="N318" s="3">
        <v>0</v>
      </c>
      <c r="O318" s="3">
        <v>0.4017</v>
      </c>
      <c r="P318" s="3">
        <v>3.4916999999999998</v>
      </c>
      <c r="Q318">
        <v>3</v>
      </c>
    </row>
    <row r="319" spans="1:17" hidden="1" x14ac:dyDescent="0.25">
      <c r="A319" t="s">
        <v>422</v>
      </c>
      <c r="B319" t="s">
        <v>450</v>
      </c>
      <c r="C319" t="s">
        <v>1</v>
      </c>
      <c r="D319" t="s">
        <v>0</v>
      </c>
      <c r="E319">
        <v>19314</v>
      </c>
      <c r="F319" t="s">
        <v>318</v>
      </c>
      <c r="G319" t="s">
        <v>319</v>
      </c>
      <c r="H319" s="3">
        <v>0</v>
      </c>
      <c r="I319" s="3">
        <v>0</v>
      </c>
      <c r="J319" s="3">
        <v>0</v>
      </c>
      <c r="K319" s="3">
        <v>24.96</v>
      </c>
      <c r="L319" s="3">
        <v>0</v>
      </c>
      <c r="M319" s="3">
        <v>0</v>
      </c>
      <c r="N319" s="3">
        <v>0</v>
      </c>
      <c r="O319" s="3">
        <v>3.2448000000000001</v>
      </c>
      <c r="P319" s="3">
        <v>28.204800000000002</v>
      </c>
      <c r="Q319">
        <v>3</v>
      </c>
    </row>
    <row r="320" spans="1:17" hidden="1" x14ac:dyDescent="0.25">
      <c r="A320" t="s">
        <v>422</v>
      </c>
      <c r="B320" t="s">
        <v>450</v>
      </c>
      <c r="C320" t="s">
        <v>1</v>
      </c>
      <c r="D320" t="s">
        <v>0</v>
      </c>
      <c r="E320">
        <v>2790</v>
      </c>
      <c r="F320" t="s">
        <v>389</v>
      </c>
      <c r="G320" t="s">
        <v>390</v>
      </c>
      <c r="H320" s="3">
        <v>0</v>
      </c>
      <c r="I320" s="3">
        <v>0</v>
      </c>
      <c r="J320" s="3">
        <v>0</v>
      </c>
      <c r="K320" s="3">
        <v>38.85</v>
      </c>
      <c r="L320" s="3">
        <v>0</v>
      </c>
      <c r="M320" s="3">
        <v>0</v>
      </c>
      <c r="N320" s="3">
        <v>0</v>
      </c>
      <c r="O320" s="3">
        <v>5.0505000000000004</v>
      </c>
      <c r="P320" s="3">
        <v>43.900500000000001</v>
      </c>
      <c r="Q320">
        <v>3</v>
      </c>
    </row>
    <row r="321" spans="1:17" hidden="1" x14ac:dyDescent="0.25">
      <c r="A321" t="s">
        <v>422</v>
      </c>
      <c r="B321" t="s">
        <v>450</v>
      </c>
      <c r="C321" t="s">
        <v>1</v>
      </c>
      <c r="D321" t="s">
        <v>0</v>
      </c>
      <c r="E321">
        <v>1773</v>
      </c>
      <c r="F321" t="s">
        <v>331</v>
      </c>
      <c r="G321" t="s">
        <v>332</v>
      </c>
      <c r="H321" s="3">
        <v>0</v>
      </c>
      <c r="I321" s="3">
        <v>0</v>
      </c>
      <c r="J321" s="3">
        <v>0</v>
      </c>
      <c r="K321" s="3">
        <v>7.1</v>
      </c>
      <c r="L321" s="3">
        <v>0</v>
      </c>
      <c r="M321" s="3">
        <v>0</v>
      </c>
      <c r="N321" s="3">
        <v>0</v>
      </c>
      <c r="O321" s="3">
        <v>0.92299999999999993</v>
      </c>
      <c r="P321" s="3">
        <v>8.0229999999999997</v>
      </c>
      <c r="Q321">
        <v>3</v>
      </c>
    </row>
    <row r="322" spans="1:17" hidden="1" x14ac:dyDescent="0.25">
      <c r="A322" t="s">
        <v>422</v>
      </c>
      <c r="B322" t="s">
        <v>461</v>
      </c>
      <c r="C322" t="s">
        <v>1</v>
      </c>
      <c r="D322" t="s">
        <v>0</v>
      </c>
      <c r="E322">
        <v>3777569</v>
      </c>
      <c r="F322" t="s">
        <v>349</v>
      </c>
      <c r="G322" t="s">
        <v>350</v>
      </c>
      <c r="H322" s="3">
        <v>0</v>
      </c>
      <c r="I322" s="3">
        <v>0</v>
      </c>
      <c r="J322" s="3">
        <v>0</v>
      </c>
      <c r="K322" s="3">
        <v>48.01</v>
      </c>
      <c r="L322" s="3">
        <v>0</v>
      </c>
      <c r="M322" s="3">
        <v>0</v>
      </c>
      <c r="N322" s="3">
        <v>0</v>
      </c>
      <c r="O322" s="3">
        <v>6.2412999999999998</v>
      </c>
      <c r="P322" s="3">
        <v>54.251300000000001</v>
      </c>
      <c r="Q322">
        <v>3</v>
      </c>
    </row>
    <row r="323" spans="1:17" hidden="1" x14ac:dyDescent="0.25">
      <c r="A323" t="s">
        <v>422</v>
      </c>
      <c r="B323" t="s">
        <v>461</v>
      </c>
      <c r="C323" t="s">
        <v>1</v>
      </c>
      <c r="D323" t="s">
        <v>0</v>
      </c>
      <c r="E323">
        <v>3777568</v>
      </c>
      <c r="F323" t="s">
        <v>349</v>
      </c>
      <c r="G323" t="s">
        <v>350</v>
      </c>
      <c r="H323" s="3">
        <v>0</v>
      </c>
      <c r="I323" s="3">
        <v>0</v>
      </c>
      <c r="J323" s="3">
        <v>0</v>
      </c>
      <c r="K323" s="3">
        <v>43.88</v>
      </c>
      <c r="L323" s="3">
        <v>0</v>
      </c>
      <c r="M323" s="3">
        <v>0</v>
      </c>
      <c r="N323" s="3">
        <v>0</v>
      </c>
      <c r="O323" s="3">
        <v>5.7044000000000006</v>
      </c>
      <c r="P323" s="3">
        <v>49.584400000000002</v>
      </c>
      <c r="Q323">
        <v>3</v>
      </c>
    </row>
    <row r="324" spans="1:17" hidden="1" x14ac:dyDescent="0.25">
      <c r="A324" t="s">
        <v>422</v>
      </c>
      <c r="B324" t="s">
        <v>449</v>
      </c>
      <c r="C324" t="s">
        <v>1</v>
      </c>
      <c r="D324" t="s">
        <v>0</v>
      </c>
      <c r="E324">
        <v>438</v>
      </c>
      <c r="F324" t="s">
        <v>339</v>
      </c>
      <c r="G324" t="s">
        <v>340</v>
      </c>
      <c r="H324" s="3">
        <v>0</v>
      </c>
      <c r="I324" s="3">
        <v>0</v>
      </c>
      <c r="J324" s="3">
        <v>0</v>
      </c>
      <c r="K324" s="3">
        <v>2.66</v>
      </c>
      <c r="L324" s="3">
        <v>0</v>
      </c>
      <c r="M324" s="3">
        <v>0</v>
      </c>
      <c r="N324" s="3">
        <v>0</v>
      </c>
      <c r="O324" s="3">
        <v>0.34580000000000005</v>
      </c>
      <c r="P324" s="3">
        <v>3.0058000000000002</v>
      </c>
      <c r="Q324">
        <v>3</v>
      </c>
    </row>
    <row r="325" spans="1:17" hidden="1" x14ac:dyDescent="0.25">
      <c r="A325" t="s">
        <v>422</v>
      </c>
      <c r="B325" t="s">
        <v>449</v>
      </c>
      <c r="C325" t="s">
        <v>1</v>
      </c>
      <c r="D325" t="s">
        <v>0</v>
      </c>
      <c r="E325">
        <v>2703</v>
      </c>
      <c r="F325" t="s">
        <v>389</v>
      </c>
      <c r="G325" t="s">
        <v>390</v>
      </c>
      <c r="H325" s="3">
        <v>0</v>
      </c>
      <c r="I325" s="3">
        <v>0</v>
      </c>
      <c r="J325" s="3">
        <v>0</v>
      </c>
      <c r="K325" s="3">
        <v>73.89</v>
      </c>
      <c r="L325" s="3">
        <v>0</v>
      </c>
      <c r="M325" s="3">
        <v>0</v>
      </c>
      <c r="N325" s="3">
        <v>0</v>
      </c>
      <c r="O325" s="3">
        <v>9.6057000000000006</v>
      </c>
      <c r="P325" s="3">
        <v>83.495699999999999</v>
      </c>
      <c r="Q325">
        <v>3</v>
      </c>
    </row>
    <row r="326" spans="1:17" hidden="1" x14ac:dyDescent="0.25">
      <c r="A326" t="s">
        <v>422</v>
      </c>
      <c r="B326" t="s">
        <v>449</v>
      </c>
      <c r="C326" t="s">
        <v>1</v>
      </c>
      <c r="D326" t="s">
        <v>0</v>
      </c>
      <c r="E326">
        <v>2218</v>
      </c>
      <c r="F326" t="s">
        <v>324</v>
      </c>
      <c r="G326" t="s">
        <v>325</v>
      </c>
      <c r="H326" s="3">
        <v>0</v>
      </c>
      <c r="I326" s="3">
        <v>0</v>
      </c>
      <c r="J326" s="3">
        <v>0</v>
      </c>
      <c r="K326" s="3">
        <v>9.2899999999999991</v>
      </c>
      <c r="L326" s="3">
        <v>0</v>
      </c>
      <c r="M326" s="3">
        <v>0</v>
      </c>
      <c r="N326" s="3">
        <v>0</v>
      </c>
      <c r="O326" s="3">
        <v>1.2077</v>
      </c>
      <c r="P326" s="3">
        <v>10.497699999999998</v>
      </c>
      <c r="Q326">
        <v>3</v>
      </c>
    </row>
    <row r="327" spans="1:17" hidden="1" x14ac:dyDescent="0.25">
      <c r="A327" t="s">
        <v>422</v>
      </c>
      <c r="B327" t="s">
        <v>449</v>
      </c>
      <c r="C327" t="s">
        <v>1</v>
      </c>
      <c r="D327" t="s">
        <v>0</v>
      </c>
      <c r="E327">
        <v>32634</v>
      </c>
      <c r="F327" t="s">
        <v>329</v>
      </c>
      <c r="G327" t="s">
        <v>330</v>
      </c>
      <c r="H327" s="3">
        <v>2.3200000000000003</v>
      </c>
      <c r="I327" s="3">
        <v>0</v>
      </c>
      <c r="J327" s="3">
        <v>0</v>
      </c>
      <c r="K327" s="3">
        <v>20.07</v>
      </c>
      <c r="L327" s="3">
        <v>0</v>
      </c>
      <c r="M327" s="3">
        <v>0</v>
      </c>
      <c r="N327" s="3">
        <v>0</v>
      </c>
      <c r="O327" s="3">
        <v>2.6091000000000002</v>
      </c>
      <c r="P327" s="3">
        <v>24.999100000000002</v>
      </c>
      <c r="Q327">
        <v>3</v>
      </c>
    </row>
    <row r="328" spans="1:17" hidden="1" x14ac:dyDescent="0.25">
      <c r="A328" t="s">
        <v>422</v>
      </c>
      <c r="B328" t="s">
        <v>449</v>
      </c>
      <c r="C328" t="s">
        <v>1</v>
      </c>
      <c r="D328" t="s">
        <v>0</v>
      </c>
      <c r="E328">
        <v>2691</v>
      </c>
      <c r="F328" t="s">
        <v>389</v>
      </c>
      <c r="G328" t="s">
        <v>390</v>
      </c>
      <c r="H328" s="3">
        <v>0</v>
      </c>
      <c r="I328" s="3">
        <v>0</v>
      </c>
      <c r="J328" s="3">
        <v>0</v>
      </c>
      <c r="K328" s="3">
        <v>26.02</v>
      </c>
      <c r="L328" s="3">
        <v>0</v>
      </c>
      <c r="M328" s="3">
        <v>0</v>
      </c>
      <c r="N328" s="3">
        <v>0</v>
      </c>
      <c r="O328" s="3">
        <v>3.3826000000000001</v>
      </c>
      <c r="P328" s="3">
        <v>29.4026</v>
      </c>
      <c r="Q328">
        <v>3</v>
      </c>
    </row>
    <row r="329" spans="1:17" hidden="1" x14ac:dyDescent="0.25">
      <c r="A329" t="s">
        <v>422</v>
      </c>
      <c r="B329" t="s">
        <v>449</v>
      </c>
      <c r="C329" t="s">
        <v>1</v>
      </c>
      <c r="D329" t="s">
        <v>0</v>
      </c>
      <c r="E329">
        <v>6278</v>
      </c>
      <c r="F329" t="s">
        <v>358</v>
      </c>
      <c r="G329" t="s">
        <v>359</v>
      </c>
      <c r="H329" s="3">
        <v>0</v>
      </c>
      <c r="I329" s="3">
        <v>0</v>
      </c>
      <c r="J329" s="3">
        <v>0</v>
      </c>
      <c r="K329" s="3">
        <v>21</v>
      </c>
      <c r="L329" s="3">
        <v>0</v>
      </c>
      <c r="M329" s="3">
        <v>0</v>
      </c>
      <c r="N329" s="3">
        <v>0</v>
      </c>
      <c r="O329" s="3">
        <v>2.73</v>
      </c>
      <c r="P329" s="3">
        <v>23.73</v>
      </c>
      <c r="Q329">
        <v>3</v>
      </c>
    </row>
    <row r="330" spans="1:17" hidden="1" x14ac:dyDescent="0.25">
      <c r="A330" t="s">
        <v>422</v>
      </c>
      <c r="B330" t="s">
        <v>453</v>
      </c>
      <c r="C330" t="s">
        <v>1</v>
      </c>
      <c r="D330" t="s">
        <v>0</v>
      </c>
      <c r="E330">
        <v>6228</v>
      </c>
      <c r="F330" t="s">
        <v>358</v>
      </c>
      <c r="G330" t="s">
        <v>359</v>
      </c>
      <c r="H330" s="3">
        <v>0</v>
      </c>
      <c r="I330" s="3">
        <v>0</v>
      </c>
      <c r="J330" s="3">
        <v>0</v>
      </c>
      <c r="K330" s="3">
        <v>2.8</v>
      </c>
      <c r="L330" s="3">
        <v>0</v>
      </c>
      <c r="M330" s="3">
        <v>0</v>
      </c>
      <c r="N330" s="3">
        <v>0</v>
      </c>
      <c r="O330" s="3">
        <v>0.36399999999999999</v>
      </c>
      <c r="P330" s="3">
        <v>3.1639999999999997</v>
      </c>
      <c r="Q330">
        <v>3</v>
      </c>
    </row>
    <row r="331" spans="1:17" hidden="1" x14ac:dyDescent="0.25">
      <c r="A331" t="s">
        <v>422</v>
      </c>
      <c r="B331" t="s">
        <v>453</v>
      </c>
      <c r="C331" t="s">
        <v>1</v>
      </c>
      <c r="D331" t="s">
        <v>0</v>
      </c>
      <c r="E331">
        <v>64948</v>
      </c>
      <c r="F331" t="s">
        <v>314</v>
      </c>
      <c r="G331" t="s">
        <v>315</v>
      </c>
      <c r="H331" s="3">
        <v>0</v>
      </c>
      <c r="I331" s="3">
        <v>0</v>
      </c>
      <c r="J331" s="3">
        <v>0</v>
      </c>
      <c r="K331" s="3">
        <v>100.38</v>
      </c>
      <c r="L331" s="3">
        <v>0</v>
      </c>
      <c r="M331" s="3">
        <v>0</v>
      </c>
      <c r="N331" s="3">
        <v>0</v>
      </c>
      <c r="O331" s="3">
        <v>13.0494</v>
      </c>
      <c r="P331" s="3">
        <v>113.4294</v>
      </c>
      <c r="Q331">
        <v>3</v>
      </c>
    </row>
    <row r="332" spans="1:17" hidden="1" x14ac:dyDescent="0.25">
      <c r="A332" t="s">
        <v>422</v>
      </c>
      <c r="B332" t="s">
        <v>469</v>
      </c>
      <c r="C332" t="s">
        <v>1</v>
      </c>
      <c r="D332" t="s">
        <v>0</v>
      </c>
      <c r="E332">
        <v>9862</v>
      </c>
      <c r="F332" t="s">
        <v>316</v>
      </c>
      <c r="G332" t="s">
        <v>317</v>
      </c>
      <c r="H332" s="3">
        <v>0</v>
      </c>
      <c r="I332" s="3">
        <v>0</v>
      </c>
      <c r="J332" s="3">
        <v>0</v>
      </c>
      <c r="K332" s="3">
        <v>54.3</v>
      </c>
      <c r="L332" s="3">
        <v>0</v>
      </c>
      <c r="M332" s="3">
        <v>0</v>
      </c>
      <c r="N332" s="3">
        <v>0</v>
      </c>
      <c r="O332" s="3">
        <v>7.0590000000000002</v>
      </c>
      <c r="P332" s="3">
        <v>61.358999999999995</v>
      </c>
      <c r="Q332">
        <v>3</v>
      </c>
    </row>
    <row r="333" spans="1:17" hidden="1" x14ac:dyDescent="0.25">
      <c r="A333" t="s">
        <v>422</v>
      </c>
      <c r="B333" t="s">
        <v>469</v>
      </c>
      <c r="C333" t="s">
        <v>1</v>
      </c>
      <c r="D333" t="s">
        <v>0</v>
      </c>
      <c r="E333">
        <v>31004</v>
      </c>
      <c r="F333" t="s">
        <v>470</v>
      </c>
      <c r="G333" t="s">
        <v>471</v>
      </c>
      <c r="H333" s="3">
        <v>0</v>
      </c>
      <c r="I333" s="3">
        <v>0</v>
      </c>
      <c r="J333" s="3">
        <v>0</v>
      </c>
      <c r="K333" s="3">
        <v>48.357999999999997</v>
      </c>
      <c r="L333" s="3">
        <v>0</v>
      </c>
      <c r="M333" s="3">
        <v>0</v>
      </c>
      <c r="N333" s="3">
        <v>0</v>
      </c>
      <c r="O333" s="3">
        <v>6.2865399999999996</v>
      </c>
      <c r="P333" s="3">
        <v>54.644539999999999</v>
      </c>
      <c r="Q333">
        <v>3</v>
      </c>
    </row>
    <row r="334" spans="1:17" hidden="1" x14ac:dyDescent="0.25">
      <c r="A334" t="s">
        <v>422</v>
      </c>
      <c r="B334" t="s">
        <v>469</v>
      </c>
      <c r="C334" t="s">
        <v>1</v>
      </c>
      <c r="D334" t="s">
        <v>0</v>
      </c>
      <c r="E334">
        <v>407357</v>
      </c>
      <c r="F334" t="s">
        <v>368</v>
      </c>
      <c r="G334" t="s">
        <v>369</v>
      </c>
      <c r="H334" s="3">
        <v>0</v>
      </c>
      <c r="I334" s="3">
        <v>0</v>
      </c>
      <c r="J334" s="3">
        <v>0</v>
      </c>
      <c r="K334" s="3">
        <v>64.95</v>
      </c>
      <c r="L334" s="3">
        <v>0</v>
      </c>
      <c r="M334" s="3">
        <v>0</v>
      </c>
      <c r="N334" s="3">
        <v>0</v>
      </c>
      <c r="O334" s="3">
        <v>8.4435000000000002</v>
      </c>
      <c r="P334" s="3">
        <v>73.393500000000003</v>
      </c>
      <c r="Q334">
        <v>3</v>
      </c>
    </row>
    <row r="335" spans="1:17" hidden="1" x14ac:dyDescent="0.25">
      <c r="A335" t="s">
        <v>422</v>
      </c>
      <c r="B335" t="s">
        <v>469</v>
      </c>
      <c r="C335" t="s">
        <v>1</v>
      </c>
      <c r="D335" t="s">
        <v>0</v>
      </c>
      <c r="E335">
        <v>64905</v>
      </c>
      <c r="F335" t="s">
        <v>314</v>
      </c>
      <c r="G335" t="s">
        <v>315</v>
      </c>
      <c r="H335" s="3">
        <v>0</v>
      </c>
      <c r="I335" s="3">
        <v>0</v>
      </c>
      <c r="J335" s="3">
        <v>0</v>
      </c>
      <c r="K335" s="3">
        <v>71.8</v>
      </c>
      <c r="L335" s="3">
        <v>0</v>
      </c>
      <c r="M335" s="3">
        <v>0</v>
      </c>
      <c r="N335" s="3">
        <v>0</v>
      </c>
      <c r="O335" s="3">
        <v>9.3339999999999996</v>
      </c>
      <c r="P335" s="3">
        <v>81.134</v>
      </c>
      <c r="Q335">
        <v>3</v>
      </c>
    </row>
    <row r="336" spans="1:17" hidden="1" x14ac:dyDescent="0.25">
      <c r="A336" t="s">
        <v>422</v>
      </c>
      <c r="B336" t="s">
        <v>469</v>
      </c>
      <c r="C336" t="s">
        <v>1</v>
      </c>
      <c r="D336" t="s">
        <v>0</v>
      </c>
      <c r="E336">
        <v>436</v>
      </c>
      <c r="F336" t="s">
        <v>339</v>
      </c>
      <c r="G336" t="s">
        <v>340</v>
      </c>
      <c r="H336" s="3">
        <v>0</v>
      </c>
      <c r="I336" s="3">
        <v>0</v>
      </c>
      <c r="J336" s="3">
        <v>0</v>
      </c>
      <c r="K336" s="3">
        <v>4.2</v>
      </c>
      <c r="L336" s="3">
        <v>0</v>
      </c>
      <c r="M336" s="3">
        <v>0</v>
      </c>
      <c r="N336" s="3">
        <v>0</v>
      </c>
      <c r="O336" s="3">
        <v>0.54600000000000004</v>
      </c>
      <c r="P336" s="3">
        <v>4.7460000000000004</v>
      </c>
      <c r="Q336">
        <v>3</v>
      </c>
    </row>
    <row r="337" spans="1:17" hidden="1" x14ac:dyDescent="0.25">
      <c r="A337" t="s">
        <v>422</v>
      </c>
      <c r="B337" t="s">
        <v>469</v>
      </c>
      <c r="C337" t="s">
        <v>1</v>
      </c>
      <c r="D337" t="s">
        <v>0</v>
      </c>
      <c r="E337">
        <v>6157</v>
      </c>
      <c r="F337" t="s">
        <v>354</v>
      </c>
      <c r="G337" t="s">
        <v>355</v>
      </c>
      <c r="H337" s="3">
        <v>0</v>
      </c>
      <c r="I337" s="3">
        <v>0</v>
      </c>
      <c r="J337" s="3">
        <v>0</v>
      </c>
      <c r="K337" s="3">
        <v>161</v>
      </c>
      <c r="L337" s="3">
        <v>0</v>
      </c>
      <c r="M337" s="3">
        <v>0</v>
      </c>
      <c r="N337" s="3">
        <v>0</v>
      </c>
      <c r="O337" s="3">
        <v>20.93</v>
      </c>
      <c r="P337" s="3">
        <v>181.93</v>
      </c>
      <c r="Q337">
        <v>3</v>
      </c>
    </row>
    <row r="338" spans="1:17" hidden="1" x14ac:dyDescent="0.25">
      <c r="A338" t="s">
        <v>422</v>
      </c>
      <c r="B338" t="s">
        <v>447</v>
      </c>
      <c r="C338" t="s">
        <v>1</v>
      </c>
      <c r="D338" t="s">
        <v>0</v>
      </c>
      <c r="E338">
        <v>1763</v>
      </c>
      <c r="F338" t="s">
        <v>331</v>
      </c>
      <c r="G338" t="s">
        <v>332</v>
      </c>
      <c r="H338" s="3">
        <v>0</v>
      </c>
      <c r="I338" s="3">
        <v>0</v>
      </c>
      <c r="J338" s="3">
        <v>0</v>
      </c>
      <c r="K338" s="3">
        <v>7.1</v>
      </c>
      <c r="L338" s="3">
        <v>0</v>
      </c>
      <c r="M338" s="3">
        <v>0</v>
      </c>
      <c r="N338" s="3">
        <v>0</v>
      </c>
      <c r="O338" s="3">
        <v>0.92299999999999993</v>
      </c>
      <c r="P338" s="3">
        <v>8.0229999999999997</v>
      </c>
      <c r="Q338">
        <v>3</v>
      </c>
    </row>
    <row r="339" spans="1:17" hidden="1" x14ac:dyDescent="0.25">
      <c r="A339" t="s">
        <v>422</v>
      </c>
      <c r="B339" t="s">
        <v>447</v>
      </c>
      <c r="C339" t="s">
        <v>1</v>
      </c>
      <c r="D339" t="s">
        <v>0</v>
      </c>
      <c r="E339">
        <v>32033</v>
      </c>
      <c r="F339" t="s">
        <v>329</v>
      </c>
      <c r="G339" t="s">
        <v>330</v>
      </c>
      <c r="H339" s="3">
        <v>1.85</v>
      </c>
      <c r="I339" s="3">
        <v>0</v>
      </c>
      <c r="J339" s="3">
        <v>0</v>
      </c>
      <c r="K339" s="3">
        <v>16.059999999999999</v>
      </c>
      <c r="L339" s="3">
        <v>0</v>
      </c>
      <c r="M339" s="3">
        <v>0</v>
      </c>
      <c r="N339" s="3">
        <v>0</v>
      </c>
      <c r="O339" s="3">
        <v>2.0878000000000001</v>
      </c>
      <c r="P339" s="3">
        <v>19.997800000000002</v>
      </c>
      <c r="Q339">
        <v>3</v>
      </c>
    </row>
    <row r="340" spans="1:17" hidden="1" x14ac:dyDescent="0.25">
      <c r="A340" t="s">
        <v>422</v>
      </c>
      <c r="B340" t="s">
        <v>447</v>
      </c>
      <c r="C340" t="s">
        <v>1</v>
      </c>
      <c r="D340" t="s">
        <v>0</v>
      </c>
      <c r="E340">
        <v>965</v>
      </c>
      <c r="F340" t="s">
        <v>333</v>
      </c>
      <c r="G340" t="s">
        <v>334</v>
      </c>
      <c r="H340" s="3">
        <v>0</v>
      </c>
      <c r="I340" s="3">
        <v>0</v>
      </c>
      <c r="J340" s="3">
        <v>0</v>
      </c>
      <c r="K340" s="3">
        <v>3.06</v>
      </c>
      <c r="L340" s="3">
        <v>0</v>
      </c>
      <c r="M340" s="3">
        <v>0</v>
      </c>
      <c r="N340" s="3">
        <v>0</v>
      </c>
      <c r="O340" s="3">
        <v>0.39780000000000004</v>
      </c>
      <c r="P340" s="3">
        <v>3.4578000000000002</v>
      </c>
      <c r="Q340">
        <v>3</v>
      </c>
    </row>
    <row r="341" spans="1:17" hidden="1" x14ac:dyDescent="0.25">
      <c r="A341" t="s">
        <v>422</v>
      </c>
      <c r="B341" t="s">
        <v>466</v>
      </c>
      <c r="C341" t="s">
        <v>1</v>
      </c>
      <c r="D341" t="s">
        <v>0</v>
      </c>
      <c r="E341">
        <v>6097</v>
      </c>
      <c r="F341" t="s">
        <v>354</v>
      </c>
      <c r="G341" t="s">
        <v>355</v>
      </c>
      <c r="H341" s="3">
        <v>0</v>
      </c>
      <c r="I341" s="3">
        <v>0</v>
      </c>
      <c r="J341" s="3">
        <v>0</v>
      </c>
      <c r="K341" s="3">
        <v>10.98</v>
      </c>
      <c r="L341" s="3">
        <v>0</v>
      </c>
      <c r="M341" s="3">
        <v>0</v>
      </c>
      <c r="N341" s="3">
        <v>0</v>
      </c>
      <c r="O341" s="3">
        <v>1.4274</v>
      </c>
      <c r="P341" s="3">
        <v>12.407400000000001</v>
      </c>
      <c r="Q341">
        <v>3</v>
      </c>
    </row>
    <row r="342" spans="1:17" hidden="1" x14ac:dyDescent="0.25">
      <c r="A342" t="s">
        <v>422</v>
      </c>
      <c r="B342" t="s">
        <v>466</v>
      </c>
      <c r="C342" t="s">
        <v>1</v>
      </c>
      <c r="D342" t="s">
        <v>0</v>
      </c>
      <c r="E342">
        <v>129610</v>
      </c>
      <c r="F342" t="s">
        <v>370</v>
      </c>
      <c r="G342" t="s">
        <v>371</v>
      </c>
      <c r="H342" s="3">
        <v>1.86</v>
      </c>
      <c r="I342" s="3">
        <v>0</v>
      </c>
      <c r="J342" s="3">
        <v>0</v>
      </c>
      <c r="K342" s="3">
        <v>16.05</v>
      </c>
      <c r="L342" s="3">
        <v>0</v>
      </c>
      <c r="M342" s="3">
        <v>0</v>
      </c>
      <c r="N342" s="3">
        <v>0</v>
      </c>
      <c r="O342" s="3">
        <v>2.0865</v>
      </c>
      <c r="P342" s="3">
        <v>19.996500000000001</v>
      </c>
      <c r="Q342">
        <v>3</v>
      </c>
    </row>
    <row r="343" spans="1:17" hidden="1" x14ac:dyDescent="0.25">
      <c r="A343" t="s">
        <v>422</v>
      </c>
      <c r="B343" t="s">
        <v>466</v>
      </c>
      <c r="C343" t="s">
        <v>1</v>
      </c>
      <c r="D343" t="s">
        <v>0</v>
      </c>
      <c r="E343">
        <v>434</v>
      </c>
      <c r="F343" t="s">
        <v>339</v>
      </c>
      <c r="G343" t="s">
        <v>340</v>
      </c>
      <c r="H343" s="3">
        <v>0</v>
      </c>
      <c r="I343" s="3">
        <v>0</v>
      </c>
      <c r="J343" s="3">
        <v>0</v>
      </c>
      <c r="K343" s="3">
        <v>4.43</v>
      </c>
      <c r="L343" s="3">
        <v>0</v>
      </c>
      <c r="M343" s="3">
        <v>0</v>
      </c>
      <c r="N343" s="3">
        <v>0</v>
      </c>
      <c r="O343" s="3">
        <v>0.57589999999999997</v>
      </c>
      <c r="P343" s="3">
        <v>5.0058999999999996</v>
      </c>
      <c r="Q343">
        <v>3</v>
      </c>
    </row>
    <row r="344" spans="1:17" hidden="1" x14ac:dyDescent="0.25">
      <c r="A344" t="s">
        <v>422</v>
      </c>
      <c r="B344" t="s">
        <v>466</v>
      </c>
      <c r="C344" t="s">
        <v>1</v>
      </c>
      <c r="D344" t="s">
        <v>0</v>
      </c>
      <c r="E344">
        <v>6098</v>
      </c>
      <c r="F344" t="s">
        <v>354</v>
      </c>
      <c r="G344" t="s">
        <v>355</v>
      </c>
      <c r="H344" s="3">
        <v>0</v>
      </c>
      <c r="I344" s="3">
        <v>0</v>
      </c>
      <c r="J344" s="3">
        <v>0</v>
      </c>
      <c r="K344" s="3">
        <v>144</v>
      </c>
      <c r="L344" s="3">
        <v>0</v>
      </c>
      <c r="M344" s="3">
        <v>0</v>
      </c>
      <c r="N344" s="3">
        <v>0</v>
      </c>
      <c r="O344" s="3">
        <v>18.72</v>
      </c>
      <c r="P344" s="3">
        <v>162.72</v>
      </c>
      <c r="Q344">
        <v>3</v>
      </c>
    </row>
    <row r="345" spans="1:17" hidden="1" x14ac:dyDescent="0.25">
      <c r="A345" t="s">
        <v>422</v>
      </c>
      <c r="B345" t="s">
        <v>466</v>
      </c>
      <c r="C345" t="s">
        <v>1</v>
      </c>
      <c r="D345" t="s">
        <v>0</v>
      </c>
      <c r="E345">
        <v>171426</v>
      </c>
      <c r="F345" t="s">
        <v>467</v>
      </c>
      <c r="G345" t="s">
        <v>468</v>
      </c>
      <c r="H345" s="3">
        <v>0</v>
      </c>
      <c r="I345" s="3">
        <v>0</v>
      </c>
      <c r="J345" s="3">
        <v>0</v>
      </c>
      <c r="K345" s="3">
        <v>51</v>
      </c>
      <c r="L345" s="3">
        <v>0</v>
      </c>
      <c r="M345" s="3">
        <v>0</v>
      </c>
      <c r="N345" s="3">
        <v>0</v>
      </c>
      <c r="O345" s="3">
        <v>6.63</v>
      </c>
      <c r="P345" s="3">
        <v>57.63</v>
      </c>
      <c r="Q345">
        <v>3</v>
      </c>
    </row>
    <row r="346" spans="1:17" hidden="1" x14ac:dyDescent="0.25">
      <c r="A346" t="s">
        <v>422</v>
      </c>
      <c r="B346" t="s">
        <v>466</v>
      </c>
      <c r="C346" t="s">
        <v>1</v>
      </c>
      <c r="D346" t="s">
        <v>0</v>
      </c>
      <c r="E346">
        <v>6105</v>
      </c>
      <c r="F346" t="s">
        <v>354</v>
      </c>
      <c r="G346" t="s">
        <v>355</v>
      </c>
      <c r="H346" s="3">
        <v>0</v>
      </c>
      <c r="I346" s="3">
        <v>0</v>
      </c>
      <c r="J346" s="3">
        <v>0</v>
      </c>
      <c r="K346" s="3">
        <v>17.5</v>
      </c>
      <c r="L346" s="3">
        <v>0</v>
      </c>
      <c r="M346" s="3">
        <v>0</v>
      </c>
      <c r="N346" s="3">
        <v>0</v>
      </c>
      <c r="O346" s="3">
        <v>2.2749999999999999</v>
      </c>
      <c r="P346" s="3">
        <v>19.774999999999999</v>
      </c>
      <c r="Q346">
        <v>3</v>
      </c>
    </row>
    <row r="347" spans="1:17" hidden="1" x14ac:dyDescent="0.25">
      <c r="A347" t="s">
        <v>422</v>
      </c>
      <c r="B347" t="s">
        <v>446</v>
      </c>
      <c r="C347" t="s">
        <v>1</v>
      </c>
      <c r="D347" t="s">
        <v>0</v>
      </c>
      <c r="E347">
        <v>1525140</v>
      </c>
      <c r="F347" t="s">
        <v>464</v>
      </c>
      <c r="G347" t="s">
        <v>465</v>
      </c>
      <c r="H347" s="3">
        <v>0</v>
      </c>
      <c r="I347" s="3">
        <v>0</v>
      </c>
      <c r="J347" s="3">
        <v>0</v>
      </c>
      <c r="K347" s="3">
        <v>35.81</v>
      </c>
      <c r="L347" s="3">
        <v>0</v>
      </c>
      <c r="M347" s="3">
        <v>0</v>
      </c>
      <c r="N347" s="3">
        <v>0</v>
      </c>
      <c r="O347" s="3">
        <v>4.6553000000000004</v>
      </c>
      <c r="P347" s="3">
        <v>40.465299999999999</v>
      </c>
      <c r="Q347">
        <v>3</v>
      </c>
    </row>
    <row r="348" spans="1:17" hidden="1" x14ac:dyDescent="0.25">
      <c r="A348" t="s">
        <v>422</v>
      </c>
      <c r="B348" t="s">
        <v>445</v>
      </c>
      <c r="C348" t="s">
        <v>1</v>
      </c>
      <c r="D348" t="s">
        <v>0</v>
      </c>
      <c r="E348">
        <v>1728</v>
      </c>
      <c r="F348" t="s">
        <v>331</v>
      </c>
      <c r="G348" t="s">
        <v>332</v>
      </c>
      <c r="H348" s="3">
        <v>0</v>
      </c>
      <c r="I348" s="3">
        <v>0</v>
      </c>
      <c r="J348" s="3">
        <v>0</v>
      </c>
      <c r="K348" s="3">
        <v>4.26</v>
      </c>
      <c r="L348" s="3">
        <v>0</v>
      </c>
      <c r="M348" s="3">
        <v>0</v>
      </c>
      <c r="N348" s="3">
        <v>0</v>
      </c>
      <c r="O348" s="3">
        <v>0.55379999999999996</v>
      </c>
      <c r="P348" s="3">
        <v>4.8137999999999996</v>
      </c>
      <c r="Q348">
        <v>3</v>
      </c>
    </row>
    <row r="349" spans="1:17" hidden="1" x14ac:dyDescent="0.25">
      <c r="A349" t="s">
        <v>422</v>
      </c>
      <c r="B349" t="s">
        <v>445</v>
      </c>
      <c r="C349" t="s">
        <v>1</v>
      </c>
      <c r="D349" t="s">
        <v>0</v>
      </c>
      <c r="E349">
        <v>6141</v>
      </c>
      <c r="F349" t="s">
        <v>358</v>
      </c>
      <c r="G349" t="s">
        <v>359</v>
      </c>
      <c r="H349" s="3">
        <v>0</v>
      </c>
      <c r="I349" s="3">
        <v>0</v>
      </c>
      <c r="J349" s="3">
        <v>0</v>
      </c>
      <c r="K349" s="3">
        <v>157.30000000000001</v>
      </c>
      <c r="L349" s="3">
        <v>0</v>
      </c>
      <c r="M349" s="3">
        <v>0</v>
      </c>
      <c r="N349" s="3">
        <v>0</v>
      </c>
      <c r="O349" s="3">
        <v>20.449000000000002</v>
      </c>
      <c r="P349" s="3">
        <v>177.74900000000002</v>
      </c>
      <c r="Q349">
        <v>3</v>
      </c>
    </row>
    <row r="350" spans="1:17" hidden="1" x14ac:dyDescent="0.25">
      <c r="A350" t="s">
        <v>422</v>
      </c>
      <c r="B350" t="s">
        <v>445</v>
      </c>
      <c r="C350" t="s">
        <v>1</v>
      </c>
      <c r="D350" t="s">
        <v>0</v>
      </c>
      <c r="E350">
        <v>1650</v>
      </c>
      <c r="F350" t="s">
        <v>358</v>
      </c>
      <c r="G350" t="s">
        <v>359</v>
      </c>
      <c r="H350" s="3">
        <v>0</v>
      </c>
      <c r="I350" s="3">
        <v>0</v>
      </c>
      <c r="J350" s="3">
        <v>0</v>
      </c>
      <c r="K350" s="3">
        <v>171.5</v>
      </c>
      <c r="L350" s="3">
        <v>0</v>
      </c>
      <c r="M350" s="3">
        <v>0</v>
      </c>
      <c r="N350" s="3">
        <v>0</v>
      </c>
      <c r="O350" s="3">
        <v>22.295000000000002</v>
      </c>
      <c r="P350" s="3">
        <v>193.79500000000002</v>
      </c>
      <c r="Q350">
        <v>3</v>
      </c>
    </row>
    <row r="351" spans="1:17" hidden="1" x14ac:dyDescent="0.25">
      <c r="A351" t="s">
        <v>422</v>
      </c>
      <c r="B351" t="s">
        <v>445</v>
      </c>
      <c r="C351" t="s">
        <v>1</v>
      </c>
      <c r="D351" t="s">
        <v>0</v>
      </c>
      <c r="E351">
        <v>9741</v>
      </c>
      <c r="F351" t="s">
        <v>316</v>
      </c>
      <c r="G351" t="s">
        <v>317</v>
      </c>
      <c r="H351" s="3">
        <v>0</v>
      </c>
      <c r="I351" s="3">
        <v>0</v>
      </c>
      <c r="J351" s="3">
        <v>0</v>
      </c>
      <c r="K351" s="3">
        <v>37.950000000000003</v>
      </c>
      <c r="L351" s="3">
        <v>0</v>
      </c>
      <c r="M351" s="3">
        <v>0</v>
      </c>
      <c r="N351" s="3">
        <v>0</v>
      </c>
      <c r="O351" s="3">
        <v>4.9335000000000004</v>
      </c>
      <c r="P351" s="3">
        <v>42.883500000000005</v>
      </c>
      <c r="Q351">
        <v>3</v>
      </c>
    </row>
    <row r="352" spans="1:17" hidden="1" x14ac:dyDescent="0.25">
      <c r="A352" t="s">
        <v>422</v>
      </c>
      <c r="B352" t="s">
        <v>445</v>
      </c>
      <c r="C352" t="s">
        <v>1</v>
      </c>
      <c r="D352" t="s">
        <v>0</v>
      </c>
      <c r="E352">
        <v>19064</v>
      </c>
      <c r="F352" t="s">
        <v>318</v>
      </c>
      <c r="G352" t="s">
        <v>319</v>
      </c>
      <c r="H352" s="3">
        <v>0</v>
      </c>
      <c r="I352" s="3">
        <v>0</v>
      </c>
      <c r="J352" s="3">
        <v>0</v>
      </c>
      <c r="K352" s="3">
        <v>5.16</v>
      </c>
      <c r="L352" s="3">
        <v>0</v>
      </c>
      <c r="M352" s="3">
        <v>0</v>
      </c>
      <c r="N352" s="3">
        <v>0</v>
      </c>
      <c r="O352" s="3">
        <v>0.67080000000000006</v>
      </c>
      <c r="P352" s="3">
        <v>5.8308</v>
      </c>
      <c r="Q352">
        <v>3</v>
      </c>
    </row>
    <row r="353" spans="1:17" hidden="1" x14ac:dyDescent="0.25">
      <c r="A353" t="s">
        <v>422</v>
      </c>
      <c r="B353" t="s">
        <v>445</v>
      </c>
      <c r="C353" t="s">
        <v>1</v>
      </c>
      <c r="D353" t="s">
        <v>0</v>
      </c>
      <c r="E353">
        <v>9735</v>
      </c>
      <c r="F353" t="s">
        <v>316</v>
      </c>
      <c r="G353" t="s">
        <v>317</v>
      </c>
      <c r="H353" s="3">
        <v>0</v>
      </c>
      <c r="I353" s="3">
        <v>0</v>
      </c>
      <c r="J353" s="3">
        <v>0</v>
      </c>
      <c r="K353" s="3">
        <v>39</v>
      </c>
      <c r="L353" s="3">
        <v>0</v>
      </c>
      <c r="M353" s="3">
        <v>0</v>
      </c>
      <c r="N353" s="3">
        <v>0</v>
      </c>
      <c r="O353" s="3">
        <v>5.07</v>
      </c>
      <c r="P353" s="3">
        <v>44.07</v>
      </c>
      <c r="Q353">
        <v>3</v>
      </c>
    </row>
    <row r="354" spans="1:17" hidden="1" x14ac:dyDescent="0.25">
      <c r="A354" t="s">
        <v>422</v>
      </c>
      <c r="B354" t="s">
        <v>445</v>
      </c>
      <c r="C354" t="s">
        <v>1</v>
      </c>
      <c r="D354" t="s">
        <v>0</v>
      </c>
      <c r="E354">
        <v>2768</v>
      </c>
      <c r="F354" t="s">
        <v>376</v>
      </c>
      <c r="G354" t="s">
        <v>377</v>
      </c>
      <c r="H354" s="3">
        <v>0</v>
      </c>
      <c r="I354" s="3">
        <v>0</v>
      </c>
      <c r="J354" s="3">
        <v>0</v>
      </c>
      <c r="K354" s="3">
        <v>154.99</v>
      </c>
      <c r="L354" s="3">
        <v>0</v>
      </c>
      <c r="M354" s="3">
        <v>0</v>
      </c>
      <c r="N354" s="3">
        <v>0</v>
      </c>
      <c r="O354" s="3">
        <v>20.148700000000002</v>
      </c>
      <c r="P354" s="3">
        <v>175.1387</v>
      </c>
      <c r="Q354">
        <v>3</v>
      </c>
    </row>
    <row r="355" spans="1:17" hidden="1" x14ac:dyDescent="0.25">
      <c r="A355" t="s">
        <v>422</v>
      </c>
      <c r="B355" t="s">
        <v>444</v>
      </c>
      <c r="C355" t="s">
        <v>1</v>
      </c>
      <c r="D355" t="s">
        <v>0</v>
      </c>
      <c r="E355">
        <v>9556</v>
      </c>
      <c r="F355" t="s">
        <v>454</v>
      </c>
      <c r="G355" t="s">
        <v>455</v>
      </c>
      <c r="H355" s="3">
        <v>0</v>
      </c>
      <c r="I355" s="3">
        <v>0</v>
      </c>
      <c r="J355" s="3">
        <v>0</v>
      </c>
      <c r="K355" s="3">
        <v>1.4</v>
      </c>
      <c r="L355" s="3">
        <v>0</v>
      </c>
      <c r="M355" s="3">
        <v>0</v>
      </c>
      <c r="N355" s="3">
        <v>0</v>
      </c>
      <c r="O355" s="3">
        <v>0.182</v>
      </c>
      <c r="P355" s="3">
        <v>1.5819999999999999</v>
      </c>
      <c r="Q355">
        <v>3</v>
      </c>
    </row>
    <row r="356" spans="1:17" hidden="1" x14ac:dyDescent="0.25">
      <c r="A356" t="s">
        <v>422</v>
      </c>
      <c r="B356" t="s">
        <v>444</v>
      </c>
      <c r="C356" t="s">
        <v>1</v>
      </c>
      <c r="D356" t="s">
        <v>0</v>
      </c>
      <c r="E356">
        <v>9694</v>
      </c>
      <c r="F356" t="s">
        <v>316</v>
      </c>
      <c r="G356" t="s">
        <v>317</v>
      </c>
      <c r="H356" s="3">
        <v>0</v>
      </c>
      <c r="I356" s="3">
        <v>0</v>
      </c>
      <c r="J356" s="3">
        <v>0</v>
      </c>
      <c r="K356" s="3">
        <v>85.5</v>
      </c>
      <c r="L356" s="3">
        <v>0</v>
      </c>
      <c r="M356" s="3">
        <v>0</v>
      </c>
      <c r="N356" s="3">
        <v>0</v>
      </c>
      <c r="O356" s="3">
        <v>11.115</v>
      </c>
      <c r="P356" s="3">
        <v>96.614999999999995</v>
      </c>
      <c r="Q356">
        <v>3</v>
      </c>
    </row>
    <row r="357" spans="1:17" hidden="1" x14ac:dyDescent="0.25">
      <c r="A357" t="s">
        <v>422</v>
      </c>
      <c r="B357" t="s">
        <v>444</v>
      </c>
      <c r="C357" t="s">
        <v>1</v>
      </c>
      <c r="D357" t="s">
        <v>0</v>
      </c>
      <c r="E357">
        <v>2743</v>
      </c>
      <c r="F357" t="s">
        <v>376</v>
      </c>
      <c r="G357" t="s">
        <v>377</v>
      </c>
      <c r="H357" s="3">
        <v>0</v>
      </c>
      <c r="I357" s="3">
        <v>0</v>
      </c>
      <c r="J357" s="3">
        <v>0</v>
      </c>
      <c r="K357" s="3">
        <v>11.86</v>
      </c>
      <c r="L357" s="3">
        <v>0</v>
      </c>
      <c r="M357" s="3">
        <v>0</v>
      </c>
      <c r="N357" s="3">
        <v>0</v>
      </c>
      <c r="O357" s="3">
        <v>1.5418000000000001</v>
      </c>
      <c r="P357" s="3">
        <v>13.4018</v>
      </c>
      <c r="Q357">
        <v>3</v>
      </c>
    </row>
    <row r="358" spans="1:17" hidden="1" x14ac:dyDescent="0.25">
      <c r="A358" t="s">
        <v>422</v>
      </c>
      <c r="B358" t="s">
        <v>444</v>
      </c>
      <c r="C358" t="s">
        <v>1</v>
      </c>
      <c r="D358" t="s">
        <v>0</v>
      </c>
      <c r="E358">
        <v>19023</v>
      </c>
      <c r="F358" t="s">
        <v>320</v>
      </c>
      <c r="G358" t="s">
        <v>321</v>
      </c>
      <c r="H358" s="3">
        <v>0</v>
      </c>
      <c r="I358" s="3">
        <v>0</v>
      </c>
      <c r="J358" s="3">
        <v>0</v>
      </c>
      <c r="K358" s="3">
        <v>94</v>
      </c>
      <c r="L358" s="3">
        <v>0</v>
      </c>
      <c r="M358" s="3">
        <v>0</v>
      </c>
      <c r="N358" s="3">
        <v>0</v>
      </c>
      <c r="O358" s="3">
        <v>12.22</v>
      </c>
      <c r="P358" s="3">
        <v>106.22</v>
      </c>
      <c r="Q358">
        <v>3</v>
      </c>
    </row>
    <row r="359" spans="1:17" hidden="1" x14ac:dyDescent="0.25">
      <c r="A359" t="s">
        <v>422</v>
      </c>
      <c r="B359" t="s">
        <v>444</v>
      </c>
      <c r="C359" t="s">
        <v>1</v>
      </c>
      <c r="D359" t="s">
        <v>0</v>
      </c>
      <c r="E359">
        <v>14093</v>
      </c>
      <c r="F359" t="s">
        <v>320</v>
      </c>
      <c r="G359" t="s">
        <v>321</v>
      </c>
      <c r="H359" s="3">
        <v>0</v>
      </c>
      <c r="I359" s="3">
        <v>0</v>
      </c>
      <c r="J359" s="3">
        <v>0</v>
      </c>
      <c r="K359" s="3">
        <v>33.57</v>
      </c>
      <c r="L359" s="3">
        <v>0</v>
      </c>
      <c r="M359" s="3">
        <v>0</v>
      </c>
      <c r="N359" s="3">
        <v>0</v>
      </c>
      <c r="O359" s="3">
        <v>4.3641000000000005</v>
      </c>
      <c r="P359" s="3">
        <v>37.934100000000001</v>
      </c>
      <c r="Q359">
        <v>3</v>
      </c>
    </row>
    <row r="360" spans="1:17" hidden="1" x14ac:dyDescent="0.25">
      <c r="A360" t="s">
        <v>422</v>
      </c>
      <c r="B360" t="s">
        <v>444</v>
      </c>
      <c r="C360" t="s">
        <v>1</v>
      </c>
      <c r="D360" t="s">
        <v>0</v>
      </c>
      <c r="E360">
        <v>19046</v>
      </c>
      <c r="F360" t="s">
        <v>318</v>
      </c>
      <c r="G360" t="s">
        <v>319</v>
      </c>
      <c r="H360" s="3">
        <v>0</v>
      </c>
      <c r="I360" s="3">
        <v>0</v>
      </c>
      <c r="J360" s="3">
        <v>0</v>
      </c>
      <c r="K360" s="3">
        <v>30.52</v>
      </c>
      <c r="L360" s="3">
        <v>0</v>
      </c>
      <c r="M360" s="3">
        <v>0</v>
      </c>
      <c r="N360" s="3">
        <v>0</v>
      </c>
      <c r="O360" s="3">
        <v>3.9676</v>
      </c>
      <c r="P360" s="3">
        <v>34.4876</v>
      </c>
      <c r="Q360">
        <v>3</v>
      </c>
    </row>
    <row r="361" spans="1:17" hidden="1" x14ac:dyDescent="0.25">
      <c r="A361" t="s">
        <v>422</v>
      </c>
      <c r="B361" t="s">
        <v>442</v>
      </c>
      <c r="C361" t="s">
        <v>1</v>
      </c>
      <c r="D361" t="s">
        <v>0</v>
      </c>
      <c r="E361">
        <v>8868</v>
      </c>
      <c r="F361" t="s">
        <v>356</v>
      </c>
      <c r="G361" t="s">
        <v>357</v>
      </c>
      <c r="H361" s="3">
        <v>0</v>
      </c>
      <c r="I361" s="3">
        <v>0</v>
      </c>
      <c r="J361" s="3">
        <v>0</v>
      </c>
      <c r="K361" s="3">
        <v>133.63</v>
      </c>
      <c r="L361" s="3">
        <v>0</v>
      </c>
      <c r="M361" s="3">
        <v>0</v>
      </c>
      <c r="N361" s="3">
        <v>0</v>
      </c>
      <c r="O361" s="3">
        <v>17.3719</v>
      </c>
      <c r="P361" s="3">
        <v>151.00190000000001</v>
      </c>
      <c r="Q361">
        <v>3</v>
      </c>
    </row>
    <row r="362" spans="1:17" hidden="1" x14ac:dyDescent="0.25">
      <c r="A362" t="s">
        <v>422</v>
      </c>
      <c r="B362" t="s">
        <v>442</v>
      </c>
      <c r="C362" t="s">
        <v>1</v>
      </c>
      <c r="D362" t="s">
        <v>0</v>
      </c>
      <c r="E362">
        <v>3141</v>
      </c>
      <c r="F362" t="s">
        <v>309</v>
      </c>
      <c r="G362" t="s">
        <v>310</v>
      </c>
      <c r="H362" s="3">
        <v>1.57</v>
      </c>
      <c r="I362" s="3">
        <v>0</v>
      </c>
      <c r="J362" s="3">
        <v>0</v>
      </c>
      <c r="K362" s="3">
        <v>16.309999999999999</v>
      </c>
      <c r="L362" s="3">
        <v>0</v>
      </c>
      <c r="M362" s="3">
        <v>0</v>
      </c>
      <c r="N362" s="3">
        <v>0</v>
      </c>
      <c r="O362" s="3">
        <v>2.1202999999999999</v>
      </c>
      <c r="P362" s="3">
        <v>20.000299999999999</v>
      </c>
      <c r="Q362">
        <v>3</v>
      </c>
    </row>
    <row r="363" spans="1:17" hidden="1" x14ac:dyDescent="0.25">
      <c r="A363" t="s">
        <v>422</v>
      </c>
      <c r="B363" t="s">
        <v>442</v>
      </c>
      <c r="C363" t="s">
        <v>1</v>
      </c>
      <c r="D363" t="s">
        <v>0</v>
      </c>
      <c r="E363">
        <v>1713</v>
      </c>
      <c r="F363" t="s">
        <v>331</v>
      </c>
      <c r="G363" t="s">
        <v>332</v>
      </c>
      <c r="H363" s="3">
        <v>0</v>
      </c>
      <c r="I363" s="3">
        <v>0</v>
      </c>
      <c r="J363" s="3">
        <v>0</v>
      </c>
      <c r="K363" s="3">
        <v>8.52</v>
      </c>
      <c r="L363" s="3">
        <v>0</v>
      </c>
      <c r="M363" s="3">
        <v>0</v>
      </c>
      <c r="N363" s="3">
        <v>0</v>
      </c>
      <c r="O363" s="3">
        <v>1.1075999999999999</v>
      </c>
      <c r="P363" s="3">
        <v>9.6275999999999993</v>
      </c>
      <c r="Q363">
        <v>3</v>
      </c>
    </row>
    <row r="364" spans="1:17" hidden="1" x14ac:dyDescent="0.25">
      <c r="A364" t="s">
        <v>422</v>
      </c>
      <c r="B364" t="s">
        <v>442</v>
      </c>
      <c r="C364" t="s">
        <v>1</v>
      </c>
      <c r="D364" t="s">
        <v>0</v>
      </c>
      <c r="E364">
        <v>12331</v>
      </c>
      <c r="F364" t="s">
        <v>320</v>
      </c>
      <c r="G364" t="s">
        <v>321</v>
      </c>
      <c r="H364" s="3">
        <v>0</v>
      </c>
      <c r="I364" s="3">
        <v>0</v>
      </c>
      <c r="J364" s="3">
        <v>0</v>
      </c>
      <c r="K364" s="3">
        <v>17</v>
      </c>
      <c r="L364" s="3">
        <v>0</v>
      </c>
      <c r="M364" s="3">
        <v>0</v>
      </c>
      <c r="N364" s="3">
        <v>0</v>
      </c>
      <c r="O364" s="3">
        <v>2.21</v>
      </c>
      <c r="P364" s="3">
        <v>19.21</v>
      </c>
      <c r="Q364">
        <v>3</v>
      </c>
    </row>
    <row r="365" spans="1:17" hidden="1" x14ac:dyDescent="0.25">
      <c r="A365" t="s">
        <v>422</v>
      </c>
      <c r="B365" t="s">
        <v>442</v>
      </c>
      <c r="C365" t="s">
        <v>1</v>
      </c>
      <c r="D365" t="s">
        <v>0</v>
      </c>
      <c r="E365">
        <v>8847</v>
      </c>
      <c r="F365" t="s">
        <v>356</v>
      </c>
      <c r="G365" t="s">
        <v>357</v>
      </c>
      <c r="H365" s="3">
        <v>0</v>
      </c>
      <c r="I365" s="3">
        <v>0</v>
      </c>
      <c r="J365" s="3">
        <v>0</v>
      </c>
      <c r="K365" s="3">
        <v>9.4</v>
      </c>
      <c r="L365" s="3">
        <v>0</v>
      </c>
      <c r="M365" s="3">
        <v>0</v>
      </c>
      <c r="N365" s="3">
        <v>0</v>
      </c>
      <c r="O365" s="3">
        <v>1.2220000000000002</v>
      </c>
      <c r="P365" s="3">
        <v>10.622</v>
      </c>
      <c r="Q365">
        <v>3</v>
      </c>
    </row>
    <row r="366" spans="1:17" hidden="1" x14ac:dyDescent="0.25">
      <c r="A366" t="s">
        <v>422</v>
      </c>
      <c r="B366" t="s">
        <v>442</v>
      </c>
      <c r="C366" t="s">
        <v>1</v>
      </c>
      <c r="D366" t="s">
        <v>0</v>
      </c>
      <c r="E366">
        <v>238</v>
      </c>
      <c r="F366" t="s">
        <v>462</v>
      </c>
      <c r="G366" t="s">
        <v>463</v>
      </c>
      <c r="H366" s="3">
        <v>0</v>
      </c>
      <c r="I366" s="3">
        <v>0</v>
      </c>
      <c r="J366" s="3">
        <v>0</v>
      </c>
      <c r="K366" s="3">
        <v>830.08</v>
      </c>
      <c r="L366" s="3">
        <v>0</v>
      </c>
      <c r="M366" s="3">
        <v>0</v>
      </c>
      <c r="N366" s="3">
        <v>0</v>
      </c>
      <c r="O366" s="3">
        <v>107.91040000000001</v>
      </c>
      <c r="P366" s="3">
        <v>937.99040000000002</v>
      </c>
      <c r="Q366">
        <v>3</v>
      </c>
    </row>
    <row r="367" spans="1:17" hidden="1" x14ac:dyDescent="0.25">
      <c r="A367" t="s">
        <v>422</v>
      </c>
      <c r="B367" t="s">
        <v>442</v>
      </c>
      <c r="C367" t="s">
        <v>1</v>
      </c>
      <c r="D367" t="s">
        <v>0</v>
      </c>
      <c r="E367">
        <v>18667</v>
      </c>
      <c r="F367" t="s">
        <v>343</v>
      </c>
      <c r="G367" t="s">
        <v>344</v>
      </c>
      <c r="H367" s="3">
        <v>0</v>
      </c>
      <c r="I367" s="3">
        <v>0</v>
      </c>
      <c r="J367" s="3">
        <v>0</v>
      </c>
      <c r="K367" s="3">
        <v>42.05</v>
      </c>
      <c r="L367" s="3">
        <v>0</v>
      </c>
      <c r="M367" s="3">
        <v>0</v>
      </c>
      <c r="N367" s="3">
        <v>0</v>
      </c>
      <c r="O367" s="3">
        <v>5.4664999999999999</v>
      </c>
      <c r="P367" s="3">
        <v>47.516499999999994</v>
      </c>
      <c r="Q367">
        <v>3</v>
      </c>
    </row>
    <row r="368" spans="1:17" hidden="1" x14ac:dyDescent="0.25">
      <c r="A368" t="s">
        <v>422</v>
      </c>
      <c r="B368" t="s">
        <v>441</v>
      </c>
      <c r="C368" t="s">
        <v>1</v>
      </c>
      <c r="D368" t="s">
        <v>0</v>
      </c>
      <c r="E368">
        <v>30725</v>
      </c>
      <c r="F368" t="s">
        <v>329</v>
      </c>
      <c r="G368" t="s">
        <v>330</v>
      </c>
      <c r="H368" s="3">
        <v>1.9</v>
      </c>
      <c r="I368" s="3">
        <v>0</v>
      </c>
      <c r="J368" s="3">
        <v>0</v>
      </c>
      <c r="K368" s="3">
        <v>16.02</v>
      </c>
      <c r="L368" s="3">
        <v>0</v>
      </c>
      <c r="M368" s="3">
        <v>0</v>
      </c>
      <c r="N368" s="3">
        <v>0</v>
      </c>
      <c r="O368" s="3">
        <v>2.0826000000000002</v>
      </c>
      <c r="P368" s="3">
        <v>20.002599999999997</v>
      </c>
      <c r="Q368">
        <v>3</v>
      </c>
    </row>
    <row r="369" spans="1:17" hidden="1" x14ac:dyDescent="0.25">
      <c r="A369" t="s">
        <v>422</v>
      </c>
      <c r="B369" t="s">
        <v>441</v>
      </c>
      <c r="C369" t="s">
        <v>1</v>
      </c>
      <c r="D369" t="s">
        <v>0</v>
      </c>
      <c r="E369">
        <v>11851</v>
      </c>
      <c r="F369" t="s">
        <v>320</v>
      </c>
      <c r="G369" t="s">
        <v>321</v>
      </c>
      <c r="H369" s="3">
        <v>0</v>
      </c>
      <c r="I369" s="3">
        <v>0</v>
      </c>
      <c r="J369" s="3">
        <v>0</v>
      </c>
      <c r="K369" s="3">
        <v>17</v>
      </c>
      <c r="L369" s="3">
        <v>0</v>
      </c>
      <c r="M369" s="3">
        <v>0</v>
      </c>
      <c r="N369" s="3">
        <v>0</v>
      </c>
      <c r="O369" s="3">
        <v>2.21</v>
      </c>
      <c r="P369" s="3">
        <v>19.21</v>
      </c>
      <c r="Q369">
        <v>3</v>
      </c>
    </row>
    <row r="370" spans="1:17" hidden="1" x14ac:dyDescent="0.25">
      <c r="A370" t="s">
        <v>422</v>
      </c>
      <c r="B370" t="s">
        <v>440</v>
      </c>
      <c r="C370" t="s">
        <v>1</v>
      </c>
      <c r="D370" t="s">
        <v>0</v>
      </c>
      <c r="E370">
        <v>30410</v>
      </c>
      <c r="F370" t="s">
        <v>329</v>
      </c>
      <c r="G370" t="s">
        <v>330</v>
      </c>
      <c r="H370" s="3">
        <v>0.9</v>
      </c>
      <c r="I370" s="3">
        <v>0</v>
      </c>
      <c r="J370" s="3">
        <v>0</v>
      </c>
      <c r="K370" s="3">
        <v>7.59</v>
      </c>
      <c r="L370" s="3">
        <v>0</v>
      </c>
      <c r="M370" s="3">
        <v>0</v>
      </c>
      <c r="N370" s="3">
        <v>0</v>
      </c>
      <c r="O370" s="3">
        <v>0.98670000000000002</v>
      </c>
      <c r="P370" s="3">
        <v>9.476700000000001</v>
      </c>
      <c r="Q370">
        <v>3</v>
      </c>
    </row>
    <row r="371" spans="1:17" hidden="1" x14ac:dyDescent="0.25">
      <c r="A371" t="s">
        <v>422</v>
      </c>
      <c r="B371" t="s">
        <v>440</v>
      </c>
      <c r="C371" t="s">
        <v>1</v>
      </c>
      <c r="D371" t="s">
        <v>0</v>
      </c>
      <c r="E371">
        <v>1678</v>
      </c>
      <c r="F371" t="s">
        <v>331</v>
      </c>
      <c r="G371" t="s">
        <v>332</v>
      </c>
      <c r="H371" s="3">
        <v>0</v>
      </c>
      <c r="I371" s="3">
        <v>0</v>
      </c>
      <c r="J371" s="3">
        <v>0</v>
      </c>
      <c r="K371" s="3">
        <v>7.1</v>
      </c>
      <c r="L371" s="3">
        <v>0</v>
      </c>
      <c r="M371" s="3">
        <v>0</v>
      </c>
      <c r="N371" s="3">
        <v>0</v>
      </c>
      <c r="O371" s="3">
        <v>0.92299999999999993</v>
      </c>
      <c r="P371" s="3">
        <v>8.0229999999999997</v>
      </c>
      <c r="Q371">
        <v>3</v>
      </c>
    </row>
    <row r="372" spans="1:17" hidden="1" x14ac:dyDescent="0.25">
      <c r="A372" t="s">
        <v>422</v>
      </c>
      <c r="B372" t="s">
        <v>440</v>
      </c>
      <c r="C372" t="s">
        <v>1</v>
      </c>
      <c r="D372" t="s">
        <v>0</v>
      </c>
      <c r="E372">
        <v>64301</v>
      </c>
      <c r="F372" t="s">
        <v>314</v>
      </c>
      <c r="G372" t="s">
        <v>315</v>
      </c>
      <c r="H372" s="3">
        <v>0</v>
      </c>
      <c r="I372" s="3">
        <v>0</v>
      </c>
      <c r="J372" s="3">
        <v>0</v>
      </c>
      <c r="K372" s="3">
        <v>70.97</v>
      </c>
      <c r="L372" s="3">
        <v>0</v>
      </c>
      <c r="M372" s="3">
        <v>0</v>
      </c>
      <c r="N372" s="3">
        <v>0</v>
      </c>
      <c r="O372" s="3">
        <v>9.2261000000000006</v>
      </c>
      <c r="P372" s="3">
        <v>80.196100000000001</v>
      </c>
      <c r="Q372">
        <v>3</v>
      </c>
    </row>
    <row r="373" spans="1:17" hidden="1" x14ac:dyDescent="0.25">
      <c r="A373" t="s">
        <v>422</v>
      </c>
      <c r="B373" t="s">
        <v>461</v>
      </c>
      <c r="C373" t="s">
        <v>1</v>
      </c>
      <c r="D373" t="s">
        <v>0</v>
      </c>
      <c r="E373">
        <v>8710</v>
      </c>
      <c r="F373" t="s">
        <v>356</v>
      </c>
      <c r="G373" t="s">
        <v>357</v>
      </c>
      <c r="H373" s="3">
        <v>0</v>
      </c>
      <c r="I373" s="3">
        <v>0</v>
      </c>
      <c r="J373" s="3">
        <v>0</v>
      </c>
      <c r="K373" s="3">
        <v>21.22</v>
      </c>
      <c r="L373" s="3">
        <v>0</v>
      </c>
      <c r="M373" s="3">
        <v>0</v>
      </c>
      <c r="N373" s="3">
        <v>0</v>
      </c>
      <c r="O373" s="3">
        <v>2.7585999999999999</v>
      </c>
      <c r="P373" s="3">
        <v>23.9786</v>
      </c>
      <c r="Q373">
        <v>3</v>
      </c>
    </row>
    <row r="374" spans="1:17" hidden="1" x14ac:dyDescent="0.25">
      <c r="A374" t="s">
        <v>422</v>
      </c>
      <c r="B374" t="s">
        <v>461</v>
      </c>
      <c r="C374" t="s">
        <v>1</v>
      </c>
      <c r="D374" t="s">
        <v>0</v>
      </c>
      <c r="E374">
        <v>18843</v>
      </c>
      <c r="F374" t="s">
        <v>318</v>
      </c>
      <c r="G374" t="s">
        <v>319</v>
      </c>
      <c r="H374" s="3">
        <v>0</v>
      </c>
      <c r="I374" s="3">
        <v>0</v>
      </c>
      <c r="J374" s="3">
        <v>0</v>
      </c>
      <c r="K374" s="3">
        <v>34.76</v>
      </c>
      <c r="L374" s="3">
        <v>0</v>
      </c>
      <c r="M374" s="3">
        <v>0</v>
      </c>
      <c r="N374" s="3">
        <v>0</v>
      </c>
      <c r="O374" s="3">
        <v>4.5187999999999997</v>
      </c>
      <c r="P374" s="3">
        <v>39.278799999999997</v>
      </c>
      <c r="Q374">
        <v>3</v>
      </c>
    </row>
    <row r="375" spans="1:17" hidden="1" x14ac:dyDescent="0.25">
      <c r="A375" t="s">
        <v>422</v>
      </c>
      <c r="B375" t="s">
        <v>461</v>
      </c>
      <c r="C375" t="s">
        <v>1</v>
      </c>
      <c r="D375" t="s">
        <v>0</v>
      </c>
      <c r="E375">
        <v>18847</v>
      </c>
      <c r="F375" t="s">
        <v>318</v>
      </c>
      <c r="G375" t="s">
        <v>319</v>
      </c>
      <c r="H375" s="3">
        <v>0</v>
      </c>
      <c r="I375" s="3">
        <v>0</v>
      </c>
      <c r="J375" s="3">
        <v>0</v>
      </c>
      <c r="K375" s="3">
        <v>57.4</v>
      </c>
      <c r="L375" s="3">
        <v>0</v>
      </c>
      <c r="M375" s="3">
        <v>0</v>
      </c>
      <c r="N375" s="3">
        <v>0</v>
      </c>
      <c r="O375" s="3">
        <v>7.4619999999999997</v>
      </c>
      <c r="P375" s="3">
        <v>64.861999999999995</v>
      </c>
      <c r="Q375">
        <v>3</v>
      </c>
    </row>
    <row r="376" spans="1:17" hidden="1" x14ac:dyDescent="0.25">
      <c r="A376" t="s">
        <v>422</v>
      </c>
      <c r="B376" t="s">
        <v>460</v>
      </c>
      <c r="C376" t="s">
        <v>1</v>
      </c>
      <c r="D376" t="s">
        <v>0</v>
      </c>
      <c r="E376">
        <v>81</v>
      </c>
      <c r="F376" t="s">
        <v>329</v>
      </c>
      <c r="G376" t="s">
        <v>330</v>
      </c>
      <c r="H376" s="3">
        <v>0.8</v>
      </c>
      <c r="I376" s="3">
        <v>0</v>
      </c>
      <c r="J376" s="3">
        <v>0</v>
      </c>
      <c r="K376" s="3">
        <v>8.14</v>
      </c>
      <c r="L376" s="3">
        <v>0</v>
      </c>
      <c r="M376" s="3">
        <v>0</v>
      </c>
      <c r="N376" s="3">
        <v>0</v>
      </c>
      <c r="O376" s="3">
        <v>1.0582</v>
      </c>
      <c r="P376" s="3">
        <v>9.9982000000000006</v>
      </c>
      <c r="Q376">
        <v>3</v>
      </c>
    </row>
    <row r="377" spans="1:17" hidden="1" x14ac:dyDescent="0.25">
      <c r="A377" t="s">
        <v>422</v>
      </c>
      <c r="B377" t="s">
        <v>460</v>
      </c>
      <c r="C377" t="s">
        <v>1</v>
      </c>
      <c r="D377" t="s">
        <v>0</v>
      </c>
      <c r="E377">
        <v>169529</v>
      </c>
      <c r="F377" t="s">
        <v>368</v>
      </c>
      <c r="G377" t="s">
        <v>369</v>
      </c>
      <c r="H377" s="3">
        <v>0</v>
      </c>
      <c r="I377" s="3">
        <v>0</v>
      </c>
      <c r="J377" s="3">
        <v>0</v>
      </c>
      <c r="K377" s="3">
        <v>20.75</v>
      </c>
      <c r="L377" s="3">
        <v>0</v>
      </c>
      <c r="M377" s="3">
        <v>0</v>
      </c>
      <c r="N377" s="3">
        <v>0</v>
      </c>
      <c r="O377" s="3">
        <v>2.6975000000000002</v>
      </c>
      <c r="P377" s="3">
        <v>23.447500000000002</v>
      </c>
      <c r="Q377">
        <v>3</v>
      </c>
    </row>
    <row r="378" spans="1:17" hidden="1" x14ac:dyDescent="0.25">
      <c r="A378" t="s">
        <v>422</v>
      </c>
      <c r="B378" t="s">
        <v>438</v>
      </c>
      <c r="C378" t="s">
        <v>1</v>
      </c>
      <c r="D378" t="s">
        <v>0</v>
      </c>
      <c r="E378">
        <v>3426</v>
      </c>
      <c r="F378" t="s">
        <v>373</v>
      </c>
      <c r="G378" t="s">
        <v>374</v>
      </c>
      <c r="H378" s="3">
        <v>0</v>
      </c>
      <c r="I378" s="3">
        <v>0</v>
      </c>
      <c r="J378" s="3">
        <v>0</v>
      </c>
      <c r="K378" s="3">
        <v>18</v>
      </c>
      <c r="L378" s="3">
        <v>0</v>
      </c>
      <c r="M378" s="3">
        <v>0</v>
      </c>
      <c r="N378" s="3">
        <v>0</v>
      </c>
      <c r="O378" s="3">
        <v>2.34</v>
      </c>
      <c r="P378" s="3">
        <v>20.34</v>
      </c>
      <c r="Q378">
        <v>3</v>
      </c>
    </row>
    <row r="379" spans="1:17" hidden="1" x14ac:dyDescent="0.25">
      <c r="A379" t="s">
        <v>422</v>
      </c>
      <c r="B379" t="s">
        <v>438</v>
      </c>
      <c r="C379" t="s">
        <v>1</v>
      </c>
      <c r="D379" t="s">
        <v>0</v>
      </c>
      <c r="E379">
        <v>8599</v>
      </c>
      <c r="F379" t="s">
        <v>356</v>
      </c>
      <c r="G379" t="s">
        <v>357</v>
      </c>
      <c r="H379" s="3">
        <v>0</v>
      </c>
      <c r="I379" s="3">
        <v>0</v>
      </c>
      <c r="J379" s="3">
        <v>0</v>
      </c>
      <c r="K379" s="3">
        <v>13.98</v>
      </c>
      <c r="L379" s="3">
        <v>0</v>
      </c>
      <c r="M379" s="3">
        <v>0</v>
      </c>
      <c r="N379" s="3">
        <v>0</v>
      </c>
      <c r="O379" s="3">
        <v>1.8174000000000001</v>
      </c>
      <c r="P379" s="3">
        <v>15.7974</v>
      </c>
      <c r="Q379">
        <v>3</v>
      </c>
    </row>
    <row r="380" spans="1:17" hidden="1" x14ac:dyDescent="0.25">
      <c r="A380" t="s">
        <v>422</v>
      </c>
      <c r="B380" t="s">
        <v>438</v>
      </c>
      <c r="C380" t="s">
        <v>1</v>
      </c>
      <c r="D380" t="s">
        <v>0</v>
      </c>
      <c r="E380">
        <v>169342</v>
      </c>
      <c r="F380" t="s">
        <v>368</v>
      </c>
      <c r="G380" t="s">
        <v>369</v>
      </c>
      <c r="H380" s="3">
        <v>0</v>
      </c>
      <c r="I380" s="3">
        <v>0</v>
      </c>
      <c r="J380" s="3">
        <v>0</v>
      </c>
      <c r="K380" s="3">
        <v>13.23</v>
      </c>
      <c r="L380" s="3">
        <v>0</v>
      </c>
      <c r="M380" s="3">
        <v>0</v>
      </c>
      <c r="N380" s="3">
        <v>0</v>
      </c>
      <c r="O380" s="3">
        <v>1.7199000000000002</v>
      </c>
      <c r="P380" s="3">
        <v>14.949900000000001</v>
      </c>
      <c r="Q380">
        <v>3</v>
      </c>
    </row>
    <row r="381" spans="1:17" hidden="1" x14ac:dyDescent="0.25">
      <c r="A381" t="s">
        <v>422</v>
      </c>
      <c r="B381" t="s">
        <v>438</v>
      </c>
      <c r="C381" t="s">
        <v>1</v>
      </c>
      <c r="D381" t="s">
        <v>0</v>
      </c>
      <c r="E381">
        <v>9481</v>
      </c>
      <c r="F381" t="s">
        <v>316</v>
      </c>
      <c r="G381" t="s">
        <v>317</v>
      </c>
      <c r="H381" s="3">
        <v>0</v>
      </c>
      <c r="I381" s="3">
        <v>0</v>
      </c>
      <c r="J381" s="3">
        <v>0</v>
      </c>
      <c r="K381" s="3">
        <v>97.4</v>
      </c>
      <c r="L381" s="3">
        <v>0</v>
      </c>
      <c r="M381" s="3">
        <v>0</v>
      </c>
      <c r="N381" s="3">
        <v>0</v>
      </c>
      <c r="O381" s="3">
        <v>12.662000000000001</v>
      </c>
      <c r="P381" s="3">
        <v>110.06200000000001</v>
      </c>
      <c r="Q381">
        <v>3</v>
      </c>
    </row>
    <row r="382" spans="1:17" hidden="1" x14ac:dyDescent="0.25">
      <c r="A382" t="s">
        <v>422</v>
      </c>
      <c r="B382" t="s">
        <v>438</v>
      </c>
      <c r="C382" t="s">
        <v>1</v>
      </c>
      <c r="D382" t="s">
        <v>0</v>
      </c>
      <c r="E382">
        <v>64024</v>
      </c>
      <c r="F382" t="s">
        <v>314</v>
      </c>
      <c r="G382" t="s">
        <v>315</v>
      </c>
      <c r="H382" s="3">
        <v>0</v>
      </c>
      <c r="I382" s="3">
        <v>0</v>
      </c>
      <c r="J382" s="3">
        <v>0</v>
      </c>
      <c r="K382" s="3">
        <v>40.72</v>
      </c>
      <c r="L382" s="3">
        <v>0</v>
      </c>
      <c r="M382" s="3">
        <v>0</v>
      </c>
      <c r="N382" s="3">
        <v>0</v>
      </c>
      <c r="O382" s="3">
        <v>5.2935999999999996</v>
      </c>
      <c r="P382" s="3">
        <v>46.013599999999997</v>
      </c>
      <c r="Q382">
        <v>3</v>
      </c>
    </row>
    <row r="383" spans="1:17" hidden="1" x14ac:dyDescent="0.25">
      <c r="A383" t="s">
        <v>422</v>
      </c>
      <c r="B383" t="s">
        <v>438</v>
      </c>
      <c r="C383" t="s">
        <v>1</v>
      </c>
      <c r="D383" t="s">
        <v>0</v>
      </c>
      <c r="E383">
        <v>64023</v>
      </c>
      <c r="F383" t="s">
        <v>314</v>
      </c>
      <c r="G383" t="s">
        <v>315</v>
      </c>
      <c r="H383" s="3">
        <v>0</v>
      </c>
      <c r="I383" s="3">
        <v>0</v>
      </c>
      <c r="J383" s="3">
        <v>0</v>
      </c>
      <c r="K383" s="3">
        <v>40.72</v>
      </c>
      <c r="L383" s="3">
        <v>0</v>
      </c>
      <c r="M383" s="3">
        <v>0</v>
      </c>
      <c r="N383" s="3">
        <v>0</v>
      </c>
      <c r="O383" s="3">
        <v>5.2935999999999996</v>
      </c>
      <c r="P383" s="3">
        <v>46.013599999999997</v>
      </c>
      <c r="Q383">
        <v>3</v>
      </c>
    </row>
    <row r="384" spans="1:17" hidden="1" x14ac:dyDescent="0.25">
      <c r="A384" t="s">
        <v>422</v>
      </c>
      <c r="B384" t="s">
        <v>437</v>
      </c>
      <c r="C384" t="s">
        <v>1</v>
      </c>
      <c r="D384" t="s">
        <v>0</v>
      </c>
      <c r="E384">
        <v>29629</v>
      </c>
      <c r="F384" t="s">
        <v>329</v>
      </c>
      <c r="G384" t="s">
        <v>330</v>
      </c>
      <c r="H384" s="3">
        <v>2.8499999999999996</v>
      </c>
      <c r="I384" s="3">
        <v>0</v>
      </c>
      <c r="J384" s="3">
        <v>0</v>
      </c>
      <c r="K384" s="3">
        <v>24.03</v>
      </c>
      <c r="L384" s="3">
        <v>0</v>
      </c>
      <c r="M384" s="3">
        <v>0</v>
      </c>
      <c r="N384" s="3">
        <v>0</v>
      </c>
      <c r="O384" s="3">
        <v>3.1239000000000003</v>
      </c>
      <c r="P384" s="3">
        <v>30.003900000000002</v>
      </c>
      <c r="Q384">
        <v>3</v>
      </c>
    </row>
    <row r="385" spans="1:17" hidden="1" x14ac:dyDescent="0.25">
      <c r="A385" t="s">
        <v>422</v>
      </c>
      <c r="B385" t="s">
        <v>437</v>
      </c>
      <c r="C385" t="s">
        <v>1</v>
      </c>
      <c r="D385" t="s">
        <v>0</v>
      </c>
      <c r="E385">
        <v>9469</v>
      </c>
      <c r="F385" t="s">
        <v>316</v>
      </c>
      <c r="G385" t="s">
        <v>317</v>
      </c>
      <c r="H385" s="3">
        <v>0</v>
      </c>
      <c r="I385" s="3">
        <v>0</v>
      </c>
      <c r="J385" s="3">
        <v>0</v>
      </c>
      <c r="K385" s="3">
        <v>26.3</v>
      </c>
      <c r="L385" s="3">
        <v>0</v>
      </c>
      <c r="M385" s="3">
        <v>0</v>
      </c>
      <c r="N385" s="3">
        <v>0</v>
      </c>
      <c r="O385" s="3">
        <v>3.419</v>
      </c>
      <c r="P385" s="3">
        <v>29.719000000000001</v>
      </c>
      <c r="Q385">
        <v>3</v>
      </c>
    </row>
    <row r="386" spans="1:17" hidden="1" x14ac:dyDescent="0.25">
      <c r="A386" t="s">
        <v>422</v>
      </c>
      <c r="B386" t="s">
        <v>437</v>
      </c>
      <c r="C386" t="s">
        <v>1</v>
      </c>
      <c r="D386" t="s">
        <v>0</v>
      </c>
      <c r="E386">
        <v>3380</v>
      </c>
      <c r="F386" t="s">
        <v>335</v>
      </c>
      <c r="G386" t="s">
        <v>336</v>
      </c>
      <c r="H386" s="3">
        <v>0</v>
      </c>
      <c r="I386" s="3">
        <v>0</v>
      </c>
      <c r="J386" s="3">
        <v>0</v>
      </c>
      <c r="K386" s="3">
        <v>13.27</v>
      </c>
      <c r="L386" s="3">
        <v>0</v>
      </c>
      <c r="M386" s="3">
        <v>0</v>
      </c>
      <c r="N386" s="3">
        <v>0</v>
      </c>
      <c r="O386" s="3">
        <v>1.7251000000000001</v>
      </c>
      <c r="P386" s="3">
        <v>14.995099999999999</v>
      </c>
      <c r="Q386">
        <v>3</v>
      </c>
    </row>
    <row r="387" spans="1:17" hidden="1" x14ac:dyDescent="0.25">
      <c r="A387" t="s">
        <v>422</v>
      </c>
      <c r="B387" t="s">
        <v>437</v>
      </c>
      <c r="C387" t="s">
        <v>1</v>
      </c>
      <c r="D387" t="s">
        <v>0</v>
      </c>
      <c r="E387">
        <v>3362</v>
      </c>
      <c r="F387" t="s">
        <v>335</v>
      </c>
      <c r="G387" t="s">
        <v>336</v>
      </c>
      <c r="H387" s="3">
        <v>0</v>
      </c>
      <c r="I387" s="3">
        <v>0</v>
      </c>
      <c r="J387" s="3">
        <v>0</v>
      </c>
      <c r="K387" s="3">
        <v>15.93</v>
      </c>
      <c r="L387" s="3">
        <v>0</v>
      </c>
      <c r="M387" s="3">
        <v>0</v>
      </c>
      <c r="N387" s="3">
        <v>0</v>
      </c>
      <c r="O387" s="3">
        <v>2.0709</v>
      </c>
      <c r="P387" s="3">
        <v>18.000900000000001</v>
      </c>
      <c r="Q387">
        <v>3</v>
      </c>
    </row>
    <row r="388" spans="1:17" hidden="1" x14ac:dyDescent="0.25">
      <c r="A388" t="s">
        <v>422</v>
      </c>
      <c r="B388" t="s">
        <v>431</v>
      </c>
      <c r="C388" t="s">
        <v>1</v>
      </c>
      <c r="D388" t="s">
        <v>0</v>
      </c>
      <c r="E388">
        <v>422</v>
      </c>
      <c r="F388" t="s">
        <v>339</v>
      </c>
      <c r="G388" t="s">
        <v>340</v>
      </c>
      <c r="H388" s="3">
        <v>0</v>
      </c>
      <c r="I388" s="3">
        <v>0</v>
      </c>
      <c r="J388" s="3">
        <v>0</v>
      </c>
      <c r="K388" s="3">
        <v>3.19</v>
      </c>
      <c r="L388" s="3">
        <v>0</v>
      </c>
      <c r="M388" s="3">
        <v>0</v>
      </c>
      <c r="N388" s="3">
        <v>0</v>
      </c>
      <c r="O388" s="3">
        <v>0.41470000000000001</v>
      </c>
      <c r="P388" s="3">
        <v>3.6046999999999998</v>
      </c>
      <c r="Q388">
        <v>3</v>
      </c>
    </row>
    <row r="389" spans="1:17" hidden="1" x14ac:dyDescent="0.25">
      <c r="A389" t="s">
        <v>422</v>
      </c>
      <c r="B389" t="s">
        <v>431</v>
      </c>
      <c r="C389" t="s">
        <v>1</v>
      </c>
      <c r="D389" t="s">
        <v>0</v>
      </c>
      <c r="E389">
        <v>5895</v>
      </c>
      <c r="F389" t="s">
        <v>358</v>
      </c>
      <c r="G389" t="s">
        <v>359</v>
      </c>
      <c r="H389" s="3">
        <v>0</v>
      </c>
      <c r="I389" s="3">
        <v>0</v>
      </c>
      <c r="J389" s="3">
        <v>0</v>
      </c>
      <c r="K389" s="3">
        <v>30</v>
      </c>
      <c r="L389" s="3">
        <v>0</v>
      </c>
      <c r="M389" s="3">
        <v>0</v>
      </c>
      <c r="N389" s="3">
        <v>0</v>
      </c>
      <c r="O389" s="3">
        <v>3.9000000000000004</v>
      </c>
      <c r="P389" s="3">
        <v>33.9</v>
      </c>
      <c r="Q389">
        <v>3</v>
      </c>
    </row>
    <row r="390" spans="1:17" hidden="1" x14ac:dyDescent="0.25">
      <c r="A390" t="s">
        <v>422</v>
      </c>
      <c r="B390" t="s">
        <v>431</v>
      </c>
      <c r="C390" t="s">
        <v>1</v>
      </c>
      <c r="D390" t="s">
        <v>0</v>
      </c>
      <c r="E390">
        <v>18640</v>
      </c>
      <c r="F390" t="s">
        <v>318</v>
      </c>
      <c r="G390" t="s">
        <v>319</v>
      </c>
      <c r="H390" s="3">
        <v>0</v>
      </c>
      <c r="I390" s="3">
        <v>0</v>
      </c>
      <c r="J390" s="3">
        <v>0</v>
      </c>
      <c r="K390" s="3">
        <v>37.5</v>
      </c>
      <c r="L390" s="3">
        <v>0</v>
      </c>
      <c r="M390" s="3">
        <v>0</v>
      </c>
      <c r="N390" s="3">
        <v>0</v>
      </c>
      <c r="O390" s="3">
        <v>4.875</v>
      </c>
      <c r="P390" s="3">
        <v>42.375</v>
      </c>
      <c r="Q390">
        <v>3</v>
      </c>
    </row>
    <row r="391" spans="1:17" hidden="1" x14ac:dyDescent="0.25">
      <c r="A391" t="s">
        <v>422</v>
      </c>
      <c r="B391" t="s">
        <v>431</v>
      </c>
      <c r="C391" t="s">
        <v>1</v>
      </c>
      <c r="D391" t="s">
        <v>0</v>
      </c>
      <c r="E391">
        <v>792</v>
      </c>
      <c r="F391" t="s">
        <v>458</v>
      </c>
      <c r="G391" t="s">
        <v>459</v>
      </c>
      <c r="H391" s="3">
        <v>0</v>
      </c>
      <c r="I391" s="3">
        <v>0</v>
      </c>
      <c r="J391" s="3">
        <v>0</v>
      </c>
      <c r="K391" s="3">
        <v>107.66</v>
      </c>
      <c r="L391" s="3">
        <v>0</v>
      </c>
      <c r="M391" s="3">
        <v>0</v>
      </c>
      <c r="N391" s="3">
        <v>0</v>
      </c>
      <c r="O391" s="3">
        <v>13.995800000000001</v>
      </c>
      <c r="P391" s="3">
        <v>121.6558</v>
      </c>
      <c r="Q391">
        <v>3</v>
      </c>
    </row>
    <row r="392" spans="1:17" hidden="1" x14ac:dyDescent="0.25">
      <c r="A392" t="s">
        <v>422</v>
      </c>
      <c r="B392" t="s">
        <v>431</v>
      </c>
      <c r="C392" t="s">
        <v>1</v>
      </c>
      <c r="D392" t="s">
        <v>0</v>
      </c>
      <c r="E392">
        <v>3219</v>
      </c>
      <c r="F392" t="s">
        <v>456</v>
      </c>
      <c r="G392" t="s">
        <v>457</v>
      </c>
      <c r="H392" s="3">
        <v>0</v>
      </c>
      <c r="I392" s="3">
        <v>0</v>
      </c>
      <c r="J392" s="3">
        <v>0</v>
      </c>
      <c r="K392" s="3">
        <v>86.37</v>
      </c>
      <c r="L392" s="3">
        <v>0</v>
      </c>
      <c r="M392" s="3">
        <v>0</v>
      </c>
      <c r="N392" s="3">
        <v>0</v>
      </c>
      <c r="O392" s="3">
        <v>11.228100000000001</v>
      </c>
      <c r="P392" s="3">
        <v>97.598100000000002</v>
      </c>
      <c r="Q392">
        <v>3</v>
      </c>
    </row>
    <row r="393" spans="1:17" hidden="1" x14ac:dyDescent="0.25">
      <c r="A393" t="s">
        <v>422</v>
      </c>
      <c r="B393" t="s">
        <v>431</v>
      </c>
      <c r="C393" t="s">
        <v>1</v>
      </c>
      <c r="D393" t="s">
        <v>0</v>
      </c>
      <c r="E393">
        <v>489</v>
      </c>
      <c r="F393" t="s">
        <v>456</v>
      </c>
      <c r="G393" t="s">
        <v>457</v>
      </c>
      <c r="H393" s="3">
        <v>0</v>
      </c>
      <c r="I393" s="3">
        <v>0</v>
      </c>
      <c r="J393" s="3">
        <v>0</v>
      </c>
      <c r="K393" s="3">
        <v>22.79</v>
      </c>
      <c r="L393" s="3">
        <v>0</v>
      </c>
      <c r="M393" s="3">
        <v>0</v>
      </c>
      <c r="N393" s="3">
        <v>0</v>
      </c>
      <c r="O393" s="3">
        <v>2.9626999999999999</v>
      </c>
      <c r="P393" s="3">
        <v>25.752699999999997</v>
      </c>
      <c r="Q393">
        <v>3</v>
      </c>
    </row>
    <row r="394" spans="1:17" hidden="1" x14ac:dyDescent="0.25">
      <c r="A394" t="s">
        <v>422</v>
      </c>
      <c r="B394" t="s">
        <v>431</v>
      </c>
      <c r="C394" t="s">
        <v>1</v>
      </c>
      <c r="D394" t="s">
        <v>0</v>
      </c>
      <c r="E394">
        <v>1630</v>
      </c>
      <c r="F394" t="s">
        <v>331</v>
      </c>
      <c r="G394" t="s">
        <v>332</v>
      </c>
      <c r="H394" s="3">
        <v>0</v>
      </c>
      <c r="I394" s="3">
        <v>0</v>
      </c>
      <c r="J394" s="3">
        <v>0</v>
      </c>
      <c r="K394" s="3">
        <v>9.94</v>
      </c>
      <c r="L394" s="3">
        <v>0</v>
      </c>
      <c r="M394" s="3">
        <v>0</v>
      </c>
      <c r="N394" s="3">
        <v>0</v>
      </c>
      <c r="O394" s="3">
        <v>1.2922</v>
      </c>
      <c r="P394" s="3">
        <v>11.232199999999999</v>
      </c>
      <c r="Q394">
        <v>3</v>
      </c>
    </row>
    <row r="395" spans="1:17" hidden="1" x14ac:dyDescent="0.25">
      <c r="A395" t="s">
        <v>422</v>
      </c>
      <c r="B395" t="s">
        <v>452</v>
      </c>
      <c r="C395" t="s">
        <v>1</v>
      </c>
      <c r="D395" t="s">
        <v>0</v>
      </c>
      <c r="E395">
        <v>142903</v>
      </c>
      <c r="F395" t="s">
        <v>370</v>
      </c>
      <c r="G395" t="s">
        <v>371</v>
      </c>
      <c r="H395" s="3">
        <v>0.76</v>
      </c>
      <c r="I395" s="3">
        <v>0</v>
      </c>
      <c r="J395" s="3">
        <v>0</v>
      </c>
      <c r="K395" s="3">
        <v>8.18</v>
      </c>
      <c r="L395" s="3">
        <v>0</v>
      </c>
      <c r="M395" s="3">
        <v>0</v>
      </c>
      <c r="N395" s="3">
        <v>0</v>
      </c>
      <c r="O395" s="3">
        <v>1.0633999999999999</v>
      </c>
      <c r="P395" s="3">
        <v>10.003399999999999</v>
      </c>
      <c r="Q395">
        <v>3</v>
      </c>
    </row>
    <row r="396" spans="1:17" hidden="1" x14ac:dyDescent="0.25">
      <c r="A396" t="s">
        <v>422</v>
      </c>
      <c r="B396" t="s">
        <v>452</v>
      </c>
      <c r="C396" t="s">
        <v>1</v>
      </c>
      <c r="D396" t="s">
        <v>0</v>
      </c>
      <c r="E396">
        <v>120203</v>
      </c>
      <c r="F396" t="s">
        <v>370</v>
      </c>
      <c r="G396" t="s">
        <v>371</v>
      </c>
      <c r="H396" s="3">
        <v>2.25</v>
      </c>
      <c r="I396" s="3">
        <v>0</v>
      </c>
      <c r="J396" s="3">
        <v>0</v>
      </c>
      <c r="K396" s="3">
        <v>19</v>
      </c>
      <c r="L396" s="3">
        <v>0</v>
      </c>
      <c r="M396" s="3">
        <v>0</v>
      </c>
      <c r="N396" s="3">
        <v>0</v>
      </c>
      <c r="O396" s="3">
        <v>2.4700000000000002</v>
      </c>
      <c r="P396" s="3">
        <v>23.72</v>
      </c>
      <c r="Q396">
        <v>3</v>
      </c>
    </row>
    <row r="397" spans="1:17" hidden="1" x14ac:dyDescent="0.25">
      <c r="A397" t="s">
        <v>422</v>
      </c>
      <c r="B397" t="s">
        <v>428</v>
      </c>
      <c r="C397" t="s">
        <v>1</v>
      </c>
      <c r="D397" t="s">
        <v>0</v>
      </c>
      <c r="E397">
        <v>9349</v>
      </c>
      <c r="F397" t="s">
        <v>316</v>
      </c>
      <c r="G397" t="s">
        <v>317</v>
      </c>
      <c r="H397" s="3">
        <v>0</v>
      </c>
      <c r="I397" s="3">
        <v>0</v>
      </c>
      <c r="J397" s="3">
        <v>0</v>
      </c>
      <c r="K397" s="3">
        <v>31.7</v>
      </c>
      <c r="L397" s="3">
        <v>0</v>
      </c>
      <c r="M397" s="3">
        <v>0</v>
      </c>
      <c r="N397" s="3">
        <v>0</v>
      </c>
      <c r="O397" s="3">
        <v>4.1210000000000004</v>
      </c>
      <c r="P397" s="3">
        <v>35.820999999999998</v>
      </c>
      <c r="Q397">
        <v>3</v>
      </c>
    </row>
    <row r="398" spans="1:17" hidden="1" x14ac:dyDescent="0.25">
      <c r="A398" t="s">
        <v>422</v>
      </c>
      <c r="B398" t="s">
        <v>428</v>
      </c>
      <c r="C398" t="s">
        <v>1</v>
      </c>
      <c r="D398" t="s">
        <v>0</v>
      </c>
      <c r="E398">
        <v>417</v>
      </c>
      <c r="F398" t="s">
        <v>339</v>
      </c>
      <c r="G398" t="s">
        <v>340</v>
      </c>
      <c r="H398" s="3">
        <v>0</v>
      </c>
      <c r="I398" s="3">
        <v>0</v>
      </c>
      <c r="J398" s="3">
        <v>0</v>
      </c>
      <c r="K398" s="3">
        <v>4.29</v>
      </c>
      <c r="L398" s="3">
        <v>0</v>
      </c>
      <c r="M398" s="3">
        <v>0</v>
      </c>
      <c r="N398" s="3">
        <v>0</v>
      </c>
      <c r="O398" s="3">
        <v>0.55769999999999997</v>
      </c>
      <c r="P398" s="3">
        <v>4.8476999999999997</v>
      </c>
      <c r="Q398">
        <v>3</v>
      </c>
    </row>
    <row r="399" spans="1:17" hidden="1" x14ac:dyDescent="0.25">
      <c r="A399" t="s">
        <v>422</v>
      </c>
      <c r="B399" t="s">
        <v>428</v>
      </c>
      <c r="C399" t="s">
        <v>1</v>
      </c>
      <c r="D399" t="s">
        <v>0</v>
      </c>
      <c r="E399">
        <v>63717</v>
      </c>
      <c r="F399" t="s">
        <v>314</v>
      </c>
      <c r="G399" t="s">
        <v>315</v>
      </c>
      <c r="H399" s="3">
        <v>0</v>
      </c>
      <c r="I399" s="3">
        <v>0</v>
      </c>
      <c r="J399" s="3">
        <v>0</v>
      </c>
      <c r="K399" s="3">
        <v>8.5399999999999991</v>
      </c>
      <c r="L399" s="3">
        <v>0</v>
      </c>
      <c r="M399" s="3">
        <v>0</v>
      </c>
      <c r="N399" s="3">
        <v>0</v>
      </c>
      <c r="O399" s="3">
        <v>1.1101999999999999</v>
      </c>
      <c r="P399" s="3">
        <v>9.6501999999999981</v>
      </c>
      <c r="Q399">
        <v>3</v>
      </c>
    </row>
    <row r="400" spans="1:17" hidden="1" x14ac:dyDescent="0.25">
      <c r="A400" t="s">
        <v>422</v>
      </c>
      <c r="B400" t="s">
        <v>421</v>
      </c>
      <c r="C400" t="s">
        <v>1</v>
      </c>
      <c r="D400" t="s">
        <v>0</v>
      </c>
      <c r="E400">
        <v>10409</v>
      </c>
      <c r="F400" t="s">
        <v>454</v>
      </c>
      <c r="G400" t="s">
        <v>455</v>
      </c>
      <c r="H400" s="3">
        <v>0</v>
      </c>
      <c r="I400" s="3">
        <v>0</v>
      </c>
      <c r="J400" s="3">
        <v>0</v>
      </c>
      <c r="K400" s="3">
        <v>4.87</v>
      </c>
      <c r="L400" s="3">
        <v>0</v>
      </c>
      <c r="M400" s="3">
        <v>0</v>
      </c>
      <c r="N400" s="3">
        <v>0</v>
      </c>
      <c r="O400" s="3">
        <v>0.6331</v>
      </c>
      <c r="P400" s="3">
        <v>5.5030999999999999</v>
      </c>
      <c r="Q400">
        <v>3</v>
      </c>
    </row>
    <row r="401" spans="1:17" hidden="1" x14ac:dyDescent="0.25">
      <c r="A401" t="s">
        <v>422</v>
      </c>
      <c r="B401" t="s">
        <v>421</v>
      </c>
      <c r="C401" t="s">
        <v>1</v>
      </c>
      <c r="D401" t="s">
        <v>0</v>
      </c>
      <c r="E401">
        <v>28422</v>
      </c>
      <c r="F401" t="s">
        <v>329</v>
      </c>
      <c r="G401" t="s">
        <v>330</v>
      </c>
      <c r="H401" s="3">
        <v>2.83</v>
      </c>
      <c r="I401" s="3">
        <v>0</v>
      </c>
      <c r="J401" s="3">
        <v>0</v>
      </c>
      <c r="K401" s="3">
        <v>24.04</v>
      </c>
      <c r="L401" s="3">
        <v>0</v>
      </c>
      <c r="M401" s="3">
        <v>0</v>
      </c>
      <c r="N401" s="3">
        <v>0</v>
      </c>
      <c r="O401" s="3">
        <v>3.1252</v>
      </c>
      <c r="P401" s="3">
        <v>29.995199999999997</v>
      </c>
      <c r="Q401">
        <v>3</v>
      </c>
    </row>
    <row r="402" spans="1:17" hidden="1" x14ac:dyDescent="0.25">
      <c r="A402" t="s">
        <v>422</v>
      </c>
      <c r="B402" t="s">
        <v>421</v>
      </c>
      <c r="C402" t="s">
        <v>1</v>
      </c>
      <c r="D402" t="s">
        <v>0</v>
      </c>
      <c r="E402">
        <v>235048</v>
      </c>
      <c r="F402" t="s">
        <v>368</v>
      </c>
      <c r="G402" t="s">
        <v>369</v>
      </c>
      <c r="H402" s="3">
        <v>0</v>
      </c>
      <c r="I402" s="3">
        <v>0</v>
      </c>
      <c r="J402" s="3">
        <v>0</v>
      </c>
      <c r="K402" s="3">
        <v>8.67</v>
      </c>
      <c r="L402" s="3">
        <v>0</v>
      </c>
      <c r="M402" s="3">
        <v>0</v>
      </c>
      <c r="N402" s="3">
        <v>0</v>
      </c>
      <c r="O402" s="3">
        <v>1.1271</v>
      </c>
      <c r="P402" s="3">
        <v>9.7971000000000004</v>
      </c>
      <c r="Q402">
        <v>3</v>
      </c>
    </row>
    <row r="403" spans="1:17" hidden="1" x14ac:dyDescent="0.25">
      <c r="A403" t="s">
        <v>422</v>
      </c>
      <c r="B403" t="s">
        <v>421</v>
      </c>
      <c r="C403" t="s">
        <v>1</v>
      </c>
      <c r="D403" t="s">
        <v>0</v>
      </c>
      <c r="E403">
        <v>3000</v>
      </c>
      <c r="F403" t="s">
        <v>335</v>
      </c>
      <c r="G403" t="s">
        <v>336</v>
      </c>
      <c r="H403" s="3">
        <v>0</v>
      </c>
      <c r="I403" s="3">
        <v>0</v>
      </c>
      <c r="J403" s="3">
        <v>0</v>
      </c>
      <c r="K403" s="3">
        <v>88.72</v>
      </c>
      <c r="L403" s="3">
        <v>0</v>
      </c>
      <c r="M403" s="3">
        <v>0</v>
      </c>
      <c r="N403" s="3">
        <v>0</v>
      </c>
      <c r="O403" s="3">
        <v>11.5336</v>
      </c>
      <c r="P403" s="3">
        <v>100.25360000000001</v>
      </c>
      <c r="Q403">
        <v>3</v>
      </c>
    </row>
    <row r="404" spans="1:17" hidden="1" x14ac:dyDescent="0.25">
      <c r="A404" t="s">
        <v>422</v>
      </c>
      <c r="B404" t="s">
        <v>421</v>
      </c>
      <c r="C404" t="s">
        <v>1</v>
      </c>
      <c r="D404" t="s">
        <v>0</v>
      </c>
      <c r="E404">
        <v>2529</v>
      </c>
      <c r="F404" t="s">
        <v>376</v>
      </c>
      <c r="G404" t="s">
        <v>377</v>
      </c>
      <c r="H404" s="3">
        <v>0</v>
      </c>
      <c r="I404" s="3">
        <v>0</v>
      </c>
      <c r="J404" s="3">
        <v>0</v>
      </c>
      <c r="K404" s="3">
        <v>22.48</v>
      </c>
      <c r="L404" s="3">
        <v>0</v>
      </c>
      <c r="M404" s="3">
        <v>0</v>
      </c>
      <c r="N404" s="3">
        <v>0</v>
      </c>
      <c r="O404" s="3">
        <v>2.9224000000000001</v>
      </c>
      <c r="P404" s="3">
        <v>25.4024</v>
      </c>
      <c r="Q404">
        <v>3</v>
      </c>
    </row>
    <row r="405" spans="1:17" hidden="1" x14ac:dyDescent="0.25">
      <c r="A405" t="s">
        <v>422</v>
      </c>
      <c r="B405" t="s">
        <v>361</v>
      </c>
      <c r="C405" t="s">
        <v>1</v>
      </c>
      <c r="D405" t="s">
        <v>0</v>
      </c>
      <c r="E405">
        <v>3184266</v>
      </c>
      <c r="F405" t="s">
        <v>349</v>
      </c>
      <c r="G405" t="s">
        <v>350</v>
      </c>
      <c r="H405" s="3">
        <v>0</v>
      </c>
      <c r="I405" s="3">
        <v>0</v>
      </c>
      <c r="J405" s="3">
        <v>0</v>
      </c>
      <c r="K405" s="3">
        <v>47.41</v>
      </c>
      <c r="L405" s="3">
        <v>0</v>
      </c>
      <c r="M405" s="3">
        <v>0</v>
      </c>
      <c r="N405" s="3">
        <v>0</v>
      </c>
      <c r="O405" s="3">
        <v>6.1632999999999996</v>
      </c>
      <c r="P405" s="3">
        <v>53.573299999999996</v>
      </c>
      <c r="Q405">
        <v>3</v>
      </c>
    </row>
    <row r="406" spans="1:17" hidden="1" x14ac:dyDescent="0.25">
      <c r="A406" t="s">
        <v>422</v>
      </c>
      <c r="B406" t="s">
        <v>361</v>
      </c>
      <c r="C406" t="s">
        <v>1</v>
      </c>
      <c r="D406" t="s">
        <v>0</v>
      </c>
      <c r="E406">
        <v>3184320</v>
      </c>
      <c r="F406" t="s">
        <v>349</v>
      </c>
      <c r="G406" t="s">
        <v>350</v>
      </c>
      <c r="H406" s="3">
        <v>0</v>
      </c>
      <c r="I406" s="3">
        <v>0</v>
      </c>
      <c r="J406" s="3">
        <v>0</v>
      </c>
      <c r="K406" s="3">
        <v>51.54</v>
      </c>
      <c r="L406" s="3">
        <v>0</v>
      </c>
      <c r="M406" s="3">
        <v>0</v>
      </c>
      <c r="N406" s="3">
        <v>0</v>
      </c>
      <c r="O406" s="3">
        <v>6.7001999999999997</v>
      </c>
      <c r="P406" s="3">
        <v>58.240200000000002</v>
      </c>
      <c r="Q406">
        <v>3</v>
      </c>
    </row>
    <row r="407" spans="1:17" hidden="1" x14ac:dyDescent="0.25">
      <c r="A407" t="s">
        <v>422</v>
      </c>
      <c r="B407" t="s">
        <v>392</v>
      </c>
      <c r="C407" t="s">
        <v>1</v>
      </c>
      <c r="D407" t="s">
        <v>0</v>
      </c>
      <c r="E407">
        <v>324105</v>
      </c>
      <c r="F407" t="s">
        <v>346</v>
      </c>
      <c r="G407" t="s">
        <v>347</v>
      </c>
      <c r="H407" s="3">
        <v>0</v>
      </c>
      <c r="I407" s="3">
        <v>0</v>
      </c>
      <c r="J407" s="3">
        <v>0</v>
      </c>
      <c r="K407" s="3">
        <v>90.11</v>
      </c>
      <c r="L407" s="3">
        <v>0</v>
      </c>
      <c r="M407" s="3">
        <v>0</v>
      </c>
      <c r="N407" s="3">
        <v>0</v>
      </c>
      <c r="O407" s="3">
        <v>11.7143</v>
      </c>
      <c r="P407" s="3">
        <v>101.82429999999999</v>
      </c>
      <c r="Q407">
        <v>3</v>
      </c>
    </row>
    <row r="408" spans="1:17" hidden="1" x14ac:dyDescent="0.25">
      <c r="A408" t="s">
        <v>422</v>
      </c>
      <c r="B408" t="s">
        <v>392</v>
      </c>
      <c r="C408" t="s">
        <v>1</v>
      </c>
      <c r="D408" t="s">
        <v>0</v>
      </c>
      <c r="E408">
        <v>324065</v>
      </c>
      <c r="F408" t="s">
        <v>346</v>
      </c>
      <c r="G408" t="s">
        <v>347</v>
      </c>
      <c r="H408" s="3">
        <v>0</v>
      </c>
      <c r="I408" s="3">
        <v>0</v>
      </c>
      <c r="J408" s="3">
        <v>0</v>
      </c>
      <c r="K408" s="3">
        <v>48.55</v>
      </c>
      <c r="L408" s="3">
        <v>0</v>
      </c>
      <c r="M408" s="3">
        <v>0</v>
      </c>
      <c r="N408" s="3">
        <v>0</v>
      </c>
      <c r="O408" s="3">
        <v>6.3114999999999997</v>
      </c>
      <c r="P408" s="3">
        <v>54.861499999999999</v>
      </c>
      <c r="Q408">
        <v>3</v>
      </c>
    </row>
    <row r="409" spans="1:17" hidden="1" x14ac:dyDescent="0.25">
      <c r="A409" t="s">
        <v>161</v>
      </c>
      <c r="B409" t="s">
        <v>396</v>
      </c>
      <c r="C409" t="s">
        <v>1</v>
      </c>
      <c r="D409" t="s">
        <v>0</v>
      </c>
      <c r="E409">
        <v>1533</v>
      </c>
      <c r="F409" t="s">
        <v>331</v>
      </c>
      <c r="G409" t="s">
        <v>332</v>
      </c>
      <c r="H409" s="3">
        <v>0</v>
      </c>
      <c r="I409" s="3">
        <v>0</v>
      </c>
      <c r="J409" s="3">
        <v>0</v>
      </c>
      <c r="K409" s="3">
        <v>7.1</v>
      </c>
      <c r="L409" s="3">
        <v>0</v>
      </c>
      <c r="M409" s="3">
        <v>0</v>
      </c>
      <c r="N409" s="3">
        <v>0</v>
      </c>
      <c r="O409" s="3">
        <v>0.92299999999999993</v>
      </c>
      <c r="P409" s="3">
        <v>8.0229999999999997</v>
      </c>
      <c r="Q409">
        <v>3</v>
      </c>
    </row>
    <row r="410" spans="1:17" hidden="1" x14ac:dyDescent="0.25">
      <c r="A410" t="s">
        <v>161</v>
      </c>
      <c r="B410" t="s">
        <v>396</v>
      </c>
      <c r="C410" t="s">
        <v>1</v>
      </c>
      <c r="D410" t="s">
        <v>0</v>
      </c>
      <c r="E410">
        <v>168887</v>
      </c>
      <c r="F410" t="s">
        <v>368</v>
      </c>
      <c r="G410" t="s">
        <v>369</v>
      </c>
      <c r="H410" s="3">
        <v>0</v>
      </c>
      <c r="I410" s="3">
        <v>0</v>
      </c>
      <c r="J410" s="3">
        <v>0</v>
      </c>
      <c r="K410" s="3">
        <v>64.69</v>
      </c>
      <c r="L410" s="3">
        <v>0</v>
      </c>
      <c r="M410" s="3">
        <v>0</v>
      </c>
      <c r="N410" s="3">
        <v>0</v>
      </c>
      <c r="O410" s="3">
        <v>8.4097000000000008</v>
      </c>
      <c r="P410" s="3">
        <v>73.099699999999999</v>
      </c>
      <c r="Q410">
        <v>3</v>
      </c>
    </row>
    <row r="411" spans="1:17" hidden="1" x14ac:dyDescent="0.25">
      <c r="A411" t="s">
        <v>161</v>
      </c>
      <c r="B411" t="s">
        <v>396</v>
      </c>
      <c r="C411" t="s">
        <v>1</v>
      </c>
      <c r="D411" t="s">
        <v>0</v>
      </c>
      <c r="E411">
        <v>33</v>
      </c>
      <c r="F411" t="s">
        <v>358</v>
      </c>
      <c r="G411" t="s">
        <v>359</v>
      </c>
      <c r="H411" s="3">
        <v>0</v>
      </c>
      <c r="I411" s="3">
        <v>0</v>
      </c>
      <c r="J411" s="3">
        <v>0</v>
      </c>
      <c r="K411" s="3">
        <v>33</v>
      </c>
      <c r="L411" s="3">
        <v>0</v>
      </c>
      <c r="M411" s="3">
        <v>0</v>
      </c>
      <c r="N411" s="3">
        <v>0</v>
      </c>
      <c r="O411" s="3">
        <v>4.29</v>
      </c>
      <c r="P411" s="3">
        <v>37.29</v>
      </c>
      <c r="Q411">
        <v>3</v>
      </c>
    </row>
    <row r="412" spans="1:17" hidden="1" x14ac:dyDescent="0.25">
      <c r="A412" t="s">
        <v>161</v>
      </c>
      <c r="B412" t="s">
        <v>393</v>
      </c>
      <c r="C412" t="s">
        <v>1</v>
      </c>
      <c r="D412" t="s">
        <v>0</v>
      </c>
      <c r="E412">
        <v>199</v>
      </c>
      <c r="F412" t="s">
        <v>311</v>
      </c>
      <c r="G412" t="s">
        <v>312</v>
      </c>
      <c r="H412" s="3">
        <v>0</v>
      </c>
      <c r="I412" s="3">
        <v>0</v>
      </c>
      <c r="J412" s="3">
        <v>0</v>
      </c>
      <c r="K412" s="3">
        <v>225</v>
      </c>
      <c r="L412" s="3">
        <v>0</v>
      </c>
      <c r="M412" s="3">
        <v>0</v>
      </c>
      <c r="N412" s="3">
        <v>0</v>
      </c>
      <c r="O412" s="3">
        <v>29.25</v>
      </c>
      <c r="P412" s="3">
        <v>254.25</v>
      </c>
      <c r="Q412">
        <v>3</v>
      </c>
    </row>
    <row r="413" spans="1:17" hidden="1" x14ac:dyDescent="0.25">
      <c r="A413" t="s">
        <v>161</v>
      </c>
      <c r="B413" t="s">
        <v>393</v>
      </c>
      <c r="C413" t="s">
        <v>1</v>
      </c>
      <c r="D413" t="s">
        <v>0</v>
      </c>
      <c r="E413">
        <v>586</v>
      </c>
      <c r="F413" t="s">
        <v>326</v>
      </c>
      <c r="G413" t="s">
        <v>327</v>
      </c>
      <c r="H413" s="3">
        <v>0</v>
      </c>
      <c r="I413" s="3">
        <v>0</v>
      </c>
      <c r="J413" s="3">
        <v>0</v>
      </c>
      <c r="K413" s="3">
        <v>20.62</v>
      </c>
      <c r="L413" s="3">
        <v>0</v>
      </c>
      <c r="M413" s="3">
        <v>0</v>
      </c>
      <c r="N413" s="3">
        <v>0</v>
      </c>
      <c r="O413" s="3">
        <v>2.6806000000000001</v>
      </c>
      <c r="P413" s="3">
        <v>23.300600000000003</v>
      </c>
      <c r="Q413">
        <v>3</v>
      </c>
    </row>
    <row r="414" spans="1:17" hidden="1" x14ac:dyDescent="0.25">
      <c r="A414" t="s">
        <v>161</v>
      </c>
      <c r="B414" t="s">
        <v>393</v>
      </c>
      <c r="C414" t="s">
        <v>1</v>
      </c>
      <c r="D414" t="s">
        <v>0</v>
      </c>
      <c r="E414">
        <v>408</v>
      </c>
      <c r="F414" t="s">
        <v>339</v>
      </c>
      <c r="G414" t="s">
        <v>340</v>
      </c>
      <c r="H414" s="3">
        <v>0</v>
      </c>
      <c r="I414" s="3">
        <v>0</v>
      </c>
      <c r="J414" s="3">
        <v>0</v>
      </c>
      <c r="K414" s="3">
        <v>4.6900000000000004</v>
      </c>
      <c r="L414" s="3">
        <v>0</v>
      </c>
      <c r="M414" s="3">
        <v>0</v>
      </c>
      <c r="N414" s="3">
        <v>0</v>
      </c>
      <c r="O414" s="3">
        <v>0.60970000000000002</v>
      </c>
      <c r="P414" s="3">
        <v>5.2997000000000005</v>
      </c>
      <c r="Q414">
        <v>3</v>
      </c>
    </row>
    <row r="415" spans="1:17" hidden="1" x14ac:dyDescent="0.25">
      <c r="A415" t="s">
        <v>161</v>
      </c>
      <c r="B415" t="s">
        <v>393</v>
      </c>
      <c r="C415" t="s">
        <v>1</v>
      </c>
      <c r="D415" t="s">
        <v>0</v>
      </c>
      <c r="E415">
        <v>404</v>
      </c>
      <c r="F415" t="s">
        <v>394</v>
      </c>
      <c r="G415" t="s">
        <v>395</v>
      </c>
      <c r="H415" s="3">
        <v>0</v>
      </c>
      <c r="I415" s="3">
        <v>0</v>
      </c>
      <c r="J415" s="3">
        <v>0</v>
      </c>
      <c r="K415" s="3">
        <v>40.93</v>
      </c>
      <c r="L415" s="3">
        <v>0</v>
      </c>
      <c r="M415" s="3">
        <v>0</v>
      </c>
      <c r="N415" s="3">
        <v>0</v>
      </c>
      <c r="O415" s="3">
        <v>5.3209</v>
      </c>
      <c r="P415" s="3">
        <v>46.250900000000001</v>
      </c>
      <c r="Q415">
        <v>3</v>
      </c>
    </row>
    <row r="416" spans="1:17" hidden="1" x14ac:dyDescent="0.25">
      <c r="A416" t="s">
        <v>161</v>
      </c>
      <c r="B416" t="s">
        <v>393</v>
      </c>
      <c r="C416" t="s">
        <v>1</v>
      </c>
      <c r="D416" t="s">
        <v>0</v>
      </c>
      <c r="E416">
        <v>9238</v>
      </c>
      <c r="F416" t="s">
        <v>316</v>
      </c>
      <c r="G416" t="s">
        <v>317</v>
      </c>
      <c r="H416" s="3">
        <v>0</v>
      </c>
      <c r="I416" s="3">
        <v>0</v>
      </c>
      <c r="J416" s="3">
        <v>0</v>
      </c>
      <c r="K416" s="3">
        <v>61.95</v>
      </c>
      <c r="L416" s="3">
        <v>0</v>
      </c>
      <c r="M416" s="3">
        <v>0</v>
      </c>
      <c r="N416" s="3">
        <v>0</v>
      </c>
      <c r="O416" s="3">
        <v>8.0535000000000014</v>
      </c>
      <c r="P416" s="3">
        <v>70.003500000000003</v>
      </c>
      <c r="Q416">
        <v>3</v>
      </c>
    </row>
    <row r="417" spans="1:17" hidden="1" x14ac:dyDescent="0.25">
      <c r="A417" t="s">
        <v>161</v>
      </c>
      <c r="B417" t="s">
        <v>393</v>
      </c>
      <c r="C417" t="s">
        <v>1</v>
      </c>
      <c r="D417" t="s">
        <v>0</v>
      </c>
      <c r="E417">
        <v>9262</v>
      </c>
      <c r="F417" t="s">
        <v>316</v>
      </c>
      <c r="G417" t="s">
        <v>317</v>
      </c>
      <c r="H417" s="3">
        <v>0</v>
      </c>
      <c r="I417" s="3">
        <v>0</v>
      </c>
      <c r="J417" s="3">
        <v>0</v>
      </c>
      <c r="K417" s="3">
        <v>16.5</v>
      </c>
      <c r="L417" s="3">
        <v>0</v>
      </c>
      <c r="M417" s="3">
        <v>0</v>
      </c>
      <c r="N417" s="3">
        <v>0</v>
      </c>
      <c r="O417" s="3">
        <v>2.145</v>
      </c>
      <c r="P417" s="3">
        <v>18.645</v>
      </c>
      <c r="Q417">
        <v>3</v>
      </c>
    </row>
    <row r="418" spans="1:17" hidden="1" x14ac:dyDescent="0.25">
      <c r="A418" t="s">
        <v>161</v>
      </c>
      <c r="B418" t="s">
        <v>393</v>
      </c>
      <c r="C418" t="s">
        <v>1</v>
      </c>
      <c r="D418" t="s">
        <v>0</v>
      </c>
      <c r="E418">
        <v>9259</v>
      </c>
      <c r="F418" t="s">
        <v>316</v>
      </c>
      <c r="G418" t="s">
        <v>317</v>
      </c>
      <c r="H418" s="3">
        <v>0</v>
      </c>
      <c r="I418" s="3">
        <v>0</v>
      </c>
      <c r="J418" s="3">
        <v>0</v>
      </c>
      <c r="K418" s="3">
        <v>31.8</v>
      </c>
      <c r="L418" s="3">
        <v>0</v>
      </c>
      <c r="M418" s="3">
        <v>0</v>
      </c>
      <c r="N418" s="3">
        <v>0</v>
      </c>
      <c r="O418" s="3">
        <v>4.1340000000000003</v>
      </c>
      <c r="P418" s="3">
        <v>35.933999999999997</v>
      </c>
      <c r="Q418">
        <v>3</v>
      </c>
    </row>
    <row r="419" spans="1:17" hidden="1" x14ac:dyDescent="0.25">
      <c r="A419" t="s">
        <v>161</v>
      </c>
      <c r="B419" t="s">
        <v>392</v>
      </c>
      <c r="C419" t="s">
        <v>1</v>
      </c>
      <c r="D419" t="s">
        <v>0</v>
      </c>
      <c r="E419">
        <v>9208</v>
      </c>
      <c r="F419" t="s">
        <v>316</v>
      </c>
      <c r="G419" t="s">
        <v>317</v>
      </c>
      <c r="H419" s="3">
        <v>0</v>
      </c>
      <c r="I419" s="3">
        <v>0</v>
      </c>
      <c r="J419" s="3">
        <v>0</v>
      </c>
      <c r="K419" s="3">
        <v>280.83999999999997</v>
      </c>
      <c r="L419" s="3">
        <v>0</v>
      </c>
      <c r="M419" s="3">
        <v>0</v>
      </c>
      <c r="N419" s="3">
        <v>0</v>
      </c>
      <c r="O419" s="3">
        <v>36.5092</v>
      </c>
      <c r="P419" s="3">
        <v>317.3492</v>
      </c>
      <c r="Q419">
        <v>3</v>
      </c>
    </row>
    <row r="420" spans="1:17" hidden="1" x14ac:dyDescent="0.25">
      <c r="A420" t="s">
        <v>161</v>
      </c>
      <c r="B420" t="s">
        <v>392</v>
      </c>
      <c r="C420" t="s">
        <v>1</v>
      </c>
      <c r="D420" t="s">
        <v>0</v>
      </c>
      <c r="E420">
        <v>1911</v>
      </c>
      <c r="F420" t="s">
        <v>389</v>
      </c>
      <c r="G420" t="s">
        <v>390</v>
      </c>
      <c r="H420" s="3">
        <v>0</v>
      </c>
      <c r="I420" s="3">
        <v>0</v>
      </c>
      <c r="J420" s="3">
        <v>0</v>
      </c>
      <c r="K420" s="3">
        <v>48.56</v>
      </c>
      <c r="L420" s="3">
        <v>0</v>
      </c>
      <c r="M420" s="3">
        <v>0</v>
      </c>
      <c r="N420" s="3">
        <v>0</v>
      </c>
      <c r="O420" s="3">
        <v>6.3128000000000002</v>
      </c>
      <c r="P420" s="3">
        <v>54.872800000000005</v>
      </c>
      <c r="Q420">
        <v>3</v>
      </c>
    </row>
    <row r="421" spans="1:17" hidden="1" x14ac:dyDescent="0.25">
      <c r="A421" t="s">
        <v>161</v>
      </c>
      <c r="B421" t="s">
        <v>392</v>
      </c>
      <c r="C421" t="s">
        <v>1</v>
      </c>
      <c r="D421" t="s">
        <v>0</v>
      </c>
      <c r="E421">
        <v>1331810</v>
      </c>
      <c r="F421" t="s">
        <v>368</v>
      </c>
      <c r="G421" t="s">
        <v>369</v>
      </c>
      <c r="H421" s="3">
        <v>0</v>
      </c>
      <c r="I421" s="3">
        <v>0</v>
      </c>
      <c r="J421" s="3">
        <v>0</v>
      </c>
      <c r="K421" s="3">
        <v>92.48</v>
      </c>
      <c r="L421" s="3">
        <v>0</v>
      </c>
      <c r="M421" s="3">
        <v>0</v>
      </c>
      <c r="N421" s="3">
        <v>0</v>
      </c>
      <c r="O421" s="3">
        <v>12.022400000000001</v>
      </c>
      <c r="P421" s="3">
        <v>104.50240000000001</v>
      </c>
      <c r="Q421">
        <v>3</v>
      </c>
    </row>
    <row r="422" spans="1:17" hidden="1" x14ac:dyDescent="0.25">
      <c r="A422" t="s">
        <v>161</v>
      </c>
      <c r="B422" t="s">
        <v>392</v>
      </c>
      <c r="C422" t="s">
        <v>1</v>
      </c>
      <c r="D422" t="s">
        <v>0</v>
      </c>
      <c r="E422">
        <v>405</v>
      </c>
      <c r="F422" t="s">
        <v>339</v>
      </c>
      <c r="G422" t="s">
        <v>340</v>
      </c>
      <c r="H422" s="3">
        <v>0</v>
      </c>
      <c r="I422" s="3">
        <v>0</v>
      </c>
      <c r="J422" s="3">
        <v>0</v>
      </c>
      <c r="K422" s="3">
        <v>2.66</v>
      </c>
      <c r="L422" s="3">
        <v>0</v>
      </c>
      <c r="M422" s="3">
        <v>0</v>
      </c>
      <c r="N422" s="3">
        <v>0</v>
      </c>
      <c r="O422" s="3">
        <v>0.34580000000000005</v>
      </c>
      <c r="P422" s="3">
        <v>3.0058000000000002</v>
      </c>
      <c r="Q422">
        <v>3</v>
      </c>
    </row>
    <row r="423" spans="1:17" hidden="1" x14ac:dyDescent="0.25">
      <c r="A423" t="s">
        <v>161</v>
      </c>
      <c r="B423" t="s">
        <v>392</v>
      </c>
      <c r="C423" t="s">
        <v>1</v>
      </c>
      <c r="D423" t="s">
        <v>0</v>
      </c>
      <c r="E423">
        <v>404</v>
      </c>
      <c r="F423" t="s">
        <v>339</v>
      </c>
      <c r="G423" t="s">
        <v>340</v>
      </c>
      <c r="H423" s="3">
        <v>0</v>
      </c>
      <c r="I423" s="3">
        <v>0</v>
      </c>
      <c r="J423" s="3">
        <v>0</v>
      </c>
      <c r="K423" s="3">
        <v>3.32</v>
      </c>
      <c r="L423" s="3">
        <v>0</v>
      </c>
      <c r="M423" s="3">
        <v>0</v>
      </c>
      <c r="N423" s="3">
        <v>0</v>
      </c>
      <c r="O423" s="3">
        <v>0.43159999999999998</v>
      </c>
      <c r="P423" s="3">
        <v>3.7515999999999998</v>
      </c>
      <c r="Q423">
        <v>3</v>
      </c>
    </row>
    <row r="424" spans="1:17" hidden="1" x14ac:dyDescent="0.25">
      <c r="A424" t="s">
        <v>161</v>
      </c>
      <c r="B424" t="s">
        <v>392</v>
      </c>
      <c r="C424" t="s">
        <v>1</v>
      </c>
      <c r="D424" t="s">
        <v>0</v>
      </c>
      <c r="E424">
        <v>2479</v>
      </c>
      <c r="F424" t="s">
        <v>376</v>
      </c>
      <c r="G424" t="s">
        <v>377</v>
      </c>
      <c r="H424" s="3">
        <v>0</v>
      </c>
      <c r="I424" s="3">
        <v>0</v>
      </c>
      <c r="J424" s="3">
        <v>0</v>
      </c>
      <c r="K424" s="3">
        <v>54.42</v>
      </c>
      <c r="L424" s="3">
        <v>0</v>
      </c>
      <c r="M424" s="3">
        <v>0</v>
      </c>
      <c r="N424" s="3">
        <v>0</v>
      </c>
      <c r="O424" s="3">
        <v>7.0746000000000002</v>
      </c>
      <c r="P424" s="3">
        <v>61.494600000000005</v>
      </c>
      <c r="Q424">
        <v>3</v>
      </c>
    </row>
    <row r="425" spans="1:17" hidden="1" x14ac:dyDescent="0.25">
      <c r="A425" t="s">
        <v>161</v>
      </c>
      <c r="B425" t="s">
        <v>391</v>
      </c>
      <c r="C425" t="s">
        <v>1</v>
      </c>
      <c r="D425" t="s">
        <v>0</v>
      </c>
      <c r="E425">
        <v>9191</v>
      </c>
      <c r="F425" t="s">
        <v>316</v>
      </c>
      <c r="G425" t="s">
        <v>317</v>
      </c>
      <c r="H425" s="3">
        <v>0</v>
      </c>
      <c r="I425" s="3">
        <v>0</v>
      </c>
      <c r="J425" s="3">
        <v>0</v>
      </c>
      <c r="K425" s="3">
        <v>13.3</v>
      </c>
      <c r="L425" s="3">
        <v>0</v>
      </c>
      <c r="M425" s="3">
        <v>0</v>
      </c>
      <c r="N425" s="3">
        <v>0</v>
      </c>
      <c r="O425" s="3">
        <v>1.7290000000000001</v>
      </c>
      <c r="P425" s="3">
        <v>15.029</v>
      </c>
      <c r="Q425">
        <v>3</v>
      </c>
    </row>
    <row r="426" spans="1:17" hidden="1" x14ac:dyDescent="0.25">
      <c r="A426" t="s">
        <v>161</v>
      </c>
      <c r="B426" t="s">
        <v>391</v>
      </c>
      <c r="C426" t="s">
        <v>1</v>
      </c>
      <c r="D426" t="s">
        <v>0</v>
      </c>
      <c r="E426">
        <v>403</v>
      </c>
      <c r="F426" t="s">
        <v>339</v>
      </c>
      <c r="G426" t="s">
        <v>340</v>
      </c>
      <c r="H426" s="3">
        <v>0</v>
      </c>
      <c r="I426" s="3">
        <v>0</v>
      </c>
      <c r="J426" s="3">
        <v>0</v>
      </c>
      <c r="K426" s="3">
        <v>7.07</v>
      </c>
      <c r="L426" s="3">
        <v>0</v>
      </c>
      <c r="M426" s="3">
        <v>0</v>
      </c>
      <c r="N426" s="3">
        <v>0</v>
      </c>
      <c r="O426" s="3">
        <v>0.91910000000000003</v>
      </c>
      <c r="P426" s="3">
        <v>7.9891000000000005</v>
      </c>
      <c r="Q426">
        <v>3</v>
      </c>
    </row>
    <row r="427" spans="1:17" hidden="1" x14ac:dyDescent="0.25">
      <c r="A427" t="s">
        <v>161</v>
      </c>
      <c r="B427" t="s">
        <v>391</v>
      </c>
      <c r="C427" t="s">
        <v>1</v>
      </c>
      <c r="D427" t="s">
        <v>0</v>
      </c>
      <c r="E427">
        <v>113078</v>
      </c>
      <c r="F427" t="s">
        <v>343</v>
      </c>
      <c r="G427" t="s">
        <v>344</v>
      </c>
      <c r="H427" s="3">
        <v>0</v>
      </c>
      <c r="I427" s="3">
        <v>0</v>
      </c>
      <c r="J427" s="3">
        <v>0</v>
      </c>
      <c r="K427" s="3">
        <v>26.51</v>
      </c>
      <c r="L427" s="3">
        <v>0</v>
      </c>
      <c r="M427" s="3">
        <v>0</v>
      </c>
      <c r="N427" s="3">
        <v>0</v>
      </c>
      <c r="O427" s="3">
        <v>3.4463000000000004</v>
      </c>
      <c r="P427" s="3">
        <v>29.956300000000002</v>
      </c>
      <c r="Q427">
        <v>3</v>
      </c>
    </row>
    <row r="428" spans="1:17" hidden="1" x14ac:dyDescent="0.25">
      <c r="A428" t="s">
        <v>161</v>
      </c>
      <c r="B428" t="s">
        <v>391</v>
      </c>
      <c r="C428" t="s">
        <v>1</v>
      </c>
      <c r="D428" t="s">
        <v>0</v>
      </c>
      <c r="E428">
        <v>18299</v>
      </c>
      <c r="F428" t="s">
        <v>331</v>
      </c>
      <c r="G428" t="s">
        <v>332</v>
      </c>
      <c r="H428" s="3">
        <v>0</v>
      </c>
      <c r="I428" s="3">
        <v>0</v>
      </c>
      <c r="J428" s="3">
        <v>0</v>
      </c>
      <c r="K428" s="3">
        <v>240</v>
      </c>
      <c r="L428" s="3">
        <v>0</v>
      </c>
      <c r="M428" s="3">
        <v>0</v>
      </c>
      <c r="N428" s="3">
        <v>0</v>
      </c>
      <c r="O428" s="3">
        <v>31.200000000000003</v>
      </c>
      <c r="P428" s="3">
        <v>271.2</v>
      </c>
      <c r="Q428">
        <v>3</v>
      </c>
    </row>
    <row r="429" spans="1:17" hidden="1" x14ac:dyDescent="0.25">
      <c r="A429" t="s">
        <v>161</v>
      </c>
      <c r="B429" t="s">
        <v>388</v>
      </c>
      <c r="C429" t="s">
        <v>1</v>
      </c>
      <c r="D429" t="s">
        <v>0</v>
      </c>
      <c r="E429">
        <v>1450</v>
      </c>
      <c r="F429" t="s">
        <v>331</v>
      </c>
      <c r="G429" t="s">
        <v>332</v>
      </c>
      <c r="H429" s="3">
        <v>0</v>
      </c>
      <c r="I429" s="3">
        <v>0</v>
      </c>
      <c r="J429" s="3">
        <v>0</v>
      </c>
      <c r="K429" s="3">
        <v>11.36</v>
      </c>
      <c r="L429" s="3">
        <v>0</v>
      </c>
      <c r="M429" s="3">
        <v>0</v>
      </c>
      <c r="N429" s="3">
        <v>0</v>
      </c>
      <c r="O429" s="3">
        <v>1.4767999999999999</v>
      </c>
      <c r="P429" s="3">
        <v>12.8368</v>
      </c>
      <c r="Q429">
        <v>3</v>
      </c>
    </row>
    <row r="430" spans="1:17" hidden="1" x14ac:dyDescent="0.25">
      <c r="A430" t="s">
        <v>161</v>
      </c>
      <c r="B430" t="s">
        <v>388</v>
      </c>
      <c r="C430" t="s">
        <v>1</v>
      </c>
      <c r="D430" t="s">
        <v>0</v>
      </c>
      <c r="E430">
        <v>2456</v>
      </c>
      <c r="F430" t="s">
        <v>376</v>
      </c>
      <c r="G430" t="s">
        <v>377</v>
      </c>
      <c r="H430" s="3">
        <v>0</v>
      </c>
      <c r="I430" s="3">
        <v>0</v>
      </c>
      <c r="J430" s="3">
        <v>0</v>
      </c>
      <c r="K430" s="3">
        <v>22.48</v>
      </c>
      <c r="L430" s="3">
        <v>0</v>
      </c>
      <c r="M430" s="3">
        <v>0</v>
      </c>
      <c r="N430" s="3">
        <v>0</v>
      </c>
      <c r="O430" s="3">
        <v>2.9224000000000001</v>
      </c>
      <c r="P430" s="3">
        <v>25.4024</v>
      </c>
      <c r="Q430">
        <v>3</v>
      </c>
    </row>
    <row r="431" spans="1:17" hidden="1" x14ac:dyDescent="0.25">
      <c r="A431" t="s">
        <v>161</v>
      </c>
      <c r="B431" t="s">
        <v>388</v>
      </c>
      <c r="C431" t="s">
        <v>1</v>
      </c>
      <c r="D431" t="s">
        <v>0</v>
      </c>
      <c r="E431">
        <v>266028</v>
      </c>
      <c r="F431" t="s">
        <v>320</v>
      </c>
      <c r="G431" t="s">
        <v>321</v>
      </c>
      <c r="H431" s="3">
        <v>0</v>
      </c>
      <c r="I431" s="3">
        <v>0</v>
      </c>
      <c r="J431" s="3">
        <v>0</v>
      </c>
      <c r="K431" s="3">
        <v>17</v>
      </c>
      <c r="L431" s="3">
        <v>0</v>
      </c>
      <c r="M431" s="3">
        <v>0</v>
      </c>
      <c r="N431" s="3">
        <v>0</v>
      </c>
      <c r="O431" s="3">
        <v>2.21</v>
      </c>
      <c r="P431" s="3">
        <v>19.21</v>
      </c>
      <c r="Q431">
        <v>3</v>
      </c>
    </row>
    <row r="432" spans="1:17" hidden="1" x14ac:dyDescent="0.25">
      <c r="A432" t="s">
        <v>161</v>
      </c>
      <c r="B432" t="s">
        <v>388</v>
      </c>
      <c r="C432" t="s">
        <v>1</v>
      </c>
      <c r="D432" t="s">
        <v>0</v>
      </c>
      <c r="E432">
        <v>1815</v>
      </c>
      <c r="F432" t="s">
        <v>389</v>
      </c>
      <c r="G432" t="s">
        <v>390</v>
      </c>
      <c r="H432" s="3">
        <v>0</v>
      </c>
      <c r="I432" s="3">
        <v>0</v>
      </c>
      <c r="J432" s="3">
        <v>0</v>
      </c>
      <c r="K432" s="3">
        <v>70.349999999999994</v>
      </c>
      <c r="L432" s="3">
        <v>0</v>
      </c>
      <c r="M432" s="3">
        <v>0</v>
      </c>
      <c r="N432" s="3">
        <v>0</v>
      </c>
      <c r="O432" s="3">
        <v>9.1455000000000002</v>
      </c>
      <c r="P432" s="3">
        <v>79.495499999999993</v>
      </c>
      <c r="Q432">
        <v>3</v>
      </c>
    </row>
    <row r="433" spans="1:17" hidden="1" x14ac:dyDescent="0.25">
      <c r="A433" t="s">
        <v>161</v>
      </c>
      <c r="B433" t="s">
        <v>388</v>
      </c>
      <c r="C433" t="s">
        <v>1</v>
      </c>
      <c r="D433" t="s">
        <v>0</v>
      </c>
      <c r="E433">
        <v>266010</v>
      </c>
      <c r="F433" t="s">
        <v>320</v>
      </c>
      <c r="G433" t="s">
        <v>321</v>
      </c>
      <c r="H433" s="3">
        <v>0</v>
      </c>
      <c r="I433" s="3">
        <v>0</v>
      </c>
      <c r="J433" s="3">
        <v>0</v>
      </c>
      <c r="K433" s="3">
        <v>44.9</v>
      </c>
      <c r="L433" s="3">
        <v>0</v>
      </c>
      <c r="M433" s="3">
        <v>0</v>
      </c>
      <c r="N433" s="3">
        <v>0</v>
      </c>
      <c r="O433" s="3">
        <v>5.8369999999999997</v>
      </c>
      <c r="P433" s="3">
        <v>50.736999999999995</v>
      </c>
      <c r="Q433">
        <v>3</v>
      </c>
    </row>
    <row r="434" spans="1:17" hidden="1" x14ac:dyDescent="0.25">
      <c r="A434" t="s">
        <v>161</v>
      </c>
      <c r="B434" t="s">
        <v>388</v>
      </c>
      <c r="C434" t="s">
        <v>1</v>
      </c>
      <c r="D434" t="s">
        <v>0</v>
      </c>
      <c r="E434">
        <v>1825</v>
      </c>
      <c r="F434" t="s">
        <v>389</v>
      </c>
      <c r="G434" t="s">
        <v>390</v>
      </c>
      <c r="H434" s="3">
        <v>0</v>
      </c>
      <c r="I434" s="3">
        <v>0</v>
      </c>
      <c r="J434" s="3">
        <v>0</v>
      </c>
      <c r="K434" s="3">
        <v>66.81</v>
      </c>
      <c r="L434" s="3">
        <v>0</v>
      </c>
      <c r="M434" s="3">
        <v>0</v>
      </c>
      <c r="N434" s="3">
        <v>0</v>
      </c>
      <c r="O434" s="3">
        <v>8.6852999999999998</v>
      </c>
      <c r="P434" s="3">
        <v>75.4953</v>
      </c>
      <c r="Q434">
        <v>3</v>
      </c>
    </row>
    <row r="435" spans="1:17" hidden="1" x14ac:dyDescent="0.25">
      <c r="A435" t="s">
        <v>161</v>
      </c>
      <c r="B435" t="s">
        <v>385</v>
      </c>
      <c r="C435" t="s">
        <v>1</v>
      </c>
      <c r="D435" t="s">
        <v>0</v>
      </c>
      <c r="E435">
        <v>1323</v>
      </c>
      <c r="F435" t="s">
        <v>386</v>
      </c>
      <c r="G435" t="s">
        <v>387</v>
      </c>
      <c r="H435" s="3">
        <v>0</v>
      </c>
      <c r="I435" s="3">
        <v>0</v>
      </c>
      <c r="J435" s="3">
        <v>0</v>
      </c>
      <c r="K435" s="3">
        <v>75</v>
      </c>
      <c r="L435" s="3">
        <v>0</v>
      </c>
      <c r="M435" s="3">
        <v>0</v>
      </c>
      <c r="N435" s="3">
        <v>0</v>
      </c>
      <c r="O435" s="3">
        <v>9.75</v>
      </c>
      <c r="P435" s="3">
        <v>84.75</v>
      </c>
      <c r="Q435">
        <v>3</v>
      </c>
    </row>
    <row r="436" spans="1:17" hidden="1" x14ac:dyDescent="0.25">
      <c r="A436" t="s">
        <v>161</v>
      </c>
      <c r="B436" t="s">
        <v>385</v>
      </c>
      <c r="C436" t="s">
        <v>1</v>
      </c>
      <c r="D436" t="s">
        <v>0</v>
      </c>
      <c r="E436">
        <v>1421</v>
      </c>
      <c r="F436" t="s">
        <v>358</v>
      </c>
      <c r="G436" t="s">
        <v>359</v>
      </c>
      <c r="H436" s="3">
        <v>0</v>
      </c>
      <c r="I436" s="3">
        <v>0</v>
      </c>
      <c r="J436" s="3">
        <v>0</v>
      </c>
      <c r="K436" s="3">
        <v>117.75</v>
      </c>
      <c r="L436" s="3">
        <v>0</v>
      </c>
      <c r="M436" s="3">
        <v>0</v>
      </c>
      <c r="N436" s="3">
        <v>0</v>
      </c>
      <c r="O436" s="3">
        <v>15.307500000000001</v>
      </c>
      <c r="P436" s="3">
        <v>133.0575</v>
      </c>
      <c r="Q436">
        <v>3</v>
      </c>
    </row>
    <row r="437" spans="1:17" hidden="1" x14ac:dyDescent="0.25">
      <c r="A437" t="s">
        <v>161</v>
      </c>
      <c r="B437" t="s">
        <v>385</v>
      </c>
      <c r="C437" t="s">
        <v>1</v>
      </c>
      <c r="D437" t="s">
        <v>0</v>
      </c>
      <c r="E437">
        <v>27045</v>
      </c>
      <c r="F437" t="s">
        <v>329</v>
      </c>
      <c r="G437" t="s">
        <v>330</v>
      </c>
      <c r="H437" s="3">
        <v>3.17</v>
      </c>
      <c r="I437" s="3">
        <v>0</v>
      </c>
      <c r="J437" s="3">
        <v>0</v>
      </c>
      <c r="K437" s="3">
        <v>27.28</v>
      </c>
      <c r="L437" s="3">
        <v>0</v>
      </c>
      <c r="M437" s="3">
        <v>0</v>
      </c>
      <c r="N437" s="3">
        <v>0</v>
      </c>
      <c r="O437" s="3">
        <v>3.5464000000000002</v>
      </c>
      <c r="P437" s="3">
        <v>33.996400000000001</v>
      </c>
      <c r="Q437">
        <v>3</v>
      </c>
    </row>
    <row r="438" spans="1:17" hidden="1" x14ac:dyDescent="0.25">
      <c r="A438" t="s">
        <v>161</v>
      </c>
      <c r="B438" t="s">
        <v>382</v>
      </c>
      <c r="C438" t="s">
        <v>1</v>
      </c>
      <c r="D438" t="s">
        <v>0</v>
      </c>
      <c r="E438">
        <v>3185</v>
      </c>
      <c r="F438" t="s">
        <v>383</v>
      </c>
      <c r="G438" t="s">
        <v>384</v>
      </c>
      <c r="H438" s="3">
        <v>0</v>
      </c>
      <c r="I438" s="3">
        <v>0</v>
      </c>
      <c r="J438" s="3">
        <v>0</v>
      </c>
      <c r="K438" s="3">
        <v>8.77</v>
      </c>
      <c r="L438" s="3">
        <v>0</v>
      </c>
      <c r="M438" s="3">
        <v>0</v>
      </c>
      <c r="N438" s="3">
        <v>0</v>
      </c>
      <c r="O438" s="3">
        <v>1.1400999999999999</v>
      </c>
      <c r="P438" s="3">
        <v>9.9100999999999999</v>
      </c>
      <c r="Q438">
        <v>3</v>
      </c>
    </row>
    <row r="439" spans="1:17" hidden="1" x14ac:dyDescent="0.25">
      <c r="A439" t="s">
        <v>161</v>
      </c>
      <c r="B439" t="s">
        <v>382</v>
      </c>
      <c r="C439" t="s">
        <v>1</v>
      </c>
      <c r="D439" t="s">
        <v>0</v>
      </c>
      <c r="E439">
        <v>2901</v>
      </c>
      <c r="F439" t="s">
        <v>335</v>
      </c>
      <c r="G439" t="s">
        <v>336</v>
      </c>
      <c r="H439" s="3">
        <v>0</v>
      </c>
      <c r="I439" s="3">
        <v>0</v>
      </c>
      <c r="J439" s="3">
        <v>0</v>
      </c>
      <c r="K439" s="3">
        <v>217.74</v>
      </c>
      <c r="L439" s="3">
        <v>0</v>
      </c>
      <c r="M439" s="3">
        <v>0</v>
      </c>
      <c r="N439" s="3">
        <v>0</v>
      </c>
      <c r="O439" s="3">
        <v>28.3062</v>
      </c>
      <c r="P439" s="3">
        <v>246.0462</v>
      </c>
      <c r="Q439">
        <v>3</v>
      </c>
    </row>
    <row r="440" spans="1:17" hidden="1" x14ac:dyDescent="0.25">
      <c r="A440" t="s">
        <v>161</v>
      </c>
      <c r="B440" t="s">
        <v>382</v>
      </c>
      <c r="C440" t="s">
        <v>1</v>
      </c>
      <c r="D440" t="s">
        <v>0</v>
      </c>
      <c r="E440">
        <v>5173</v>
      </c>
      <c r="F440" t="s">
        <v>354</v>
      </c>
      <c r="G440" t="s">
        <v>355</v>
      </c>
      <c r="H440" s="3">
        <v>0</v>
      </c>
      <c r="I440" s="3">
        <v>0</v>
      </c>
      <c r="J440" s="3">
        <v>0</v>
      </c>
      <c r="K440" s="3">
        <v>81</v>
      </c>
      <c r="L440" s="3">
        <v>0</v>
      </c>
      <c r="M440" s="3">
        <v>0</v>
      </c>
      <c r="N440" s="3">
        <v>0</v>
      </c>
      <c r="O440" s="3">
        <v>10.530000000000001</v>
      </c>
      <c r="P440" s="3">
        <v>91.53</v>
      </c>
      <c r="Q440">
        <v>3</v>
      </c>
    </row>
    <row r="441" spans="1:17" hidden="1" x14ac:dyDescent="0.25">
      <c r="A441" t="s">
        <v>161</v>
      </c>
      <c r="B441" t="s">
        <v>382</v>
      </c>
      <c r="C441" t="s">
        <v>1</v>
      </c>
      <c r="D441" t="s">
        <v>0</v>
      </c>
      <c r="E441">
        <v>6865</v>
      </c>
      <c r="F441" t="s">
        <v>329</v>
      </c>
      <c r="G441" t="s">
        <v>330</v>
      </c>
      <c r="H441" s="3">
        <v>0</v>
      </c>
      <c r="I441" s="3">
        <v>0</v>
      </c>
      <c r="J441" s="3">
        <v>0</v>
      </c>
      <c r="K441" s="3">
        <v>6</v>
      </c>
      <c r="L441" s="3">
        <v>0</v>
      </c>
      <c r="M441" s="3">
        <v>0</v>
      </c>
      <c r="N441" s="3">
        <v>0</v>
      </c>
      <c r="O441" s="3">
        <v>0.78</v>
      </c>
      <c r="P441" s="3">
        <v>6.78</v>
      </c>
      <c r="Q441">
        <v>3</v>
      </c>
    </row>
    <row r="442" spans="1:17" hidden="1" x14ac:dyDescent="0.25">
      <c r="A442" t="s">
        <v>161</v>
      </c>
      <c r="B442" t="s">
        <v>381</v>
      </c>
      <c r="C442" t="s">
        <v>1</v>
      </c>
      <c r="D442" t="s">
        <v>0</v>
      </c>
      <c r="E442">
        <v>26598</v>
      </c>
      <c r="F442" t="s">
        <v>329</v>
      </c>
      <c r="G442" t="s">
        <v>330</v>
      </c>
      <c r="H442" s="3">
        <v>1.41</v>
      </c>
      <c r="I442" s="3">
        <v>0</v>
      </c>
      <c r="J442" s="3">
        <v>0</v>
      </c>
      <c r="K442" s="3">
        <v>12.03</v>
      </c>
      <c r="L442" s="3">
        <v>0</v>
      </c>
      <c r="M442" s="3">
        <v>0</v>
      </c>
      <c r="N442" s="3">
        <v>0</v>
      </c>
      <c r="O442" s="3">
        <v>1.5639000000000001</v>
      </c>
      <c r="P442" s="3">
        <v>15.0039</v>
      </c>
      <c r="Q442">
        <v>3</v>
      </c>
    </row>
    <row r="443" spans="1:17" hidden="1" x14ac:dyDescent="0.25">
      <c r="A443" t="s">
        <v>161</v>
      </c>
      <c r="B443" t="s">
        <v>381</v>
      </c>
      <c r="C443" t="s">
        <v>1</v>
      </c>
      <c r="D443" t="s">
        <v>0</v>
      </c>
      <c r="E443">
        <v>26652</v>
      </c>
      <c r="F443" t="s">
        <v>329</v>
      </c>
      <c r="G443" t="s">
        <v>330</v>
      </c>
      <c r="H443" s="3">
        <v>1.59</v>
      </c>
      <c r="I443" s="3">
        <v>0</v>
      </c>
      <c r="J443" s="3">
        <v>0</v>
      </c>
      <c r="K443" s="3">
        <v>16.29</v>
      </c>
      <c r="L443" s="3">
        <v>0</v>
      </c>
      <c r="M443" s="3">
        <v>0</v>
      </c>
      <c r="N443" s="3">
        <v>0</v>
      </c>
      <c r="O443" s="3">
        <v>2.1177000000000001</v>
      </c>
      <c r="P443" s="3">
        <v>19.997699999999998</v>
      </c>
      <c r="Q443">
        <v>3</v>
      </c>
    </row>
    <row r="444" spans="1:17" hidden="1" x14ac:dyDescent="0.25">
      <c r="A444" t="s">
        <v>161</v>
      </c>
      <c r="B444" t="s">
        <v>381</v>
      </c>
      <c r="C444" t="s">
        <v>1</v>
      </c>
      <c r="D444" t="s">
        <v>0</v>
      </c>
      <c r="E444">
        <v>971</v>
      </c>
      <c r="F444" t="s">
        <v>309</v>
      </c>
      <c r="G444" t="s">
        <v>310</v>
      </c>
      <c r="H444" s="3">
        <v>1.82</v>
      </c>
      <c r="I444" s="3">
        <v>0</v>
      </c>
      <c r="J444" s="3">
        <v>0</v>
      </c>
      <c r="K444" s="3">
        <v>16.09</v>
      </c>
      <c r="L444" s="3">
        <v>0</v>
      </c>
      <c r="M444" s="3">
        <v>0</v>
      </c>
      <c r="N444" s="3">
        <v>0</v>
      </c>
      <c r="O444" s="3">
        <v>2.0916999999999999</v>
      </c>
      <c r="P444" s="3">
        <v>20.0017</v>
      </c>
      <c r="Q444">
        <v>3</v>
      </c>
    </row>
    <row r="445" spans="1:17" hidden="1" x14ac:dyDescent="0.25">
      <c r="A445" t="s">
        <v>161</v>
      </c>
      <c r="B445" t="s">
        <v>380</v>
      </c>
      <c r="C445" t="s">
        <v>1</v>
      </c>
      <c r="D445" t="s">
        <v>0</v>
      </c>
      <c r="E445">
        <v>399</v>
      </c>
      <c r="F445" t="s">
        <v>339</v>
      </c>
      <c r="G445" t="s">
        <v>340</v>
      </c>
      <c r="H445" s="3">
        <v>0</v>
      </c>
      <c r="I445" s="3">
        <v>0</v>
      </c>
      <c r="J445" s="3">
        <v>0</v>
      </c>
      <c r="K445" s="3">
        <v>3.54</v>
      </c>
      <c r="L445" s="3">
        <v>0</v>
      </c>
      <c r="M445" s="3">
        <v>0</v>
      </c>
      <c r="N445" s="3">
        <v>0</v>
      </c>
      <c r="O445" s="3">
        <v>0.4602</v>
      </c>
      <c r="P445" s="3">
        <v>4.0002000000000004</v>
      </c>
      <c r="Q445">
        <v>3</v>
      </c>
    </row>
    <row r="446" spans="1:17" hidden="1" x14ac:dyDescent="0.25">
      <c r="A446" t="s">
        <v>161</v>
      </c>
      <c r="B446" t="s">
        <v>380</v>
      </c>
      <c r="C446" t="s">
        <v>1</v>
      </c>
      <c r="D446" t="s">
        <v>0</v>
      </c>
      <c r="E446">
        <v>397</v>
      </c>
      <c r="F446" t="s">
        <v>339</v>
      </c>
      <c r="G446" t="s">
        <v>340</v>
      </c>
      <c r="H446" s="3">
        <v>0</v>
      </c>
      <c r="I446" s="3">
        <v>0</v>
      </c>
      <c r="J446" s="3">
        <v>0</v>
      </c>
      <c r="K446" s="3">
        <v>6.46</v>
      </c>
      <c r="L446" s="3">
        <v>0</v>
      </c>
      <c r="M446" s="3">
        <v>0</v>
      </c>
      <c r="N446" s="3">
        <v>0</v>
      </c>
      <c r="O446" s="3">
        <v>0.83979999999999999</v>
      </c>
      <c r="P446" s="3">
        <v>7.2998000000000003</v>
      </c>
      <c r="Q446">
        <v>3</v>
      </c>
    </row>
    <row r="447" spans="1:17" hidden="1" x14ac:dyDescent="0.25">
      <c r="A447" t="s">
        <v>161</v>
      </c>
      <c r="B447" t="s">
        <v>380</v>
      </c>
      <c r="C447" t="s">
        <v>1</v>
      </c>
      <c r="D447" t="s">
        <v>0</v>
      </c>
      <c r="E447">
        <v>3414</v>
      </c>
      <c r="F447" t="s">
        <v>352</v>
      </c>
      <c r="G447" t="s">
        <v>353</v>
      </c>
      <c r="H447" s="3">
        <v>0.4</v>
      </c>
      <c r="I447" s="3">
        <v>0</v>
      </c>
      <c r="J447" s="3">
        <v>0</v>
      </c>
      <c r="K447" s="3">
        <v>3.19</v>
      </c>
      <c r="L447" s="3">
        <v>0</v>
      </c>
      <c r="M447" s="3">
        <v>0</v>
      </c>
      <c r="N447" s="3">
        <v>0</v>
      </c>
      <c r="O447" s="3">
        <v>0.41470000000000001</v>
      </c>
      <c r="P447" s="3">
        <v>4.0046999999999997</v>
      </c>
      <c r="Q447">
        <v>3</v>
      </c>
    </row>
    <row r="448" spans="1:17" hidden="1" x14ac:dyDescent="0.25">
      <c r="A448" t="s">
        <v>161</v>
      </c>
      <c r="B448" t="s">
        <v>380</v>
      </c>
      <c r="C448" t="s">
        <v>1</v>
      </c>
      <c r="D448" t="s">
        <v>0</v>
      </c>
      <c r="E448">
        <v>254492</v>
      </c>
      <c r="F448" t="s">
        <v>320</v>
      </c>
      <c r="G448" t="s">
        <v>321</v>
      </c>
      <c r="H448" s="3">
        <v>0</v>
      </c>
      <c r="I448" s="3">
        <v>0</v>
      </c>
      <c r="J448" s="3">
        <v>0</v>
      </c>
      <c r="K448" s="3">
        <v>66.13</v>
      </c>
      <c r="L448" s="3">
        <v>0</v>
      </c>
      <c r="M448" s="3">
        <v>0</v>
      </c>
      <c r="N448" s="3">
        <v>0</v>
      </c>
      <c r="O448" s="3">
        <v>8.5968999999999998</v>
      </c>
      <c r="P448" s="3">
        <v>74.726900000000001</v>
      </c>
      <c r="Q448">
        <v>3</v>
      </c>
    </row>
    <row r="449" spans="1:17" hidden="1" x14ac:dyDescent="0.25">
      <c r="A449" t="s">
        <v>161</v>
      </c>
      <c r="B449" t="s">
        <v>380</v>
      </c>
      <c r="C449" t="s">
        <v>1</v>
      </c>
      <c r="D449" t="s">
        <v>0</v>
      </c>
      <c r="E449">
        <v>3352</v>
      </c>
      <c r="F449" t="s">
        <v>373</v>
      </c>
      <c r="G449" t="s">
        <v>374</v>
      </c>
      <c r="H449" s="3">
        <v>0</v>
      </c>
      <c r="I449" s="3">
        <v>0</v>
      </c>
      <c r="J449" s="3">
        <v>0</v>
      </c>
      <c r="K449" s="3">
        <v>12</v>
      </c>
      <c r="L449" s="3">
        <v>0</v>
      </c>
      <c r="M449" s="3">
        <v>0</v>
      </c>
      <c r="N449" s="3">
        <v>0</v>
      </c>
      <c r="O449" s="3">
        <v>1.56</v>
      </c>
      <c r="P449" s="3">
        <v>13.56</v>
      </c>
      <c r="Q449">
        <v>3</v>
      </c>
    </row>
    <row r="450" spans="1:17" hidden="1" x14ac:dyDescent="0.25">
      <c r="A450" t="s">
        <v>161</v>
      </c>
      <c r="B450" t="s">
        <v>380</v>
      </c>
      <c r="C450" t="s">
        <v>1</v>
      </c>
      <c r="D450" t="s">
        <v>0</v>
      </c>
      <c r="E450">
        <v>2811</v>
      </c>
      <c r="F450" t="s">
        <v>335</v>
      </c>
      <c r="G450" t="s">
        <v>336</v>
      </c>
      <c r="H450" s="3">
        <v>0</v>
      </c>
      <c r="I450" s="3">
        <v>0</v>
      </c>
      <c r="J450" s="3">
        <v>0</v>
      </c>
      <c r="K450" s="3">
        <v>118.32</v>
      </c>
      <c r="L450" s="3">
        <v>0</v>
      </c>
      <c r="M450" s="3">
        <v>0</v>
      </c>
      <c r="N450" s="3">
        <v>0</v>
      </c>
      <c r="O450" s="3">
        <v>15.381599999999999</v>
      </c>
      <c r="P450" s="3">
        <v>133.70159999999998</v>
      </c>
      <c r="Q450">
        <v>3</v>
      </c>
    </row>
    <row r="451" spans="1:17" hidden="1" x14ac:dyDescent="0.25">
      <c r="A451" t="s">
        <v>161</v>
      </c>
      <c r="B451" t="s">
        <v>379</v>
      </c>
      <c r="C451" t="s">
        <v>1</v>
      </c>
      <c r="D451" t="s">
        <v>0</v>
      </c>
      <c r="E451">
        <v>2710</v>
      </c>
      <c r="F451" t="s">
        <v>335</v>
      </c>
      <c r="G451" t="s">
        <v>336</v>
      </c>
      <c r="H451" s="3">
        <v>0</v>
      </c>
      <c r="I451" s="3">
        <v>0</v>
      </c>
      <c r="J451" s="3">
        <v>0</v>
      </c>
      <c r="K451" s="3">
        <v>14.16</v>
      </c>
      <c r="L451" s="3">
        <v>0</v>
      </c>
      <c r="M451" s="3">
        <v>0</v>
      </c>
      <c r="N451" s="3">
        <v>0</v>
      </c>
      <c r="O451" s="3">
        <v>1.8408</v>
      </c>
      <c r="P451" s="3">
        <v>16.000800000000002</v>
      </c>
      <c r="Q451">
        <v>3</v>
      </c>
    </row>
    <row r="452" spans="1:17" hidden="1" x14ac:dyDescent="0.25">
      <c r="A452" t="s">
        <v>161</v>
      </c>
      <c r="B452" t="s">
        <v>379</v>
      </c>
      <c r="C452" t="s">
        <v>1</v>
      </c>
      <c r="D452" t="s">
        <v>0</v>
      </c>
      <c r="E452">
        <v>9044</v>
      </c>
      <c r="F452" t="s">
        <v>316</v>
      </c>
      <c r="G452" t="s">
        <v>317</v>
      </c>
      <c r="H452" s="3">
        <v>0</v>
      </c>
      <c r="I452" s="3">
        <v>0</v>
      </c>
      <c r="J452" s="3">
        <v>0</v>
      </c>
      <c r="K452" s="3">
        <v>222.85</v>
      </c>
      <c r="L452" s="3">
        <v>0</v>
      </c>
      <c r="M452" s="3">
        <v>0</v>
      </c>
      <c r="N452" s="3">
        <v>0</v>
      </c>
      <c r="O452" s="3">
        <v>28.970500000000001</v>
      </c>
      <c r="P452" s="3">
        <v>251.82049999999998</v>
      </c>
      <c r="Q452">
        <v>3</v>
      </c>
    </row>
    <row r="453" spans="1:17" hidden="1" x14ac:dyDescent="0.25">
      <c r="A453" t="s">
        <v>161</v>
      </c>
      <c r="B453" t="s">
        <v>378</v>
      </c>
      <c r="C453" t="s">
        <v>1</v>
      </c>
      <c r="D453" t="s">
        <v>0</v>
      </c>
      <c r="E453">
        <v>254431</v>
      </c>
      <c r="F453" t="s">
        <v>320</v>
      </c>
      <c r="G453" t="s">
        <v>321</v>
      </c>
      <c r="H453" s="3">
        <v>0</v>
      </c>
      <c r="I453" s="3">
        <v>0</v>
      </c>
      <c r="J453" s="3">
        <v>0</v>
      </c>
      <c r="K453" s="3">
        <v>17</v>
      </c>
      <c r="L453" s="3">
        <v>0</v>
      </c>
      <c r="M453" s="3">
        <v>0</v>
      </c>
      <c r="N453" s="3">
        <v>0</v>
      </c>
      <c r="O453" s="3">
        <v>2.21</v>
      </c>
      <c r="P453" s="3">
        <v>19.21</v>
      </c>
      <c r="Q453">
        <v>3</v>
      </c>
    </row>
    <row r="454" spans="1:17" hidden="1" x14ac:dyDescent="0.25">
      <c r="A454" t="s">
        <v>161</v>
      </c>
      <c r="B454" t="s">
        <v>378</v>
      </c>
      <c r="C454" t="s">
        <v>1</v>
      </c>
      <c r="D454" t="s">
        <v>0</v>
      </c>
      <c r="E454">
        <v>2677</v>
      </c>
      <c r="F454" t="s">
        <v>335</v>
      </c>
      <c r="G454" t="s">
        <v>336</v>
      </c>
      <c r="H454" s="3">
        <v>0</v>
      </c>
      <c r="I454" s="3">
        <v>0</v>
      </c>
      <c r="J454" s="3">
        <v>0</v>
      </c>
      <c r="K454" s="3">
        <v>47.88</v>
      </c>
      <c r="L454" s="3">
        <v>0</v>
      </c>
      <c r="M454" s="3">
        <v>0</v>
      </c>
      <c r="N454" s="3">
        <v>0</v>
      </c>
      <c r="O454" s="3">
        <v>6.2244000000000002</v>
      </c>
      <c r="P454" s="3">
        <v>54.104400000000005</v>
      </c>
      <c r="Q454">
        <v>3</v>
      </c>
    </row>
    <row r="455" spans="1:17" hidden="1" x14ac:dyDescent="0.25">
      <c r="A455" t="s">
        <v>161</v>
      </c>
      <c r="B455" t="s">
        <v>378</v>
      </c>
      <c r="C455" t="s">
        <v>1</v>
      </c>
      <c r="D455" t="s">
        <v>0</v>
      </c>
      <c r="E455">
        <v>7774</v>
      </c>
      <c r="F455" t="s">
        <v>356</v>
      </c>
      <c r="G455" t="s">
        <v>357</v>
      </c>
      <c r="H455" s="3">
        <v>0</v>
      </c>
      <c r="I455" s="3">
        <v>0</v>
      </c>
      <c r="J455" s="3">
        <v>0</v>
      </c>
      <c r="K455" s="3">
        <v>26</v>
      </c>
      <c r="L455" s="3">
        <v>0</v>
      </c>
      <c r="M455" s="3">
        <v>0</v>
      </c>
      <c r="N455" s="3">
        <v>0</v>
      </c>
      <c r="O455" s="3">
        <v>3.38</v>
      </c>
      <c r="P455" s="3">
        <v>29.38</v>
      </c>
      <c r="Q455">
        <v>3</v>
      </c>
    </row>
    <row r="456" spans="1:17" hidden="1" x14ac:dyDescent="0.25">
      <c r="A456" t="s">
        <v>161</v>
      </c>
      <c r="B456" t="s">
        <v>378</v>
      </c>
      <c r="C456" t="s">
        <v>1</v>
      </c>
      <c r="D456" t="s">
        <v>0</v>
      </c>
      <c r="E456">
        <v>1417</v>
      </c>
      <c r="F456" t="s">
        <v>331</v>
      </c>
      <c r="G456" t="s">
        <v>332</v>
      </c>
      <c r="H456" s="3">
        <v>0</v>
      </c>
      <c r="I456" s="3">
        <v>0</v>
      </c>
      <c r="J456" s="3">
        <v>0</v>
      </c>
      <c r="K456" s="3">
        <v>11.36</v>
      </c>
      <c r="L456" s="3">
        <v>0</v>
      </c>
      <c r="M456" s="3">
        <v>0</v>
      </c>
      <c r="N456" s="3">
        <v>0</v>
      </c>
      <c r="O456" s="3">
        <v>1.4767999999999999</v>
      </c>
      <c r="P456" s="3">
        <v>12.8368</v>
      </c>
      <c r="Q456">
        <v>3</v>
      </c>
    </row>
    <row r="457" spans="1:17" hidden="1" x14ac:dyDescent="0.25">
      <c r="A457" t="s">
        <v>161</v>
      </c>
      <c r="B457" t="s">
        <v>375</v>
      </c>
      <c r="C457" t="s">
        <v>1</v>
      </c>
      <c r="D457" t="s">
        <v>0</v>
      </c>
      <c r="E457">
        <v>376</v>
      </c>
      <c r="F457" t="s">
        <v>326</v>
      </c>
      <c r="G457" t="s">
        <v>327</v>
      </c>
      <c r="H457" s="3">
        <v>0</v>
      </c>
      <c r="I457" s="3">
        <v>0</v>
      </c>
      <c r="J457" s="3">
        <v>0</v>
      </c>
      <c r="K457" s="3">
        <v>7.13</v>
      </c>
      <c r="L457" s="3">
        <v>0</v>
      </c>
      <c r="M457" s="3">
        <v>0</v>
      </c>
      <c r="N457" s="3">
        <v>0</v>
      </c>
      <c r="O457" s="3">
        <v>0.92690000000000006</v>
      </c>
      <c r="P457" s="3">
        <v>8.0569000000000006</v>
      </c>
      <c r="Q457">
        <v>3</v>
      </c>
    </row>
    <row r="458" spans="1:17" hidden="1" x14ac:dyDescent="0.25">
      <c r="A458" t="s">
        <v>161</v>
      </c>
      <c r="B458" t="s">
        <v>375</v>
      </c>
      <c r="C458" t="s">
        <v>1</v>
      </c>
      <c r="D458" t="s">
        <v>0</v>
      </c>
      <c r="E458">
        <v>25902</v>
      </c>
      <c r="F458" t="s">
        <v>329</v>
      </c>
      <c r="G458" t="s">
        <v>330</v>
      </c>
      <c r="H458" s="3">
        <v>3.09</v>
      </c>
      <c r="I458" s="3">
        <v>0</v>
      </c>
      <c r="J458" s="3">
        <v>0</v>
      </c>
      <c r="K458" s="3">
        <v>26.47</v>
      </c>
      <c r="L458" s="3">
        <v>0</v>
      </c>
      <c r="M458" s="3">
        <v>0</v>
      </c>
      <c r="N458" s="3">
        <v>0</v>
      </c>
      <c r="O458" s="3">
        <v>3.4411</v>
      </c>
      <c r="P458" s="3">
        <v>33.001100000000001</v>
      </c>
      <c r="Q458">
        <v>3</v>
      </c>
    </row>
    <row r="459" spans="1:17" hidden="1" x14ac:dyDescent="0.25">
      <c r="A459" t="s">
        <v>161</v>
      </c>
      <c r="B459" t="s">
        <v>375</v>
      </c>
      <c r="C459" t="s">
        <v>1</v>
      </c>
      <c r="D459" t="s">
        <v>0</v>
      </c>
      <c r="E459">
        <v>2362</v>
      </c>
      <c r="F459" t="s">
        <v>376</v>
      </c>
      <c r="G459" t="s">
        <v>377</v>
      </c>
      <c r="H459" s="3">
        <v>0</v>
      </c>
      <c r="I459" s="3">
        <v>0</v>
      </c>
      <c r="J459" s="3">
        <v>0</v>
      </c>
      <c r="K459" s="3">
        <v>40.119999999999997</v>
      </c>
      <c r="L459" s="3">
        <v>0</v>
      </c>
      <c r="M459" s="3">
        <v>0</v>
      </c>
      <c r="N459" s="3">
        <v>0</v>
      </c>
      <c r="O459" s="3">
        <v>5.2156000000000002</v>
      </c>
      <c r="P459" s="3">
        <v>45.335599999999999</v>
      </c>
      <c r="Q459">
        <v>3</v>
      </c>
    </row>
    <row r="460" spans="1:17" hidden="1" x14ac:dyDescent="0.25">
      <c r="A460" t="s">
        <v>161</v>
      </c>
      <c r="B460" t="s">
        <v>375</v>
      </c>
      <c r="C460" t="s">
        <v>1</v>
      </c>
      <c r="D460" t="s">
        <v>0</v>
      </c>
      <c r="E460">
        <v>254371</v>
      </c>
      <c r="F460" t="s">
        <v>320</v>
      </c>
      <c r="G460" t="s">
        <v>321</v>
      </c>
      <c r="H460" s="3">
        <v>0</v>
      </c>
      <c r="I460" s="3">
        <v>0</v>
      </c>
      <c r="J460" s="3">
        <v>0</v>
      </c>
      <c r="K460" s="3">
        <v>31.98</v>
      </c>
      <c r="L460" s="3">
        <v>0</v>
      </c>
      <c r="M460" s="3">
        <v>0</v>
      </c>
      <c r="N460" s="3">
        <v>0</v>
      </c>
      <c r="O460" s="3">
        <v>4.1574</v>
      </c>
      <c r="P460" s="3">
        <v>36.1374</v>
      </c>
      <c r="Q460">
        <v>3</v>
      </c>
    </row>
    <row r="461" spans="1:17" hidden="1" x14ac:dyDescent="0.25">
      <c r="A461" t="s">
        <v>161</v>
      </c>
      <c r="B461" t="s">
        <v>375</v>
      </c>
      <c r="C461" t="s">
        <v>1</v>
      </c>
      <c r="D461" t="s">
        <v>0</v>
      </c>
      <c r="E461">
        <v>7718</v>
      </c>
      <c r="F461" t="s">
        <v>356</v>
      </c>
      <c r="G461" t="s">
        <v>357</v>
      </c>
      <c r="H461" s="3">
        <v>0</v>
      </c>
      <c r="I461" s="3">
        <v>0</v>
      </c>
      <c r="J461" s="3">
        <v>0</v>
      </c>
      <c r="K461" s="3">
        <v>86.34</v>
      </c>
      <c r="L461" s="3">
        <v>0</v>
      </c>
      <c r="M461" s="3">
        <v>0</v>
      </c>
      <c r="N461" s="3">
        <v>0</v>
      </c>
      <c r="O461" s="3">
        <v>11.224200000000002</v>
      </c>
      <c r="P461" s="3">
        <v>97.5642</v>
      </c>
      <c r="Q461">
        <v>3</v>
      </c>
    </row>
    <row r="462" spans="1:17" hidden="1" x14ac:dyDescent="0.25">
      <c r="A462" t="s">
        <v>161</v>
      </c>
      <c r="B462" t="s">
        <v>372</v>
      </c>
      <c r="C462" t="s">
        <v>1</v>
      </c>
      <c r="D462" t="s">
        <v>0</v>
      </c>
      <c r="E462">
        <v>5431</v>
      </c>
      <c r="F462" t="s">
        <v>358</v>
      </c>
      <c r="G462" t="s">
        <v>359</v>
      </c>
      <c r="H462" s="3">
        <v>0</v>
      </c>
      <c r="I462" s="3">
        <v>0</v>
      </c>
      <c r="J462" s="3">
        <v>0</v>
      </c>
      <c r="K462" s="3">
        <v>12</v>
      </c>
      <c r="L462" s="3">
        <v>0</v>
      </c>
      <c r="M462" s="3">
        <v>0</v>
      </c>
      <c r="N462" s="3">
        <v>0</v>
      </c>
      <c r="O462" s="3">
        <v>1.56</v>
      </c>
      <c r="P462" s="3">
        <v>13.56</v>
      </c>
      <c r="Q462">
        <v>3</v>
      </c>
    </row>
    <row r="463" spans="1:17" hidden="1" x14ac:dyDescent="0.25">
      <c r="A463" t="s">
        <v>161</v>
      </c>
      <c r="B463" t="s">
        <v>372</v>
      </c>
      <c r="C463" t="s">
        <v>1</v>
      </c>
      <c r="D463" t="s">
        <v>0</v>
      </c>
      <c r="E463">
        <v>1228081</v>
      </c>
      <c r="F463" t="s">
        <v>368</v>
      </c>
      <c r="G463" t="s">
        <v>369</v>
      </c>
      <c r="H463" s="3">
        <v>0</v>
      </c>
      <c r="I463" s="3">
        <v>0</v>
      </c>
      <c r="J463" s="3">
        <v>0</v>
      </c>
      <c r="K463" s="3">
        <v>12.17</v>
      </c>
      <c r="L463" s="3">
        <v>0</v>
      </c>
      <c r="M463" s="3">
        <v>0</v>
      </c>
      <c r="N463" s="3">
        <v>0</v>
      </c>
      <c r="O463" s="3">
        <v>1.5821000000000001</v>
      </c>
      <c r="P463" s="3">
        <v>13.7521</v>
      </c>
      <c r="Q463">
        <v>3</v>
      </c>
    </row>
    <row r="464" spans="1:17" hidden="1" x14ac:dyDescent="0.25">
      <c r="A464" t="s">
        <v>161</v>
      </c>
      <c r="B464" t="s">
        <v>372</v>
      </c>
      <c r="C464" t="s">
        <v>1</v>
      </c>
      <c r="D464" t="s">
        <v>0</v>
      </c>
      <c r="E464">
        <v>119086</v>
      </c>
      <c r="F464" t="s">
        <v>370</v>
      </c>
      <c r="G464" t="s">
        <v>371</v>
      </c>
      <c r="H464" s="3">
        <v>0.79</v>
      </c>
      <c r="I464" s="3">
        <v>0</v>
      </c>
      <c r="J464" s="3">
        <v>0</v>
      </c>
      <c r="K464" s="3">
        <v>8.15</v>
      </c>
      <c r="L464" s="3">
        <v>0</v>
      </c>
      <c r="M464" s="3">
        <v>0</v>
      </c>
      <c r="N464" s="3">
        <v>0</v>
      </c>
      <c r="O464" s="3">
        <v>1.0595000000000001</v>
      </c>
      <c r="P464" s="3">
        <v>9.9995000000000012</v>
      </c>
      <c r="Q464">
        <v>3</v>
      </c>
    </row>
    <row r="465" spans="1:17" hidden="1" x14ac:dyDescent="0.25">
      <c r="A465" t="s">
        <v>161</v>
      </c>
      <c r="B465" t="s">
        <v>372</v>
      </c>
      <c r="C465" t="s">
        <v>1</v>
      </c>
      <c r="D465" t="s">
        <v>0</v>
      </c>
      <c r="E465">
        <v>17956</v>
      </c>
      <c r="F465" t="s">
        <v>318</v>
      </c>
      <c r="G465" t="s">
        <v>319</v>
      </c>
      <c r="H465" s="3">
        <v>0</v>
      </c>
      <c r="I465" s="3">
        <v>0</v>
      </c>
      <c r="J465" s="3">
        <v>0</v>
      </c>
      <c r="K465" s="3">
        <v>53.32</v>
      </c>
      <c r="L465" s="3">
        <v>0</v>
      </c>
      <c r="M465" s="3">
        <v>0</v>
      </c>
      <c r="N465" s="3">
        <v>0</v>
      </c>
      <c r="O465" s="3">
        <v>6.9316000000000004</v>
      </c>
      <c r="P465" s="3">
        <v>60.251600000000003</v>
      </c>
      <c r="Q465">
        <v>3</v>
      </c>
    </row>
    <row r="466" spans="1:17" hidden="1" x14ac:dyDescent="0.25">
      <c r="A466" t="s">
        <v>161</v>
      </c>
      <c r="B466" t="s">
        <v>372</v>
      </c>
      <c r="C466" t="s">
        <v>1</v>
      </c>
      <c r="D466" t="s">
        <v>0</v>
      </c>
      <c r="E466">
        <v>3334</v>
      </c>
      <c r="F466" t="s">
        <v>373</v>
      </c>
      <c r="G466" t="s">
        <v>374</v>
      </c>
      <c r="H466" s="3">
        <v>0</v>
      </c>
      <c r="I466" s="3">
        <v>0</v>
      </c>
      <c r="J466" s="3">
        <v>0</v>
      </c>
      <c r="K466" s="3">
        <v>65.67</v>
      </c>
      <c r="L466" s="3">
        <v>0</v>
      </c>
      <c r="M466" s="3">
        <v>0</v>
      </c>
      <c r="N466" s="3">
        <v>0</v>
      </c>
      <c r="O466" s="3">
        <v>8.5371000000000006</v>
      </c>
      <c r="P466" s="3">
        <v>74.207099999999997</v>
      </c>
      <c r="Q466">
        <v>3</v>
      </c>
    </row>
    <row r="467" spans="1:17" hidden="1" x14ac:dyDescent="0.25">
      <c r="A467" t="s">
        <v>161</v>
      </c>
      <c r="B467" t="s">
        <v>168</v>
      </c>
      <c r="C467" t="s">
        <v>1</v>
      </c>
      <c r="D467" t="s">
        <v>0</v>
      </c>
      <c r="E467">
        <v>35455</v>
      </c>
      <c r="F467" t="s">
        <v>370</v>
      </c>
      <c r="G467" t="s">
        <v>371</v>
      </c>
      <c r="H467" s="3">
        <v>1.83</v>
      </c>
      <c r="I467" s="3">
        <v>0</v>
      </c>
      <c r="J467" s="3">
        <v>0</v>
      </c>
      <c r="K467" s="3">
        <v>16.079999999999998</v>
      </c>
      <c r="L467" s="3">
        <v>0</v>
      </c>
      <c r="M467" s="3">
        <v>0</v>
      </c>
      <c r="N467" s="3">
        <v>0</v>
      </c>
      <c r="O467" s="3">
        <v>2.0903999999999998</v>
      </c>
      <c r="P467" s="3">
        <v>20.000399999999996</v>
      </c>
      <c r="Q467">
        <v>3</v>
      </c>
    </row>
    <row r="468" spans="1:17" hidden="1" x14ac:dyDescent="0.25">
      <c r="A468" t="s">
        <v>161</v>
      </c>
      <c r="B468" t="s">
        <v>367</v>
      </c>
      <c r="C468" t="s">
        <v>1</v>
      </c>
      <c r="D468" t="s">
        <v>0</v>
      </c>
      <c r="E468">
        <v>1333394</v>
      </c>
      <c r="F468" t="s">
        <v>368</v>
      </c>
      <c r="G468" t="s">
        <v>369</v>
      </c>
      <c r="H468" s="3">
        <v>0</v>
      </c>
      <c r="I468" s="3">
        <v>0</v>
      </c>
      <c r="J468" s="3">
        <v>0</v>
      </c>
      <c r="K468" s="3">
        <v>9.64</v>
      </c>
      <c r="L468" s="3">
        <v>0</v>
      </c>
      <c r="M468" s="3">
        <v>0</v>
      </c>
      <c r="N468" s="3">
        <v>0</v>
      </c>
      <c r="O468" s="3">
        <v>1.2532000000000001</v>
      </c>
      <c r="P468" s="3">
        <v>10.8932</v>
      </c>
      <c r="Q468">
        <v>3</v>
      </c>
    </row>
    <row r="469" spans="1:17" hidden="1" x14ac:dyDescent="0.25">
      <c r="A469" t="s">
        <v>161</v>
      </c>
      <c r="B469" t="s">
        <v>367</v>
      </c>
      <c r="C469" t="s">
        <v>1</v>
      </c>
      <c r="D469" t="s">
        <v>0</v>
      </c>
      <c r="E469">
        <v>388</v>
      </c>
      <c r="F469" t="s">
        <v>339</v>
      </c>
      <c r="G469" t="s">
        <v>340</v>
      </c>
      <c r="H469" s="3">
        <v>0</v>
      </c>
      <c r="I469" s="3">
        <v>0</v>
      </c>
      <c r="J469" s="3">
        <v>0</v>
      </c>
      <c r="K469" s="3">
        <v>4.41</v>
      </c>
      <c r="L469" s="3">
        <v>0</v>
      </c>
      <c r="M469" s="3">
        <v>0</v>
      </c>
      <c r="N469" s="3">
        <v>0</v>
      </c>
      <c r="O469" s="3">
        <v>0.57330000000000003</v>
      </c>
      <c r="P469" s="3">
        <v>4.9832999999999998</v>
      </c>
      <c r="Q469">
        <v>3</v>
      </c>
    </row>
    <row r="470" spans="1:17" hidden="1" x14ac:dyDescent="0.25">
      <c r="A470" t="s">
        <v>161</v>
      </c>
      <c r="B470" t="s">
        <v>367</v>
      </c>
      <c r="C470" t="s">
        <v>1</v>
      </c>
      <c r="D470" t="s">
        <v>0</v>
      </c>
      <c r="E470">
        <v>58598</v>
      </c>
      <c r="F470" t="s">
        <v>314</v>
      </c>
      <c r="G470" t="s">
        <v>315</v>
      </c>
      <c r="H470" s="3">
        <v>0</v>
      </c>
      <c r="I470" s="3">
        <v>0</v>
      </c>
      <c r="J470" s="3">
        <v>0</v>
      </c>
      <c r="K470" s="3">
        <v>82.43</v>
      </c>
      <c r="L470" s="3">
        <v>0</v>
      </c>
      <c r="M470" s="3">
        <v>0</v>
      </c>
      <c r="N470" s="3">
        <v>0</v>
      </c>
      <c r="O470" s="3">
        <v>10.715900000000001</v>
      </c>
      <c r="P470" s="3">
        <v>93.145900000000012</v>
      </c>
      <c r="Q470">
        <v>3</v>
      </c>
    </row>
    <row r="471" spans="1:17" hidden="1" x14ac:dyDescent="0.25">
      <c r="A471" t="s">
        <v>161</v>
      </c>
      <c r="B471" t="s">
        <v>367</v>
      </c>
      <c r="C471" t="s">
        <v>1</v>
      </c>
      <c r="D471" t="s">
        <v>0</v>
      </c>
      <c r="E471">
        <v>549</v>
      </c>
      <c r="F471" t="s">
        <v>333</v>
      </c>
      <c r="G471" t="s">
        <v>334</v>
      </c>
      <c r="H471" s="3">
        <v>0</v>
      </c>
      <c r="I471" s="3">
        <v>0</v>
      </c>
      <c r="J471" s="3">
        <v>0</v>
      </c>
      <c r="K471" s="3">
        <v>4.83</v>
      </c>
      <c r="L471" s="3">
        <v>0</v>
      </c>
      <c r="M471" s="3">
        <v>0</v>
      </c>
      <c r="N471" s="3">
        <v>0</v>
      </c>
      <c r="O471" s="3">
        <v>0.62790000000000001</v>
      </c>
      <c r="P471" s="3">
        <v>5.4579000000000004</v>
      </c>
      <c r="Q471">
        <v>3</v>
      </c>
    </row>
    <row r="472" spans="1:17" hidden="1" x14ac:dyDescent="0.25">
      <c r="A472" t="s">
        <v>161</v>
      </c>
      <c r="B472" t="s">
        <v>364</v>
      </c>
      <c r="C472" t="s">
        <v>1</v>
      </c>
      <c r="D472" t="s">
        <v>0</v>
      </c>
      <c r="E472">
        <v>58537</v>
      </c>
      <c r="F472" t="s">
        <v>314</v>
      </c>
      <c r="G472" t="s">
        <v>315</v>
      </c>
      <c r="H472" s="3">
        <v>0</v>
      </c>
      <c r="I472" s="3">
        <v>0</v>
      </c>
      <c r="J472" s="3">
        <v>0</v>
      </c>
      <c r="K472" s="3">
        <v>20.88</v>
      </c>
      <c r="L472" s="3">
        <v>0</v>
      </c>
      <c r="M472" s="3">
        <v>0</v>
      </c>
      <c r="N472" s="3">
        <v>0</v>
      </c>
      <c r="O472" s="3">
        <v>2.7143999999999999</v>
      </c>
      <c r="P472" s="3">
        <v>23.5944</v>
      </c>
      <c r="Q472">
        <v>3</v>
      </c>
    </row>
    <row r="473" spans="1:17" hidden="1" x14ac:dyDescent="0.25">
      <c r="A473" t="s">
        <v>161</v>
      </c>
      <c r="B473" t="s">
        <v>364</v>
      </c>
      <c r="C473" t="s">
        <v>1</v>
      </c>
      <c r="D473" t="s">
        <v>0</v>
      </c>
      <c r="E473">
        <v>418</v>
      </c>
      <c r="F473" t="s">
        <v>365</v>
      </c>
      <c r="G473" t="s">
        <v>366</v>
      </c>
      <c r="H473" s="3">
        <v>0</v>
      </c>
      <c r="I473" s="3">
        <v>0</v>
      </c>
      <c r="J473" s="3">
        <v>0</v>
      </c>
      <c r="K473" s="3">
        <v>22.74</v>
      </c>
      <c r="L473" s="3">
        <v>0</v>
      </c>
      <c r="M473" s="3">
        <v>0</v>
      </c>
      <c r="N473" s="3">
        <v>0</v>
      </c>
      <c r="O473" s="3">
        <v>2.9561999999999999</v>
      </c>
      <c r="P473" s="3">
        <v>25.696199999999997</v>
      </c>
      <c r="Q473">
        <v>3</v>
      </c>
    </row>
    <row r="474" spans="1:17" hidden="1" x14ac:dyDescent="0.25">
      <c r="A474" t="s">
        <v>161</v>
      </c>
      <c r="B474" t="s">
        <v>364</v>
      </c>
      <c r="C474" t="s">
        <v>1</v>
      </c>
      <c r="D474" t="s">
        <v>0</v>
      </c>
      <c r="E474">
        <v>58558</v>
      </c>
      <c r="F474" t="s">
        <v>314</v>
      </c>
      <c r="G474" t="s">
        <v>315</v>
      </c>
      <c r="H474" s="3">
        <v>0</v>
      </c>
      <c r="I474" s="3">
        <v>0</v>
      </c>
      <c r="J474" s="3">
        <v>0</v>
      </c>
      <c r="K474" s="3">
        <v>12.48</v>
      </c>
      <c r="L474" s="3">
        <v>0</v>
      </c>
      <c r="M474" s="3">
        <v>0</v>
      </c>
      <c r="N474" s="3">
        <v>0</v>
      </c>
      <c r="O474" s="3">
        <v>1.6224000000000001</v>
      </c>
      <c r="P474" s="3">
        <v>14.102400000000001</v>
      </c>
      <c r="Q474">
        <v>3</v>
      </c>
    </row>
    <row r="475" spans="1:17" hidden="1" x14ac:dyDescent="0.25">
      <c r="A475" t="s">
        <v>161</v>
      </c>
      <c r="B475" t="s">
        <v>364</v>
      </c>
      <c r="C475" t="s">
        <v>1</v>
      </c>
      <c r="D475" t="s">
        <v>0</v>
      </c>
      <c r="E475">
        <v>419</v>
      </c>
      <c r="F475" t="s">
        <v>365</v>
      </c>
      <c r="G475" t="s">
        <v>366</v>
      </c>
      <c r="H475" s="3">
        <v>0</v>
      </c>
      <c r="I475" s="3">
        <v>0</v>
      </c>
      <c r="J475" s="3">
        <v>0</v>
      </c>
      <c r="K475" s="3">
        <v>20.09</v>
      </c>
      <c r="L475" s="3">
        <v>0</v>
      </c>
      <c r="M475" s="3">
        <v>0</v>
      </c>
      <c r="N475" s="3">
        <v>0</v>
      </c>
      <c r="O475" s="3">
        <v>2.6116999999999999</v>
      </c>
      <c r="P475" s="3">
        <v>22.701699999999999</v>
      </c>
      <c r="Q475">
        <v>3</v>
      </c>
    </row>
    <row r="476" spans="1:17" hidden="1" x14ac:dyDescent="0.25">
      <c r="A476" t="s">
        <v>161</v>
      </c>
      <c r="B476" t="s">
        <v>364</v>
      </c>
      <c r="C476" t="s">
        <v>1</v>
      </c>
      <c r="D476" t="s">
        <v>0</v>
      </c>
      <c r="E476">
        <v>386</v>
      </c>
      <c r="F476" t="s">
        <v>339</v>
      </c>
      <c r="G476" t="s">
        <v>340</v>
      </c>
      <c r="H476" s="3">
        <v>0</v>
      </c>
      <c r="I476" s="3">
        <v>0</v>
      </c>
      <c r="J476" s="3">
        <v>0</v>
      </c>
      <c r="K476" s="3">
        <v>3.79</v>
      </c>
      <c r="L476" s="3">
        <v>0</v>
      </c>
      <c r="M476" s="3">
        <v>0</v>
      </c>
      <c r="N476" s="3">
        <v>0</v>
      </c>
      <c r="O476" s="3">
        <v>0.49270000000000003</v>
      </c>
      <c r="P476" s="3">
        <v>4.2827000000000002</v>
      </c>
      <c r="Q476">
        <v>3</v>
      </c>
    </row>
    <row r="477" spans="1:17" hidden="1" x14ac:dyDescent="0.25">
      <c r="A477" t="s">
        <v>161</v>
      </c>
      <c r="B477" t="s">
        <v>364</v>
      </c>
      <c r="C477" t="s">
        <v>1</v>
      </c>
      <c r="D477" t="s">
        <v>0</v>
      </c>
      <c r="E477">
        <v>544</v>
      </c>
      <c r="F477" t="s">
        <v>333</v>
      </c>
      <c r="G477" t="s">
        <v>334</v>
      </c>
      <c r="H477" s="3">
        <v>0</v>
      </c>
      <c r="I477" s="3">
        <v>0</v>
      </c>
      <c r="J477" s="3">
        <v>0</v>
      </c>
      <c r="K477" s="3">
        <v>8.81</v>
      </c>
      <c r="L477" s="3">
        <v>0</v>
      </c>
      <c r="M477" s="3">
        <v>0</v>
      </c>
      <c r="N477" s="3">
        <v>0</v>
      </c>
      <c r="O477" s="3">
        <v>1.1453000000000002</v>
      </c>
      <c r="P477" s="3">
        <v>9.9553000000000011</v>
      </c>
      <c r="Q477">
        <v>3</v>
      </c>
    </row>
    <row r="478" spans="1:17" hidden="1" x14ac:dyDescent="0.25">
      <c r="A478" t="s">
        <v>161</v>
      </c>
      <c r="B478" t="s">
        <v>364</v>
      </c>
      <c r="C478" t="s">
        <v>1</v>
      </c>
      <c r="D478" t="s">
        <v>0</v>
      </c>
      <c r="E478">
        <v>2111</v>
      </c>
      <c r="F478" t="s">
        <v>324</v>
      </c>
      <c r="G478" t="s">
        <v>325</v>
      </c>
      <c r="H478" s="3">
        <v>0</v>
      </c>
      <c r="I478" s="3">
        <v>0</v>
      </c>
      <c r="J478" s="3">
        <v>0</v>
      </c>
      <c r="K478" s="3">
        <v>3.32</v>
      </c>
      <c r="L478" s="3">
        <v>0</v>
      </c>
      <c r="M478" s="3">
        <v>0</v>
      </c>
      <c r="N478" s="3">
        <v>0</v>
      </c>
      <c r="O478" s="3">
        <v>0.43159999999999998</v>
      </c>
      <c r="P478" s="3">
        <v>3.7515999999999998</v>
      </c>
      <c r="Q478">
        <v>3</v>
      </c>
    </row>
    <row r="479" spans="1:17" hidden="1" x14ac:dyDescent="0.25">
      <c r="A479" t="s">
        <v>161</v>
      </c>
      <c r="B479" t="s">
        <v>364</v>
      </c>
      <c r="C479" t="s">
        <v>1</v>
      </c>
      <c r="D479" t="s">
        <v>0</v>
      </c>
      <c r="E479">
        <v>541</v>
      </c>
      <c r="F479" t="s">
        <v>333</v>
      </c>
      <c r="G479" t="s">
        <v>334</v>
      </c>
      <c r="H479" s="3">
        <v>0</v>
      </c>
      <c r="I479" s="3">
        <v>0</v>
      </c>
      <c r="J479" s="3">
        <v>0</v>
      </c>
      <c r="K479" s="3">
        <v>3.4</v>
      </c>
      <c r="L479" s="3">
        <v>0</v>
      </c>
      <c r="M479" s="3">
        <v>0</v>
      </c>
      <c r="N479" s="3">
        <v>0</v>
      </c>
      <c r="O479" s="3">
        <v>0.442</v>
      </c>
      <c r="P479" s="3">
        <v>3.8420000000000001</v>
      </c>
      <c r="Q479">
        <v>3</v>
      </c>
    </row>
    <row r="480" spans="1:17" hidden="1" x14ac:dyDescent="0.25">
      <c r="A480" t="s">
        <v>161</v>
      </c>
      <c r="B480" t="s">
        <v>361</v>
      </c>
      <c r="C480" t="s">
        <v>1</v>
      </c>
      <c r="D480" t="s">
        <v>0</v>
      </c>
      <c r="E480">
        <v>582</v>
      </c>
      <c r="F480" t="s">
        <v>362</v>
      </c>
      <c r="G480" t="s">
        <v>363</v>
      </c>
      <c r="H480" s="3">
        <v>0</v>
      </c>
      <c r="I480" s="3">
        <v>0</v>
      </c>
      <c r="J480" s="3">
        <v>0</v>
      </c>
      <c r="K480" s="3">
        <v>105</v>
      </c>
      <c r="L480" s="3">
        <v>0</v>
      </c>
      <c r="M480" s="3">
        <v>0</v>
      </c>
      <c r="N480" s="3">
        <v>0</v>
      </c>
      <c r="O480" s="3">
        <v>13.65</v>
      </c>
      <c r="P480" s="3">
        <v>118.65</v>
      </c>
      <c r="Q480">
        <v>3</v>
      </c>
    </row>
    <row r="481" spans="1:17" hidden="1" x14ac:dyDescent="0.25">
      <c r="A481" t="s">
        <v>161</v>
      </c>
      <c r="B481" t="s">
        <v>360</v>
      </c>
      <c r="C481" t="s">
        <v>1</v>
      </c>
      <c r="D481" t="s">
        <v>0</v>
      </c>
      <c r="E481">
        <v>1358</v>
      </c>
      <c r="F481" t="s">
        <v>331</v>
      </c>
      <c r="G481" t="s">
        <v>332</v>
      </c>
      <c r="H481" s="3">
        <v>0</v>
      </c>
      <c r="I481" s="3">
        <v>0</v>
      </c>
      <c r="J481" s="3">
        <v>0</v>
      </c>
      <c r="K481" s="3">
        <v>11.36</v>
      </c>
      <c r="L481" s="3">
        <v>0</v>
      </c>
      <c r="M481" s="3">
        <v>0</v>
      </c>
      <c r="N481" s="3">
        <v>0</v>
      </c>
      <c r="O481" s="3">
        <v>1.4767999999999999</v>
      </c>
      <c r="P481" s="3">
        <v>12.8368</v>
      </c>
      <c r="Q481">
        <v>3</v>
      </c>
    </row>
    <row r="482" spans="1:17" hidden="1" x14ac:dyDescent="0.25">
      <c r="A482" t="s">
        <v>161</v>
      </c>
      <c r="B482" t="s">
        <v>360</v>
      </c>
      <c r="C482" t="s">
        <v>1</v>
      </c>
      <c r="D482" t="s">
        <v>0</v>
      </c>
      <c r="E482">
        <v>4913</v>
      </c>
      <c r="F482" t="s">
        <v>354</v>
      </c>
      <c r="G482" t="s">
        <v>355</v>
      </c>
      <c r="H482" s="3">
        <v>0</v>
      </c>
      <c r="I482" s="3">
        <v>0</v>
      </c>
      <c r="J482" s="3">
        <v>0</v>
      </c>
      <c r="K482" s="3">
        <v>18</v>
      </c>
      <c r="L482" s="3">
        <v>0</v>
      </c>
      <c r="M482" s="3">
        <v>0</v>
      </c>
      <c r="N482" s="3">
        <v>0</v>
      </c>
      <c r="O482" s="3">
        <v>2.34</v>
      </c>
      <c r="P482" s="3">
        <v>20.34</v>
      </c>
      <c r="Q482">
        <v>3</v>
      </c>
    </row>
    <row r="483" spans="1:17" hidden="1" x14ac:dyDescent="0.25">
      <c r="A483" t="s">
        <v>161</v>
      </c>
      <c r="B483" t="s">
        <v>360</v>
      </c>
      <c r="C483" t="s">
        <v>1</v>
      </c>
      <c r="D483" t="s">
        <v>0</v>
      </c>
      <c r="E483">
        <v>4918</v>
      </c>
      <c r="F483" t="s">
        <v>354</v>
      </c>
      <c r="G483" t="s">
        <v>355</v>
      </c>
      <c r="H483" s="3">
        <v>0</v>
      </c>
      <c r="I483" s="3">
        <v>0</v>
      </c>
      <c r="J483" s="3">
        <v>0</v>
      </c>
      <c r="K483" s="3">
        <v>18</v>
      </c>
      <c r="L483" s="3">
        <v>0</v>
      </c>
      <c r="M483" s="3">
        <v>0</v>
      </c>
      <c r="N483" s="3">
        <v>0</v>
      </c>
      <c r="O483" s="3">
        <v>2.34</v>
      </c>
      <c r="P483" s="3">
        <v>20.34</v>
      </c>
      <c r="Q483">
        <v>3</v>
      </c>
    </row>
    <row r="484" spans="1:17" hidden="1" x14ac:dyDescent="0.25">
      <c r="A484" t="s">
        <v>161</v>
      </c>
      <c r="B484" t="s">
        <v>351</v>
      </c>
      <c r="C484" t="s">
        <v>1</v>
      </c>
      <c r="D484" t="s">
        <v>0</v>
      </c>
      <c r="E484">
        <v>5341</v>
      </c>
      <c r="F484" t="s">
        <v>358</v>
      </c>
      <c r="G484" t="s">
        <v>359</v>
      </c>
      <c r="H484" s="3">
        <v>0</v>
      </c>
      <c r="I484" s="3">
        <v>0</v>
      </c>
      <c r="J484" s="3">
        <v>0</v>
      </c>
      <c r="K484" s="3">
        <v>51.5</v>
      </c>
      <c r="L484" s="3">
        <v>0</v>
      </c>
      <c r="M484" s="3">
        <v>0</v>
      </c>
      <c r="N484" s="3">
        <v>0</v>
      </c>
      <c r="O484" s="3">
        <v>6.6950000000000003</v>
      </c>
      <c r="P484" s="3">
        <v>58.195</v>
      </c>
      <c r="Q484">
        <v>3</v>
      </c>
    </row>
    <row r="485" spans="1:17" hidden="1" x14ac:dyDescent="0.25">
      <c r="A485" t="s">
        <v>161</v>
      </c>
      <c r="B485" t="s">
        <v>351</v>
      </c>
      <c r="C485" t="s">
        <v>1</v>
      </c>
      <c r="D485" t="s">
        <v>0</v>
      </c>
      <c r="E485">
        <v>7523</v>
      </c>
      <c r="F485" t="s">
        <v>356</v>
      </c>
      <c r="G485" t="s">
        <v>357</v>
      </c>
      <c r="H485" s="3">
        <v>0</v>
      </c>
      <c r="I485" s="3">
        <v>0</v>
      </c>
      <c r="J485" s="3">
        <v>0</v>
      </c>
      <c r="K485" s="3">
        <v>52.39</v>
      </c>
      <c r="L485" s="3">
        <v>0</v>
      </c>
      <c r="M485" s="3">
        <v>0</v>
      </c>
      <c r="N485" s="3">
        <v>0</v>
      </c>
      <c r="O485" s="3">
        <v>6.8107000000000006</v>
      </c>
      <c r="P485" s="3">
        <v>59.200699999999998</v>
      </c>
      <c r="Q485">
        <v>3</v>
      </c>
    </row>
    <row r="486" spans="1:17" hidden="1" x14ac:dyDescent="0.25">
      <c r="A486" t="s">
        <v>161</v>
      </c>
      <c r="B486" t="s">
        <v>342</v>
      </c>
      <c r="C486" t="s">
        <v>1</v>
      </c>
      <c r="D486" t="s">
        <v>0</v>
      </c>
      <c r="E486">
        <v>4860</v>
      </c>
      <c r="F486" t="s">
        <v>354</v>
      </c>
      <c r="G486" t="s">
        <v>355</v>
      </c>
      <c r="H486" s="3">
        <v>0</v>
      </c>
      <c r="I486" s="3">
        <v>0</v>
      </c>
      <c r="J486" s="3">
        <v>0</v>
      </c>
      <c r="K486" s="3">
        <v>32</v>
      </c>
      <c r="L486" s="3">
        <v>0</v>
      </c>
      <c r="M486" s="3">
        <v>0</v>
      </c>
      <c r="N486" s="3">
        <v>0</v>
      </c>
      <c r="O486" s="3">
        <v>4.16</v>
      </c>
      <c r="P486" s="3">
        <v>36.159999999999997</v>
      </c>
      <c r="Q486">
        <v>3</v>
      </c>
    </row>
    <row r="487" spans="1:17" hidden="1" x14ac:dyDescent="0.25">
      <c r="A487" t="s">
        <v>161</v>
      </c>
      <c r="B487" t="s">
        <v>351</v>
      </c>
      <c r="C487" t="s">
        <v>1</v>
      </c>
      <c r="D487" t="s">
        <v>0</v>
      </c>
      <c r="E487">
        <v>4875</v>
      </c>
      <c r="F487" t="s">
        <v>354</v>
      </c>
      <c r="G487" t="s">
        <v>355</v>
      </c>
      <c r="H487" s="3">
        <v>0</v>
      </c>
      <c r="I487" s="3">
        <v>0</v>
      </c>
      <c r="J487" s="3">
        <v>0</v>
      </c>
      <c r="K487" s="3">
        <v>70</v>
      </c>
      <c r="L487" s="3">
        <v>0</v>
      </c>
      <c r="M487" s="3">
        <v>0</v>
      </c>
      <c r="N487" s="3">
        <v>0</v>
      </c>
      <c r="O487" s="3">
        <v>9.1</v>
      </c>
      <c r="P487" s="3">
        <v>79.099999999999994</v>
      </c>
      <c r="Q487">
        <v>3</v>
      </c>
    </row>
    <row r="488" spans="1:17" hidden="1" x14ac:dyDescent="0.25">
      <c r="A488" t="s">
        <v>161</v>
      </c>
      <c r="B488" t="s">
        <v>351</v>
      </c>
      <c r="C488" t="s">
        <v>1</v>
      </c>
      <c r="D488" t="s">
        <v>0</v>
      </c>
      <c r="E488">
        <v>3156</v>
      </c>
      <c r="F488" t="s">
        <v>352</v>
      </c>
      <c r="G488" t="s">
        <v>353</v>
      </c>
      <c r="H488" s="3">
        <v>1.04</v>
      </c>
      <c r="I488" s="3">
        <v>0</v>
      </c>
      <c r="J488" s="3">
        <v>0</v>
      </c>
      <c r="K488" s="3">
        <v>9.6999999999999993</v>
      </c>
      <c r="L488" s="3">
        <v>0</v>
      </c>
      <c r="M488" s="3">
        <v>0</v>
      </c>
      <c r="N488" s="3">
        <v>0</v>
      </c>
      <c r="O488" s="3">
        <v>1.2609999999999999</v>
      </c>
      <c r="P488" s="3">
        <v>12.000999999999998</v>
      </c>
      <c r="Q488">
        <v>3</v>
      </c>
    </row>
    <row r="489" spans="1:17" hidden="1" x14ac:dyDescent="0.25">
      <c r="A489" t="s">
        <v>161</v>
      </c>
      <c r="B489" t="s">
        <v>351</v>
      </c>
      <c r="C489" t="s">
        <v>1</v>
      </c>
      <c r="D489" t="s">
        <v>0</v>
      </c>
      <c r="E489">
        <v>3153</v>
      </c>
      <c r="F489" t="s">
        <v>352</v>
      </c>
      <c r="G489" t="s">
        <v>353</v>
      </c>
      <c r="H489" s="3">
        <v>2.8499999999999996</v>
      </c>
      <c r="I489" s="3">
        <v>0</v>
      </c>
      <c r="J489" s="3">
        <v>0</v>
      </c>
      <c r="K489" s="3">
        <v>24.03</v>
      </c>
      <c r="L489" s="3">
        <v>0</v>
      </c>
      <c r="M489" s="3">
        <v>0</v>
      </c>
      <c r="N489" s="3">
        <v>0</v>
      </c>
      <c r="O489" s="3">
        <v>3.1239000000000003</v>
      </c>
      <c r="P489" s="3">
        <v>30.003900000000002</v>
      </c>
      <c r="Q489">
        <v>3</v>
      </c>
    </row>
    <row r="490" spans="1:17" hidden="1" x14ac:dyDescent="0.25">
      <c r="A490" t="s">
        <v>161</v>
      </c>
      <c r="B490" t="s">
        <v>351</v>
      </c>
      <c r="C490" t="s">
        <v>1</v>
      </c>
      <c r="D490" t="s">
        <v>0</v>
      </c>
      <c r="E490">
        <v>2462</v>
      </c>
      <c r="F490" t="s">
        <v>335</v>
      </c>
      <c r="G490" t="s">
        <v>336</v>
      </c>
      <c r="H490" s="3">
        <v>0</v>
      </c>
      <c r="I490" s="3">
        <v>0</v>
      </c>
      <c r="J490" s="3">
        <v>0</v>
      </c>
      <c r="K490" s="3">
        <v>25.22</v>
      </c>
      <c r="L490" s="3">
        <v>0</v>
      </c>
      <c r="M490" s="3">
        <v>0</v>
      </c>
      <c r="N490" s="3">
        <v>0</v>
      </c>
      <c r="O490" s="3">
        <v>3.2786</v>
      </c>
      <c r="P490" s="3">
        <v>28.4986</v>
      </c>
      <c r="Q490">
        <v>3</v>
      </c>
    </row>
    <row r="491" spans="1:17" hidden="1" x14ac:dyDescent="0.25">
      <c r="A491" t="s">
        <v>161</v>
      </c>
      <c r="B491" t="s">
        <v>348</v>
      </c>
      <c r="C491" t="s">
        <v>1</v>
      </c>
      <c r="D491" t="s">
        <v>0</v>
      </c>
      <c r="E491">
        <v>31354706</v>
      </c>
      <c r="F491" t="s">
        <v>349</v>
      </c>
      <c r="G491" t="s">
        <v>350</v>
      </c>
      <c r="H491" s="3">
        <v>0</v>
      </c>
      <c r="I491" s="3">
        <v>0</v>
      </c>
      <c r="J491" s="3">
        <v>0</v>
      </c>
      <c r="K491" s="3">
        <v>47.66</v>
      </c>
      <c r="L491" s="3">
        <v>0</v>
      </c>
      <c r="M491" s="3">
        <v>0</v>
      </c>
      <c r="N491" s="3">
        <v>0</v>
      </c>
      <c r="O491" s="3">
        <v>6.1958000000000002</v>
      </c>
      <c r="P491" s="3">
        <v>53.855799999999995</v>
      </c>
      <c r="Q491">
        <v>3</v>
      </c>
    </row>
    <row r="492" spans="1:17" hidden="1" x14ac:dyDescent="0.25">
      <c r="A492" t="s">
        <v>161</v>
      </c>
      <c r="B492" t="s">
        <v>348</v>
      </c>
      <c r="C492" t="s">
        <v>1</v>
      </c>
      <c r="D492" t="s">
        <v>0</v>
      </c>
      <c r="E492">
        <v>31354705</v>
      </c>
      <c r="F492" t="s">
        <v>349</v>
      </c>
      <c r="G492" t="s">
        <v>350</v>
      </c>
      <c r="H492" s="3">
        <v>0</v>
      </c>
      <c r="I492" s="3">
        <v>0</v>
      </c>
      <c r="J492" s="3">
        <v>0</v>
      </c>
      <c r="K492" s="3">
        <v>47.41</v>
      </c>
      <c r="L492" s="3">
        <v>0</v>
      </c>
      <c r="M492" s="3">
        <v>0</v>
      </c>
      <c r="N492" s="3">
        <v>0</v>
      </c>
      <c r="O492" s="3">
        <v>6.1632999999999996</v>
      </c>
      <c r="P492" s="3">
        <v>53.573299999999996</v>
      </c>
      <c r="Q492">
        <v>3</v>
      </c>
    </row>
    <row r="493" spans="1:17" hidden="1" x14ac:dyDescent="0.25">
      <c r="A493" t="s">
        <v>161</v>
      </c>
      <c r="B493" t="s">
        <v>345</v>
      </c>
      <c r="C493" t="s">
        <v>1</v>
      </c>
      <c r="D493" t="s">
        <v>0</v>
      </c>
      <c r="E493">
        <v>4919196</v>
      </c>
      <c r="F493" t="s">
        <v>346</v>
      </c>
      <c r="G493" t="s">
        <v>347</v>
      </c>
      <c r="H493" s="3">
        <v>0</v>
      </c>
      <c r="I493" s="3">
        <v>0</v>
      </c>
      <c r="J493" s="3">
        <v>0</v>
      </c>
      <c r="K493" s="3">
        <v>82.43</v>
      </c>
      <c r="L493" s="3">
        <v>0</v>
      </c>
      <c r="M493" s="3">
        <v>0</v>
      </c>
      <c r="N493" s="3">
        <v>0</v>
      </c>
      <c r="O493" s="3">
        <v>10.715900000000001</v>
      </c>
      <c r="P493" s="3">
        <v>93.145900000000012</v>
      </c>
      <c r="Q493">
        <v>3</v>
      </c>
    </row>
    <row r="494" spans="1:17" hidden="1" x14ac:dyDescent="0.25">
      <c r="A494" t="s">
        <v>161</v>
      </c>
      <c r="B494" t="s">
        <v>342</v>
      </c>
      <c r="C494" t="s">
        <v>1</v>
      </c>
      <c r="D494" t="s">
        <v>0</v>
      </c>
      <c r="E494">
        <v>58230</v>
      </c>
      <c r="F494" t="s">
        <v>314</v>
      </c>
      <c r="G494" t="s">
        <v>315</v>
      </c>
      <c r="H494" s="3">
        <v>0</v>
      </c>
      <c r="I494" s="3">
        <v>0</v>
      </c>
      <c r="J494" s="3">
        <v>0</v>
      </c>
      <c r="K494" s="3">
        <v>88.56</v>
      </c>
      <c r="L494" s="3">
        <v>0</v>
      </c>
      <c r="M494" s="3">
        <v>0</v>
      </c>
      <c r="N494" s="3">
        <v>0</v>
      </c>
      <c r="O494" s="3">
        <v>11.5128</v>
      </c>
      <c r="P494" s="3">
        <v>100.0728</v>
      </c>
      <c r="Q494">
        <v>3</v>
      </c>
    </row>
    <row r="495" spans="1:17" hidden="1" x14ac:dyDescent="0.25">
      <c r="A495" t="s">
        <v>161</v>
      </c>
      <c r="B495" t="s">
        <v>342</v>
      </c>
      <c r="C495" t="s">
        <v>1</v>
      </c>
      <c r="D495" t="s">
        <v>0</v>
      </c>
      <c r="E495">
        <v>15268</v>
      </c>
      <c r="F495" t="s">
        <v>343</v>
      </c>
      <c r="G495" t="s">
        <v>344</v>
      </c>
      <c r="H495" s="3">
        <v>0</v>
      </c>
      <c r="I495" s="3">
        <v>0</v>
      </c>
      <c r="J495" s="3">
        <v>0</v>
      </c>
      <c r="K495" s="3">
        <v>32.4</v>
      </c>
      <c r="L495" s="3">
        <v>0</v>
      </c>
      <c r="M495" s="3">
        <v>0</v>
      </c>
      <c r="N495" s="3">
        <v>0</v>
      </c>
      <c r="O495" s="3">
        <v>4.2119999999999997</v>
      </c>
      <c r="P495" s="3">
        <v>36.611999999999995</v>
      </c>
      <c r="Q495">
        <v>3</v>
      </c>
    </row>
    <row r="496" spans="1:17" hidden="1" x14ac:dyDescent="0.25">
      <c r="A496" t="s">
        <v>161</v>
      </c>
      <c r="B496" t="s">
        <v>342</v>
      </c>
      <c r="C496" t="s">
        <v>1</v>
      </c>
      <c r="D496" t="s">
        <v>0</v>
      </c>
      <c r="E496">
        <v>8800</v>
      </c>
      <c r="F496" t="s">
        <v>316</v>
      </c>
      <c r="G496" t="s">
        <v>317</v>
      </c>
      <c r="H496" s="3">
        <v>0</v>
      </c>
      <c r="I496" s="3">
        <v>0</v>
      </c>
      <c r="J496" s="3">
        <v>0</v>
      </c>
      <c r="K496" s="3">
        <v>515</v>
      </c>
      <c r="L496" s="3">
        <v>0</v>
      </c>
      <c r="M496" s="3">
        <v>0</v>
      </c>
      <c r="N496" s="3">
        <v>0</v>
      </c>
      <c r="O496" s="3">
        <v>66.95</v>
      </c>
      <c r="P496" s="3">
        <v>581.95000000000005</v>
      </c>
      <c r="Q496">
        <v>3</v>
      </c>
    </row>
    <row r="497" spans="1:17" hidden="1" x14ac:dyDescent="0.25">
      <c r="A497" t="s">
        <v>161</v>
      </c>
      <c r="B497" t="s">
        <v>342</v>
      </c>
      <c r="C497" t="s">
        <v>1</v>
      </c>
      <c r="D497" t="s">
        <v>0</v>
      </c>
      <c r="E497">
        <v>58276</v>
      </c>
      <c r="F497" t="s">
        <v>314</v>
      </c>
      <c r="G497" t="s">
        <v>315</v>
      </c>
      <c r="H497" s="3">
        <v>0</v>
      </c>
      <c r="I497" s="3">
        <v>0</v>
      </c>
      <c r="J497" s="3">
        <v>0</v>
      </c>
      <c r="K497" s="3">
        <v>223.28</v>
      </c>
      <c r="L497" s="3">
        <v>0</v>
      </c>
      <c r="M497" s="3">
        <v>0</v>
      </c>
      <c r="N497" s="3">
        <v>0</v>
      </c>
      <c r="O497" s="3">
        <v>29.026400000000002</v>
      </c>
      <c r="P497" s="3">
        <v>252.3064</v>
      </c>
      <c r="Q497">
        <v>3</v>
      </c>
    </row>
    <row r="498" spans="1:17" hidden="1" x14ac:dyDescent="0.25">
      <c r="A498" t="s">
        <v>161</v>
      </c>
      <c r="B498" t="s">
        <v>342</v>
      </c>
      <c r="C498" t="s">
        <v>1</v>
      </c>
      <c r="D498" t="s">
        <v>0</v>
      </c>
      <c r="E498">
        <v>383</v>
      </c>
      <c r="F498" t="s">
        <v>339</v>
      </c>
      <c r="G498" t="s">
        <v>340</v>
      </c>
      <c r="H498" s="3">
        <v>0</v>
      </c>
      <c r="I498" s="3">
        <v>0</v>
      </c>
      <c r="J498" s="3">
        <v>0</v>
      </c>
      <c r="K498" s="3">
        <v>2.66</v>
      </c>
      <c r="L498" s="3">
        <v>0</v>
      </c>
      <c r="M498" s="3">
        <v>0</v>
      </c>
      <c r="N498" s="3">
        <v>0</v>
      </c>
      <c r="O498" s="3">
        <v>0.34580000000000005</v>
      </c>
      <c r="P498" s="3">
        <v>3.0058000000000002</v>
      </c>
      <c r="Q498">
        <v>3</v>
      </c>
    </row>
    <row r="499" spans="1:17" hidden="1" x14ac:dyDescent="0.25">
      <c r="A499" t="s">
        <v>161</v>
      </c>
      <c r="B499" t="s">
        <v>338</v>
      </c>
      <c r="C499" t="s">
        <v>1</v>
      </c>
      <c r="D499" t="s">
        <v>0</v>
      </c>
      <c r="E499">
        <v>1375</v>
      </c>
      <c r="F499" t="s">
        <v>34</v>
      </c>
      <c r="G499" t="s">
        <v>341</v>
      </c>
      <c r="H499" s="3">
        <v>0</v>
      </c>
      <c r="I499" s="3">
        <v>0</v>
      </c>
      <c r="J499" s="3">
        <v>0</v>
      </c>
      <c r="K499" s="3">
        <v>120.35</v>
      </c>
      <c r="L499" s="3">
        <v>0</v>
      </c>
      <c r="M499" s="3">
        <v>0</v>
      </c>
      <c r="N499" s="3">
        <v>0</v>
      </c>
      <c r="O499" s="3">
        <v>15.6455</v>
      </c>
      <c r="P499" s="3">
        <v>135.99549999999999</v>
      </c>
      <c r="Q499">
        <v>3</v>
      </c>
    </row>
    <row r="500" spans="1:17" hidden="1" x14ac:dyDescent="0.25">
      <c r="A500" t="s">
        <v>161</v>
      </c>
      <c r="B500" t="s">
        <v>338</v>
      </c>
      <c r="C500" t="s">
        <v>1</v>
      </c>
      <c r="D500" t="s">
        <v>0</v>
      </c>
      <c r="E500">
        <v>381</v>
      </c>
      <c r="F500" t="s">
        <v>339</v>
      </c>
      <c r="G500" t="s">
        <v>340</v>
      </c>
      <c r="H500" s="3">
        <v>0</v>
      </c>
      <c r="I500" s="3">
        <v>0</v>
      </c>
      <c r="J500" s="3">
        <v>0</v>
      </c>
      <c r="K500" s="3">
        <v>2.65</v>
      </c>
      <c r="L500" s="3">
        <v>0</v>
      </c>
      <c r="M500" s="3">
        <v>0</v>
      </c>
      <c r="N500" s="3">
        <v>0</v>
      </c>
      <c r="O500" s="3">
        <v>0.34449999999999997</v>
      </c>
      <c r="P500" s="3">
        <v>2.9944999999999999</v>
      </c>
      <c r="Q500">
        <v>3</v>
      </c>
    </row>
    <row r="501" spans="1:17" hidden="1" x14ac:dyDescent="0.25">
      <c r="A501" t="s">
        <v>161</v>
      </c>
      <c r="B501" t="s">
        <v>337</v>
      </c>
      <c r="C501" t="s">
        <v>1</v>
      </c>
      <c r="D501" t="s">
        <v>0</v>
      </c>
      <c r="E501">
        <v>8771</v>
      </c>
      <c r="F501" t="s">
        <v>316</v>
      </c>
      <c r="G501" t="s">
        <v>317</v>
      </c>
      <c r="H501" s="3">
        <v>0</v>
      </c>
      <c r="I501" s="3">
        <v>0</v>
      </c>
      <c r="J501" s="3">
        <v>0</v>
      </c>
      <c r="K501" s="3">
        <v>7.6</v>
      </c>
      <c r="L501" s="3">
        <v>0</v>
      </c>
      <c r="M501" s="3">
        <v>0</v>
      </c>
      <c r="N501" s="3">
        <v>0</v>
      </c>
      <c r="O501" s="3">
        <v>0.98799999999999999</v>
      </c>
      <c r="P501" s="3">
        <v>8.5879999999999992</v>
      </c>
      <c r="Q501">
        <v>3</v>
      </c>
    </row>
    <row r="502" spans="1:17" hidden="1" x14ac:dyDescent="0.25">
      <c r="A502" t="s">
        <v>161</v>
      </c>
      <c r="B502" t="s">
        <v>337</v>
      </c>
      <c r="C502" t="s">
        <v>1</v>
      </c>
      <c r="D502" t="s">
        <v>0</v>
      </c>
      <c r="E502">
        <v>189</v>
      </c>
      <c r="F502" t="s">
        <v>326</v>
      </c>
      <c r="G502" t="s">
        <v>327</v>
      </c>
      <c r="H502" s="3">
        <v>0</v>
      </c>
      <c r="I502" s="3">
        <v>0</v>
      </c>
      <c r="J502" s="3">
        <v>0</v>
      </c>
      <c r="K502" s="3">
        <v>189</v>
      </c>
      <c r="L502" s="3">
        <v>0</v>
      </c>
      <c r="M502" s="3">
        <v>0</v>
      </c>
      <c r="N502" s="3">
        <v>0</v>
      </c>
      <c r="O502" s="3">
        <v>24.57</v>
      </c>
      <c r="P502" s="3">
        <v>213.57</v>
      </c>
      <c r="Q502">
        <v>3</v>
      </c>
    </row>
    <row r="503" spans="1:17" hidden="1" x14ac:dyDescent="0.25">
      <c r="A503" t="s">
        <v>161</v>
      </c>
      <c r="B503" t="s">
        <v>337</v>
      </c>
      <c r="C503" t="s">
        <v>1</v>
      </c>
      <c r="D503" t="s">
        <v>0</v>
      </c>
      <c r="E503">
        <v>8772</v>
      </c>
      <c r="F503" t="s">
        <v>316</v>
      </c>
      <c r="G503" t="s">
        <v>317</v>
      </c>
      <c r="H503" s="3">
        <v>0</v>
      </c>
      <c r="I503" s="3">
        <v>0</v>
      </c>
      <c r="J503" s="3">
        <v>0</v>
      </c>
      <c r="K503" s="3">
        <v>5</v>
      </c>
      <c r="L503" s="3">
        <v>0</v>
      </c>
      <c r="M503" s="3">
        <v>0</v>
      </c>
      <c r="N503" s="3">
        <v>0</v>
      </c>
      <c r="O503" s="3">
        <v>0.65</v>
      </c>
      <c r="P503" s="3">
        <v>5.65</v>
      </c>
      <c r="Q503">
        <v>3</v>
      </c>
    </row>
    <row r="504" spans="1:17" hidden="1" x14ac:dyDescent="0.25">
      <c r="A504" t="s">
        <v>161</v>
      </c>
      <c r="B504" t="s">
        <v>328</v>
      </c>
      <c r="C504" t="s">
        <v>1</v>
      </c>
      <c r="D504" t="s">
        <v>0</v>
      </c>
      <c r="E504">
        <v>2347</v>
      </c>
      <c r="F504" t="s">
        <v>335</v>
      </c>
      <c r="G504" t="s">
        <v>336</v>
      </c>
      <c r="H504" s="3">
        <v>0</v>
      </c>
      <c r="I504" s="3">
        <v>0</v>
      </c>
      <c r="J504" s="3">
        <v>0</v>
      </c>
      <c r="K504" s="3">
        <v>51.99</v>
      </c>
      <c r="L504" s="3">
        <v>0</v>
      </c>
      <c r="M504" s="3">
        <v>0</v>
      </c>
      <c r="N504" s="3">
        <v>0</v>
      </c>
      <c r="O504" s="3">
        <v>6.7587000000000002</v>
      </c>
      <c r="P504" s="3">
        <v>58.748699999999999</v>
      </c>
      <c r="Q504">
        <v>3</v>
      </c>
    </row>
    <row r="505" spans="1:17" hidden="1" x14ac:dyDescent="0.25">
      <c r="A505" t="s">
        <v>161</v>
      </c>
      <c r="B505" t="s">
        <v>328</v>
      </c>
      <c r="C505" t="s">
        <v>1</v>
      </c>
      <c r="D505" t="s">
        <v>0</v>
      </c>
      <c r="E505">
        <v>430</v>
      </c>
      <c r="F505" t="s">
        <v>333</v>
      </c>
      <c r="G505" t="s">
        <v>334</v>
      </c>
      <c r="H505" s="3">
        <v>0</v>
      </c>
      <c r="I505" s="3">
        <v>0</v>
      </c>
      <c r="J505" s="3">
        <v>0</v>
      </c>
      <c r="K505" s="3">
        <v>6.41</v>
      </c>
      <c r="L505" s="3">
        <v>0</v>
      </c>
      <c r="M505" s="3">
        <v>0</v>
      </c>
      <c r="N505" s="3">
        <v>0</v>
      </c>
      <c r="O505" s="3">
        <v>0.83330000000000004</v>
      </c>
      <c r="P505" s="3">
        <v>7.2433000000000005</v>
      </c>
      <c r="Q505">
        <v>3</v>
      </c>
    </row>
    <row r="506" spans="1:17" hidden="1" x14ac:dyDescent="0.25">
      <c r="A506" t="s">
        <v>161</v>
      </c>
      <c r="B506" t="s">
        <v>313</v>
      </c>
      <c r="C506" t="s">
        <v>1</v>
      </c>
      <c r="D506" t="s">
        <v>0</v>
      </c>
      <c r="E506">
        <v>9518</v>
      </c>
      <c r="F506" t="s">
        <v>309</v>
      </c>
      <c r="G506" t="s">
        <v>310</v>
      </c>
      <c r="H506" s="3">
        <v>1.57</v>
      </c>
      <c r="I506" s="3">
        <v>0</v>
      </c>
      <c r="J506" s="3">
        <v>0</v>
      </c>
      <c r="K506" s="3">
        <v>16.309999999999999</v>
      </c>
      <c r="L506" s="3">
        <v>0</v>
      </c>
      <c r="M506" s="3">
        <v>0</v>
      </c>
      <c r="N506" s="3">
        <v>0</v>
      </c>
      <c r="O506" s="3">
        <v>2.1202999999999999</v>
      </c>
      <c r="P506" s="3">
        <v>20.000299999999999</v>
      </c>
      <c r="Q506">
        <v>3</v>
      </c>
    </row>
    <row r="507" spans="1:17" hidden="1" x14ac:dyDescent="0.25">
      <c r="A507" t="s">
        <v>161</v>
      </c>
      <c r="B507" t="s">
        <v>328</v>
      </c>
      <c r="C507" t="s">
        <v>1</v>
      </c>
      <c r="D507" t="s">
        <v>0</v>
      </c>
      <c r="E507">
        <v>1316</v>
      </c>
      <c r="F507" t="s">
        <v>331</v>
      </c>
      <c r="G507" t="s">
        <v>332</v>
      </c>
      <c r="H507" s="3">
        <v>0</v>
      </c>
      <c r="I507" s="3">
        <v>0</v>
      </c>
      <c r="J507" s="3">
        <v>0</v>
      </c>
      <c r="K507" s="3">
        <v>9.94</v>
      </c>
      <c r="L507" s="3">
        <v>0</v>
      </c>
      <c r="M507" s="3">
        <v>0</v>
      </c>
      <c r="N507" s="3">
        <v>0</v>
      </c>
      <c r="O507" s="3">
        <v>1.2922</v>
      </c>
      <c r="P507" s="3">
        <v>11.232199999999999</v>
      </c>
      <c r="Q507">
        <v>3</v>
      </c>
    </row>
    <row r="508" spans="1:17" hidden="1" x14ac:dyDescent="0.25">
      <c r="A508" t="s">
        <v>161</v>
      </c>
      <c r="B508" t="s">
        <v>328</v>
      </c>
      <c r="C508" t="s">
        <v>1</v>
      </c>
      <c r="D508" t="s">
        <v>0</v>
      </c>
      <c r="E508">
        <v>23803</v>
      </c>
      <c r="F508" t="s">
        <v>329</v>
      </c>
      <c r="G508" t="s">
        <v>330</v>
      </c>
      <c r="H508" s="3">
        <v>2.35</v>
      </c>
      <c r="I508" s="3">
        <v>0</v>
      </c>
      <c r="J508" s="3">
        <v>0</v>
      </c>
      <c r="K508" s="3">
        <v>20.04</v>
      </c>
      <c r="L508" s="3">
        <v>0</v>
      </c>
      <c r="M508" s="3">
        <v>0</v>
      </c>
      <c r="N508" s="3">
        <v>0</v>
      </c>
      <c r="O508" s="3">
        <v>2.6052</v>
      </c>
      <c r="P508" s="3">
        <v>24.995200000000001</v>
      </c>
      <c r="Q508">
        <v>3</v>
      </c>
    </row>
    <row r="509" spans="1:17" hidden="1" x14ac:dyDescent="0.25">
      <c r="A509" t="s">
        <v>161</v>
      </c>
      <c r="B509" t="s">
        <v>328</v>
      </c>
      <c r="C509" t="s">
        <v>1</v>
      </c>
      <c r="D509" t="s">
        <v>0</v>
      </c>
      <c r="E509">
        <v>17648</v>
      </c>
      <c r="F509" t="s">
        <v>318</v>
      </c>
      <c r="G509" t="s">
        <v>319</v>
      </c>
      <c r="H509" s="3">
        <v>0</v>
      </c>
      <c r="I509" s="3">
        <v>0</v>
      </c>
      <c r="J509" s="3">
        <v>0</v>
      </c>
      <c r="K509" s="3">
        <v>8.56</v>
      </c>
      <c r="L509" s="3">
        <v>0</v>
      </c>
      <c r="M509" s="3">
        <v>0</v>
      </c>
      <c r="N509" s="3">
        <v>0</v>
      </c>
      <c r="O509" s="3">
        <v>1.1128</v>
      </c>
      <c r="P509" s="3">
        <v>9.6728000000000005</v>
      </c>
      <c r="Q509">
        <v>3</v>
      </c>
    </row>
    <row r="510" spans="1:17" hidden="1" x14ac:dyDescent="0.25">
      <c r="A510" t="s">
        <v>161</v>
      </c>
      <c r="B510" t="s">
        <v>328</v>
      </c>
      <c r="C510" t="s">
        <v>1</v>
      </c>
      <c r="D510" t="s">
        <v>0</v>
      </c>
      <c r="E510">
        <v>231409</v>
      </c>
      <c r="F510" t="s">
        <v>320</v>
      </c>
      <c r="G510" t="s">
        <v>321</v>
      </c>
      <c r="H510" s="3">
        <v>0</v>
      </c>
      <c r="I510" s="3">
        <v>0</v>
      </c>
      <c r="J510" s="3">
        <v>0</v>
      </c>
      <c r="K510" s="3">
        <v>5.22</v>
      </c>
      <c r="L510" s="3">
        <v>0</v>
      </c>
      <c r="M510" s="3">
        <v>0</v>
      </c>
      <c r="N510" s="3">
        <v>0</v>
      </c>
      <c r="O510" s="3">
        <v>0.67859999999999998</v>
      </c>
      <c r="P510" s="3">
        <v>5.8986000000000001</v>
      </c>
      <c r="Q510">
        <v>3</v>
      </c>
    </row>
    <row r="511" spans="1:17" hidden="1" x14ac:dyDescent="0.25">
      <c r="A511" t="s">
        <v>161</v>
      </c>
      <c r="B511" t="s">
        <v>328</v>
      </c>
      <c r="C511" t="s">
        <v>1</v>
      </c>
      <c r="D511" t="s">
        <v>0</v>
      </c>
      <c r="E511">
        <v>8742</v>
      </c>
      <c r="F511" t="s">
        <v>316</v>
      </c>
      <c r="G511" t="s">
        <v>317</v>
      </c>
      <c r="H511" s="3">
        <v>0</v>
      </c>
      <c r="I511" s="3">
        <v>0</v>
      </c>
      <c r="J511" s="3">
        <v>0</v>
      </c>
      <c r="K511" s="3">
        <v>139.6</v>
      </c>
      <c r="L511" s="3">
        <v>0</v>
      </c>
      <c r="M511" s="3">
        <v>0</v>
      </c>
      <c r="N511" s="3">
        <v>0</v>
      </c>
      <c r="O511" s="3">
        <v>18.148</v>
      </c>
      <c r="P511" s="3">
        <v>157.74799999999999</v>
      </c>
      <c r="Q511">
        <v>3</v>
      </c>
    </row>
    <row r="512" spans="1:17" hidden="1" x14ac:dyDescent="0.25">
      <c r="A512" t="s">
        <v>161</v>
      </c>
      <c r="B512" t="s">
        <v>313</v>
      </c>
      <c r="C512" t="s">
        <v>1</v>
      </c>
      <c r="D512" t="s">
        <v>0</v>
      </c>
      <c r="E512">
        <v>154</v>
      </c>
      <c r="F512" t="s">
        <v>326</v>
      </c>
      <c r="G512" t="s">
        <v>327</v>
      </c>
      <c r="H512" s="3">
        <v>0</v>
      </c>
      <c r="I512" s="3">
        <v>0</v>
      </c>
      <c r="J512" s="3">
        <v>0</v>
      </c>
      <c r="K512" s="3">
        <v>30.97</v>
      </c>
      <c r="L512" s="3">
        <v>0</v>
      </c>
      <c r="M512" s="3">
        <v>0</v>
      </c>
      <c r="N512" s="3">
        <v>0</v>
      </c>
      <c r="O512" s="3">
        <v>4.0260999999999996</v>
      </c>
      <c r="P512" s="3">
        <v>34.996099999999998</v>
      </c>
      <c r="Q512">
        <v>3</v>
      </c>
    </row>
    <row r="513" spans="1:17" hidden="1" x14ac:dyDescent="0.25">
      <c r="A513" t="s">
        <v>161</v>
      </c>
      <c r="B513" t="s">
        <v>313</v>
      </c>
      <c r="C513" t="s">
        <v>1</v>
      </c>
      <c r="D513" t="s">
        <v>0</v>
      </c>
      <c r="E513">
        <v>2070</v>
      </c>
      <c r="F513" t="s">
        <v>324</v>
      </c>
      <c r="G513" t="s">
        <v>325</v>
      </c>
      <c r="H513" s="3">
        <v>0</v>
      </c>
      <c r="I513" s="3">
        <v>0</v>
      </c>
      <c r="J513" s="3">
        <v>0</v>
      </c>
      <c r="K513" s="3">
        <v>23.67</v>
      </c>
      <c r="L513" s="3">
        <v>0</v>
      </c>
      <c r="M513" s="3">
        <v>0</v>
      </c>
      <c r="N513" s="3">
        <v>0</v>
      </c>
      <c r="O513" s="3">
        <v>3.0771000000000002</v>
      </c>
      <c r="P513" s="3">
        <v>26.747100000000003</v>
      </c>
      <c r="Q513">
        <v>3</v>
      </c>
    </row>
    <row r="514" spans="1:17" hidden="1" x14ac:dyDescent="0.25">
      <c r="A514" t="s">
        <v>161</v>
      </c>
      <c r="B514" t="s">
        <v>313</v>
      </c>
      <c r="C514" t="s">
        <v>1</v>
      </c>
      <c r="D514" t="s">
        <v>0</v>
      </c>
      <c r="E514">
        <v>86</v>
      </c>
      <c r="F514" t="s">
        <v>322</v>
      </c>
      <c r="G514" t="s">
        <v>323</v>
      </c>
      <c r="H514" s="3">
        <v>0</v>
      </c>
      <c r="I514" s="3">
        <v>0</v>
      </c>
      <c r="J514" s="3">
        <v>0</v>
      </c>
      <c r="K514" s="3">
        <v>47.37</v>
      </c>
      <c r="L514" s="3">
        <v>0</v>
      </c>
      <c r="M514" s="3">
        <v>0</v>
      </c>
      <c r="N514" s="3">
        <v>0</v>
      </c>
      <c r="O514" s="3">
        <v>6.1581000000000001</v>
      </c>
      <c r="P514" s="3">
        <v>53.528099999999995</v>
      </c>
      <c r="Q514">
        <v>3</v>
      </c>
    </row>
    <row r="515" spans="1:17" hidden="1" x14ac:dyDescent="0.25">
      <c r="A515" t="s">
        <v>161</v>
      </c>
      <c r="B515" t="s">
        <v>313</v>
      </c>
      <c r="C515" t="s">
        <v>1</v>
      </c>
      <c r="D515" t="s">
        <v>0</v>
      </c>
      <c r="E515">
        <v>231985</v>
      </c>
      <c r="F515" t="s">
        <v>320</v>
      </c>
      <c r="G515" t="s">
        <v>321</v>
      </c>
      <c r="H515" s="3">
        <v>0</v>
      </c>
      <c r="I515" s="3">
        <v>0</v>
      </c>
      <c r="J515" s="3">
        <v>0</v>
      </c>
      <c r="K515" s="3">
        <v>17</v>
      </c>
      <c r="L515" s="3">
        <v>0</v>
      </c>
      <c r="M515" s="3">
        <v>0</v>
      </c>
      <c r="N515" s="3">
        <v>0</v>
      </c>
      <c r="O515" s="3">
        <v>2.21</v>
      </c>
      <c r="P515" s="3">
        <v>19.21</v>
      </c>
      <c r="Q515">
        <v>3</v>
      </c>
    </row>
    <row r="516" spans="1:17" hidden="1" x14ac:dyDescent="0.25">
      <c r="A516" t="s">
        <v>161</v>
      </c>
      <c r="B516" t="s">
        <v>313</v>
      </c>
      <c r="C516" t="s">
        <v>1</v>
      </c>
      <c r="D516" t="s">
        <v>0</v>
      </c>
      <c r="E516">
        <v>17617</v>
      </c>
      <c r="F516" t="s">
        <v>318</v>
      </c>
      <c r="G516" t="s">
        <v>319</v>
      </c>
      <c r="H516" s="3">
        <v>0</v>
      </c>
      <c r="I516" s="3">
        <v>0</v>
      </c>
      <c r="J516" s="3">
        <v>0</v>
      </c>
      <c r="K516" s="3">
        <v>11</v>
      </c>
      <c r="L516" s="3">
        <v>0</v>
      </c>
      <c r="M516" s="3">
        <v>0</v>
      </c>
      <c r="N516" s="3">
        <v>0</v>
      </c>
      <c r="O516" s="3">
        <v>1.4300000000000002</v>
      </c>
      <c r="P516" s="3">
        <v>12.43</v>
      </c>
      <c r="Q516">
        <v>3</v>
      </c>
    </row>
    <row r="517" spans="1:17" hidden="1" x14ac:dyDescent="0.25">
      <c r="A517" t="s">
        <v>161</v>
      </c>
      <c r="B517" t="s">
        <v>313</v>
      </c>
      <c r="C517" t="s">
        <v>1</v>
      </c>
      <c r="D517" t="s">
        <v>0</v>
      </c>
      <c r="E517">
        <v>8700</v>
      </c>
      <c r="F517" t="s">
        <v>316</v>
      </c>
      <c r="G517" t="s">
        <v>317</v>
      </c>
      <c r="H517" s="3">
        <v>0</v>
      </c>
      <c r="I517" s="3">
        <v>0</v>
      </c>
      <c r="J517" s="3">
        <v>0</v>
      </c>
      <c r="K517" s="3">
        <v>50.1</v>
      </c>
      <c r="L517" s="3">
        <v>0</v>
      </c>
      <c r="M517" s="3">
        <v>0</v>
      </c>
      <c r="N517" s="3">
        <v>0</v>
      </c>
      <c r="O517" s="3">
        <v>6.5130000000000008</v>
      </c>
      <c r="P517" s="3">
        <v>56.613</v>
      </c>
      <c r="Q517">
        <v>3</v>
      </c>
    </row>
    <row r="518" spans="1:17" hidden="1" x14ac:dyDescent="0.25">
      <c r="A518" t="s">
        <v>161</v>
      </c>
      <c r="B518" t="s">
        <v>313</v>
      </c>
      <c r="C518" t="s">
        <v>1</v>
      </c>
      <c r="D518" t="s">
        <v>0</v>
      </c>
      <c r="E518">
        <v>58072</v>
      </c>
      <c r="F518" t="s">
        <v>314</v>
      </c>
      <c r="G518" t="s">
        <v>315</v>
      </c>
      <c r="H518" s="3">
        <v>0</v>
      </c>
      <c r="I518" s="3">
        <v>0</v>
      </c>
      <c r="J518" s="3">
        <v>0</v>
      </c>
      <c r="K518" s="3">
        <v>27.32</v>
      </c>
      <c r="L518" s="3">
        <v>0</v>
      </c>
      <c r="M518" s="3">
        <v>0</v>
      </c>
      <c r="N518" s="3">
        <v>0</v>
      </c>
      <c r="O518" s="3">
        <v>3.5516000000000001</v>
      </c>
      <c r="P518" s="3">
        <v>30.871600000000001</v>
      </c>
      <c r="Q518">
        <v>3</v>
      </c>
    </row>
    <row r="519" spans="1:17" hidden="1" x14ac:dyDescent="0.25">
      <c r="A519" t="s">
        <v>161</v>
      </c>
      <c r="B519" t="s">
        <v>308</v>
      </c>
      <c r="C519" t="s">
        <v>1</v>
      </c>
      <c r="D519" t="s">
        <v>0</v>
      </c>
      <c r="E519">
        <v>190</v>
      </c>
      <c r="F519" t="s">
        <v>311</v>
      </c>
      <c r="G519" t="s">
        <v>312</v>
      </c>
      <c r="H519" s="3">
        <v>0</v>
      </c>
      <c r="I519" s="3">
        <v>0</v>
      </c>
      <c r="J519" s="3">
        <v>0</v>
      </c>
      <c r="K519" s="3">
        <v>225</v>
      </c>
      <c r="L519" s="3">
        <v>0</v>
      </c>
      <c r="M519" s="3">
        <v>0</v>
      </c>
      <c r="N519" s="3">
        <v>0</v>
      </c>
      <c r="O519" s="3">
        <v>29.25</v>
      </c>
      <c r="P519" s="3">
        <v>254.25</v>
      </c>
      <c r="Q519">
        <v>3</v>
      </c>
    </row>
    <row r="520" spans="1:17" hidden="1" x14ac:dyDescent="0.25">
      <c r="A520" t="s">
        <v>161</v>
      </c>
      <c r="B520" t="s">
        <v>308</v>
      </c>
      <c r="C520" t="s">
        <v>1</v>
      </c>
      <c r="D520" t="s">
        <v>0</v>
      </c>
      <c r="E520">
        <v>9341</v>
      </c>
      <c r="F520" t="s">
        <v>309</v>
      </c>
      <c r="G520" t="s">
        <v>310</v>
      </c>
      <c r="H520" s="3">
        <v>1.83</v>
      </c>
      <c r="I520" s="3">
        <v>0</v>
      </c>
      <c r="J520" s="3">
        <v>0</v>
      </c>
      <c r="K520" s="3">
        <v>16.079999999999998</v>
      </c>
      <c r="L520" s="3">
        <v>0</v>
      </c>
      <c r="M520" s="3">
        <v>0</v>
      </c>
      <c r="N520" s="3">
        <v>0</v>
      </c>
      <c r="O520" s="3">
        <v>2.0903999999999998</v>
      </c>
      <c r="P520" s="3">
        <v>20.000399999999996</v>
      </c>
      <c r="Q520">
        <v>3</v>
      </c>
    </row>
    <row r="521" spans="1:17" s="3" customFormat="1" hidden="1" x14ac:dyDescent="0.25">
      <c r="A521" t="s">
        <v>161</v>
      </c>
      <c r="B521" t="s">
        <v>305</v>
      </c>
      <c r="C521" t="s">
        <v>1</v>
      </c>
      <c r="D521" t="s">
        <v>0</v>
      </c>
      <c r="E521">
        <v>11593</v>
      </c>
      <c r="F521" t="s">
        <v>306</v>
      </c>
      <c r="G521" t="s">
        <v>307</v>
      </c>
      <c r="H521" s="3">
        <v>0.9</v>
      </c>
      <c r="I521" s="3">
        <v>0</v>
      </c>
      <c r="J521" s="3">
        <v>0</v>
      </c>
      <c r="K521" s="3">
        <v>8.0500000000000007</v>
      </c>
      <c r="L521" s="3">
        <v>0</v>
      </c>
      <c r="M521" s="3">
        <v>0</v>
      </c>
      <c r="N521" s="3">
        <v>0</v>
      </c>
      <c r="O521" s="3">
        <v>1.0465000000000002</v>
      </c>
      <c r="P521" s="3">
        <v>9.9965000000000011</v>
      </c>
      <c r="Q521">
        <v>3</v>
      </c>
    </row>
    <row r="522" spans="1:17" s="3" customFormat="1" hidden="1" x14ac:dyDescent="0.25">
      <c r="A522"/>
      <c r="B522"/>
      <c r="C522"/>
      <c r="D522"/>
      <c r="E522"/>
      <c r="F522"/>
      <c r="G522"/>
      <c r="Q522"/>
    </row>
    <row r="523" spans="1:17" x14ac:dyDescent="0.25">
      <c r="A523" t="s">
        <v>420</v>
      </c>
      <c r="H523" s="34">
        <f>SUBTOTAL(109,Tabla1[C. EXENTAS])</f>
        <v>15.190000000000001</v>
      </c>
      <c r="I523" s="34"/>
      <c r="J523" s="34"/>
      <c r="K523" s="34">
        <f>SUBTOTAL(109,Tabla1[C. GRAVADA])</f>
        <v>3630.079999999999</v>
      </c>
      <c r="L523" s="34"/>
      <c r="M523" s="34"/>
      <c r="N523" s="34"/>
      <c r="O523" s="34">
        <f>SUBTOTAL(109,Tabla1[IVA])</f>
        <v>471.91039999999987</v>
      </c>
      <c r="P523" s="34">
        <f>SUBTOTAL(109,Tabla1[TOTAL C.])</f>
        <v>4117.1804000000002</v>
      </c>
    </row>
  </sheetData>
  <dataConsolidate/>
  <conditionalFormatting sqref="E524:E1048576 E2:E522">
    <cfRule type="duplicateValues" dxfId="30" priority="1"/>
    <cfRule type="duplicateValues" dxfId="2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N19"/>
  <sheetViews>
    <sheetView showGridLines="0" zoomScaleNormal="100" zoomScaleSheetLayoutView="100" workbookViewId="0">
      <selection activeCell="D6" sqref="D6:D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14" ht="90" customHeight="1" thickBot="1" x14ac:dyDescent="0.3"/>
    <row r="2" spans="2:14" x14ac:dyDescent="0.25">
      <c r="B2" s="5" t="s">
        <v>17</v>
      </c>
      <c r="D2" s="12" t="s">
        <v>580</v>
      </c>
    </row>
    <row r="3" spans="2:14" x14ac:dyDescent="0.25">
      <c r="B3" s="5" t="s">
        <v>2</v>
      </c>
      <c r="D3" s="31" t="str">
        <f>+J3</f>
        <v>29/12/2021</v>
      </c>
      <c r="E3" s="28" t="s">
        <v>607</v>
      </c>
      <c r="F3" s="29" t="str">
        <f>+LEFT(E3,2)</f>
        <v>29</v>
      </c>
      <c r="G3" s="29" t="str">
        <f>+RIGHT(E3,2)</f>
        <v>12</v>
      </c>
      <c r="H3" s="30">
        <v>2021</v>
      </c>
      <c r="I3" s="29" t="s">
        <v>419</v>
      </c>
      <c r="J3" s="29" t="str">
        <f>+F3&amp;I3&amp;G3&amp;I3&amp;H3</f>
        <v>29/12/2021</v>
      </c>
    </row>
    <row r="4" spans="2:14" x14ac:dyDescent="0.25">
      <c r="B4" s="5" t="s">
        <v>3</v>
      </c>
      <c r="D4" s="16" t="s">
        <v>1</v>
      </c>
    </row>
    <row r="5" spans="2:14" x14ac:dyDescent="0.25">
      <c r="B5" s="5" t="s">
        <v>4</v>
      </c>
      <c r="D5" s="16" t="s">
        <v>0</v>
      </c>
    </row>
    <row r="6" spans="2:14" x14ac:dyDescent="0.25">
      <c r="B6" s="6" t="s">
        <v>28</v>
      </c>
      <c r="D6" s="17" t="s">
        <v>397</v>
      </c>
    </row>
    <row r="7" spans="2:14" x14ac:dyDescent="0.25">
      <c r="B7" s="5" t="s">
        <v>27</v>
      </c>
      <c r="D7" s="17" t="s">
        <v>398</v>
      </c>
    </row>
    <row r="8" spans="2:14" x14ac:dyDescent="0.25">
      <c r="B8" s="5" t="s">
        <v>26</v>
      </c>
      <c r="D8" s="18"/>
      <c r="L8" s="3"/>
      <c r="M8" s="3"/>
      <c r="N8" s="3"/>
    </row>
    <row r="9" spans="2:14" x14ac:dyDescent="0.25">
      <c r="B9" s="5" t="s">
        <v>25</v>
      </c>
      <c r="D9" s="19">
        <f>+D8</f>
        <v>0</v>
      </c>
      <c r="L9" s="3"/>
      <c r="M9" s="3"/>
      <c r="N9" s="3"/>
    </row>
    <row r="10" spans="2:14" x14ac:dyDescent="0.25">
      <c r="B10" s="5" t="s">
        <v>24</v>
      </c>
      <c r="D10" s="20"/>
      <c r="G10" t="s">
        <v>90</v>
      </c>
      <c r="L10" s="3"/>
      <c r="M10" s="3"/>
      <c r="N10" s="3"/>
    </row>
    <row r="11" spans="2:14" x14ac:dyDescent="0.25">
      <c r="B11" s="6" t="s">
        <v>162</v>
      </c>
      <c r="D11" s="33" t="str">
        <f>IFERROR(VLOOKUP(D10,'base de clientes'!A:B,2,0),"NO EXISTE")</f>
        <v>NO EXISTE</v>
      </c>
      <c r="G11" t="s">
        <v>88</v>
      </c>
      <c r="L11" s="3"/>
      <c r="M11" s="3"/>
      <c r="N11" s="3"/>
    </row>
    <row r="12" spans="2:14" x14ac:dyDescent="0.25">
      <c r="B12" s="6" t="s">
        <v>164</v>
      </c>
      <c r="D12" s="21">
        <v>0</v>
      </c>
      <c r="L12" s="3"/>
      <c r="M12" s="3"/>
      <c r="N12" s="3"/>
    </row>
    <row r="13" spans="2:14" x14ac:dyDescent="0.25">
      <c r="B13" s="6" t="s">
        <v>163</v>
      </c>
      <c r="D13" s="9">
        <v>0</v>
      </c>
      <c r="L13" s="3"/>
      <c r="M13" s="3"/>
      <c r="N13" s="3"/>
    </row>
    <row r="14" spans="2:14" x14ac:dyDescent="0.25">
      <c r="B14" s="5" t="s">
        <v>23</v>
      </c>
      <c r="D14" s="10">
        <v>0</v>
      </c>
      <c r="L14" s="3"/>
      <c r="M14" s="3"/>
      <c r="N14" s="3"/>
    </row>
    <row r="15" spans="2:14" x14ac:dyDescent="0.25">
      <c r="B15" s="5" t="s">
        <v>22</v>
      </c>
      <c r="D15" s="21">
        <f>+D14*0.13</f>
        <v>0</v>
      </c>
      <c r="L15" s="3"/>
      <c r="M15" s="3"/>
      <c r="N15" s="3"/>
    </row>
    <row r="16" spans="2:14" x14ac:dyDescent="0.25">
      <c r="B16" s="5" t="s">
        <v>21</v>
      </c>
      <c r="D16" s="9">
        <v>0</v>
      </c>
      <c r="L16" s="3"/>
      <c r="M16" s="3"/>
      <c r="N16" s="3"/>
    </row>
    <row r="17" spans="2:14" x14ac:dyDescent="0.25">
      <c r="B17" s="5" t="s">
        <v>20</v>
      </c>
      <c r="D17" s="9">
        <v>0</v>
      </c>
      <c r="L17" s="3"/>
      <c r="M17" s="3"/>
      <c r="N17" s="3"/>
    </row>
    <row r="18" spans="2:14" ht="15" customHeight="1" x14ac:dyDescent="0.25">
      <c r="B18" s="5" t="s">
        <v>165</v>
      </c>
      <c r="D18" s="9">
        <f>+(D12+D13+D14+D15+D16+D17)</f>
        <v>0</v>
      </c>
    </row>
    <row r="19" spans="2:14" ht="15.75" thickBot="1" x14ac:dyDescent="0.3">
      <c r="B19" s="5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V616"/>
  <sheetViews>
    <sheetView topLeftCell="E2" workbookViewId="0">
      <selection activeCell="E2" sqref="E2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1" width="15.140625" style="3" customWidth="1"/>
  </cols>
  <sheetData>
    <row r="2" spans="5:22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162</v>
      </c>
      <c r="O2" s="3" t="s">
        <v>164</v>
      </c>
      <c r="P2" s="3" t="s">
        <v>163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165</v>
      </c>
      <c r="V2" t="s">
        <v>18</v>
      </c>
    </row>
    <row r="3" spans="5:22" x14ac:dyDescent="0.25">
      <c r="E3" t="s">
        <v>580</v>
      </c>
      <c r="F3" t="s">
        <v>608</v>
      </c>
      <c r="G3" t="s">
        <v>1</v>
      </c>
      <c r="H3" t="s">
        <v>0</v>
      </c>
      <c r="I3" t="s">
        <v>397</v>
      </c>
      <c r="J3" t="s">
        <v>398</v>
      </c>
      <c r="K3">
        <v>2398</v>
      </c>
      <c r="L3">
        <v>2398</v>
      </c>
      <c r="M3" t="s">
        <v>595</v>
      </c>
      <c r="N3" t="s">
        <v>59</v>
      </c>
      <c r="O3" s="3">
        <v>0</v>
      </c>
      <c r="P3" s="3">
        <v>0</v>
      </c>
      <c r="Q3" s="3">
        <v>41</v>
      </c>
      <c r="R3" s="3">
        <v>5.33</v>
      </c>
      <c r="S3" s="3">
        <v>0</v>
      </c>
      <c r="T3" s="3">
        <v>0</v>
      </c>
      <c r="U3" s="3">
        <v>46.33</v>
      </c>
      <c r="V3" t="s">
        <v>1</v>
      </c>
    </row>
    <row r="4" spans="5:22" x14ac:dyDescent="0.25">
      <c r="E4" t="s">
        <v>580</v>
      </c>
      <c r="F4" t="s">
        <v>608</v>
      </c>
      <c r="G4" t="s">
        <v>1</v>
      </c>
      <c r="H4" t="s">
        <v>0</v>
      </c>
      <c r="I4" t="s">
        <v>397</v>
      </c>
      <c r="J4" t="s">
        <v>398</v>
      </c>
      <c r="K4">
        <v>2397</v>
      </c>
      <c r="L4">
        <v>2397</v>
      </c>
      <c r="M4" t="s">
        <v>88</v>
      </c>
      <c r="N4" t="s">
        <v>87</v>
      </c>
      <c r="O4" s="3">
        <v>0</v>
      </c>
      <c r="P4" s="3">
        <v>0</v>
      </c>
      <c r="Q4" s="3">
        <v>35</v>
      </c>
      <c r="R4" s="3">
        <v>4.55</v>
      </c>
      <c r="S4" s="3">
        <v>0</v>
      </c>
      <c r="T4" s="3">
        <v>0</v>
      </c>
      <c r="U4" s="3">
        <v>39.549999999999997</v>
      </c>
      <c r="V4" t="s">
        <v>1</v>
      </c>
    </row>
    <row r="5" spans="5:22" x14ac:dyDescent="0.25">
      <c r="E5" t="s">
        <v>580</v>
      </c>
      <c r="F5" t="s">
        <v>608</v>
      </c>
      <c r="G5" t="s">
        <v>1</v>
      </c>
      <c r="H5" t="s">
        <v>0</v>
      </c>
      <c r="I5" t="s">
        <v>397</v>
      </c>
      <c r="J5" t="s">
        <v>398</v>
      </c>
      <c r="K5">
        <v>2396</v>
      </c>
      <c r="L5">
        <v>2396</v>
      </c>
      <c r="M5" t="s">
        <v>169</v>
      </c>
      <c r="N5" t="s">
        <v>91</v>
      </c>
      <c r="O5" s="3">
        <v>0</v>
      </c>
      <c r="P5" s="3">
        <v>0</v>
      </c>
      <c r="Q5" s="3">
        <v>70</v>
      </c>
      <c r="R5" s="3">
        <v>9.1</v>
      </c>
      <c r="S5" s="3">
        <v>0</v>
      </c>
      <c r="T5" s="3">
        <v>0</v>
      </c>
      <c r="U5" s="3">
        <v>79.099999999999994</v>
      </c>
      <c r="V5" t="s">
        <v>1</v>
      </c>
    </row>
    <row r="6" spans="5:22" x14ac:dyDescent="0.25">
      <c r="E6" t="s">
        <v>580</v>
      </c>
      <c r="F6" t="s">
        <v>608</v>
      </c>
      <c r="G6" t="s">
        <v>1</v>
      </c>
      <c r="H6" t="s">
        <v>0</v>
      </c>
      <c r="I6" t="s">
        <v>397</v>
      </c>
      <c r="J6" t="s">
        <v>398</v>
      </c>
      <c r="K6">
        <v>2395</v>
      </c>
      <c r="L6">
        <v>2395</v>
      </c>
      <c r="M6" t="s">
        <v>598</v>
      </c>
      <c r="N6" t="s">
        <v>92</v>
      </c>
      <c r="O6" s="3">
        <v>0</v>
      </c>
      <c r="P6" s="3">
        <v>0</v>
      </c>
      <c r="Q6" s="3">
        <v>430</v>
      </c>
      <c r="R6" s="3">
        <v>55.9</v>
      </c>
      <c r="S6" s="3">
        <v>0</v>
      </c>
      <c r="T6" s="3">
        <v>0</v>
      </c>
      <c r="U6" s="3">
        <v>485.9</v>
      </c>
      <c r="V6" t="s">
        <v>1</v>
      </c>
    </row>
    <row r="7" spans="5:22" x14ac:dyDescent="0.25">
      <c r="E7" t="s">
        <v>580</v>
      </c>
      <c r="F7" t="s">
        <v>606</v>
      </c>
      <c r="G7" t="s">
        <v>1</v>
      </c>
      <c r="H7" t="s">
        <v>0</v>
      </c>
      <c r="I7" t="s">
        <v>397</v>
      </c>
      <c r="J7" t="s">
        <v>398</v>
      </c>
      <c r="K7">
        <v>2394</v>
      </c>
      <c r="L7">
        <v>2394</v>
      </c>
      <c r="M7" t="s">
        <v>261</v>
      </c>
      <c r="N7" t="s">
        <v>262</v>
      </c>
      <c r="O7" s="3">
        <v>0</v>
      </c>
      <c r="P7" s="3">
        <v>0</v>
      </c>
      <c r="Q7" s="3">
        <v>60</v>
      </c>
      <c r="R7" s="3">
        <v>7.8000000000000007</v>
      </c>
      <c r="S7" s="3">
        <v>0</v>
      </c>
      <c r="T7" s="3">
        <v>0</v>
      </c>
      <c r="U7" s="3">
        <v>67.8</v>
      </c>
      <c r="V7" t="s">
        <v>1</v>
      </c>
    </row>
    <row r="8" spans="5:22" x14ac:dyDescent="0.25">
      <c r="E8" t="s">
        <v>580</v>
      </c>
      <c r="F8" t="s">
        <v>606</v>
      </c>
      <c r="G8" t="s">
        <v>1</v>
      </c>
      <c r="H8" t="s">
        <v>0</v>
      </c>
      <c r="I8" t="s">
        <v>397</v>
      </c>
      <c r="J8" t="s">
        <v>398</v>
      </c>
      <c r="K8">
        <v>2393</v>
      </c>
      <c r="L8">
        <v>2393</v>
      </c>
      <c r="M8" t="s">
        <v>71</v>
      </c>
      <c r="N8" t="s">
        <v>70</v>
      </c>
      <c r="O8" s="3">
        <v>0</v>
      </c>
      <c r="P8" s="3">
        <v>0</v>
      </c>
      <c r="Q8" s="3">
        <v>45</v>
      </c>
      <c r="R8" s="3">
        <v>5.8500000000000005</v>
      </c>
      <c r="S8" s="3">
        <v>0</v>
      </c>
      <c r="T8" s="3">
        <v>0</v>
      </c>
      <c r="U8" s="3">
        <v>50.85</v>
      </c>
      <c r="V8" t="s">
        <v>1</v>
      </c>
    </row>
    <row r="9" spans="5:22" x14ac:dyDescent="0.25">
      <c r="E9" t="s">
        <v>580</v>
      </c>
      <c r="F9" t="s">
        <v>606</v>
      </c>
      <c r="G9" t="s">
        <v>1</v>
      </c>
      <c r="H9" t="s">
        <v>0</v>
      </c>
      <c r="I9" t="s">
        <v>397</v>
      </c>
      <c r="J9" t="s">
        <v>398</v>
      </c>
      <c r="K9">
        <v>2392</v>
      </c>
      <c r="L9">
        <v>2392</v>
      </c>
      <c r="M9" t="s">
        <v>223</v>
      </c>
      <c r="N9" t="s">
        <v>224</v>
      </c>
      <c r="O9" s="3">
        <v>0</v>
      </c>
      <c r="P9" s="3">
        <v>0</v>
      </c>
      <c r="Q9" s="3">
        <v>45</v>
      </c>
      <c r="R9" s="3">
        <v>5.8500000000000005</v>
      </c>
      <c r="S9" s="3">
        <v>0</v>
      </c>
      <c r="T9" s="3">
        <v>0</v>
      </c>
      <c r="U9" s="3">
        <v>50.85</v>
      </c>
      <c r="V9" t="s">
        <v>1</v>
      </c>
    </row>
    <row r="10" spans="5:22" hidden="1" x14ac:dyDescent="0.25">
      <c r="E10" t="s">
        <v>580</v>
      </c>
      <c r="F10" t="s">
        <v>606</v>
      </c>
      <c r="G10" t="s">
        <v>1</v>
      </c>
      <c r="H10" t="s">
        <v>0</v>
      </c>
      <c r="I10" t="s">
        <v>397</v>
      </c>
      <c r="J10" t="s">
        <v>398</v>
      </c>
      <c r="K10">
        <v>2391</v>
      </c>
      <c r="L10">
        <v>2391</v>
      </c>
      <c r="M10" t="s">
        <v>54</v>
      </c>
      <c r="N10" t="s">
        <v>53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t="s">
        <v>1</v>
      </c>
    </row>
    <row r="11" spans="5:22" x14ac:dyDescent="0.25">
      <c r="E11" t="s">
        <v>580</v>
      </c>
      <c r="F11" t="s">
        <v>606</v>
      </c>
      <c r="G11" t="s">
        <v>1</v>
      </c>
      <c r="H11" t="s">
        <v>0</v>
      </c>
      <c r="I11" t="s">
        <v>397</v>
      </c>
      <c r="J11" t="s">
        <v>398</v>
      </c>
      <c r="K11">
        <v>2390</v>
      </c>
      <c r="L11">
        <v>2390</v>
      </c>
      <c r="M11" t="s">
        <v>56</v>
      </c>
      <c r="N11" t="s">
        <v>55</v>
      </c>
      <c r="O11" s="3">
        <v>0</v>
      </c>
      <c r="P11" s="3">
        <v>0</v>
      </c>
      <c r="Q11" s="3">
        <v>128.32</v>
      </c>
      <c r="R11" s="3">
        <v>16.6816</v>
      </c>
      <c r="S11" s="3">
        <v>0</v>
      </c>
      <c r="T11" s="3">
        <v>0</v>
      </c>
      <c r="U11" s="3">
        <v>145.0016</v>
      </c>
      <c r="V11" t="s">
        <v>1</v>
      </c>
    </row>
    <row r="12" spans="5:22" x14ac:dyDescent="0.25">
      <c r="E12" t="s">
        <v>580</v>
      </c>
      <c r="F12" t="s">
        <v>605</v>
      </c>
      <c r="G12" t="s">
        <v>1</v>
      </c>
      <c r="H12" t="s">
        <v>0</v>
      </c>
      <c r="I12" t="s">
        <v>397</v>
      </c>
      <c r="J12" t="s">
        <v>398</v>
      </c>
      <c r="K12">
        <v>2389</v>
      </c>
      <c r="L12">
        <v>2389</v>
      </c>
      <c r="M12" t="s">
        <v>84</v>
      </c>
      <c r="N12" t="s">
        <v>83</v>
      </c>
      <c r="O12" s="3">
        <v>0</v>
      </c>
      <c r="P12" s="3">
        <v>0</v>
      </c>
      <c r="Q12" s="3">
        <v>25</v>
      </c>
      <c r="R12" s="3">
        <v>3.25</v>
      </c>
      <c r="S12" s="3">
        <v>0</v>
      </c>
      <c r="T12" s="3">
        <v>0</v>
      </c>
      <c r="U12" s="3">
        <v>28.25</v>
      </c>
      <c r="V12" t="s">
        <v>1</v>
      </c>
    </row>
    <row r="13" spans="5:22" x14ac:dyDescent="0.25">
      <c r="E13" t="s">
        <v>580</v>
      </c>
      <c r="F13" t="s">
        <v>605</v>
      </c>
      <c r="G13" t="s">
        <v>1</v>
      </c>
      <c r="H13" t="s">
        <v>0</v>
      </c>
      <c r="I13" t="s">
        <v>397</v>
      </c>
      <c r="J13" t="s">
        <v>398</v>
      </c>
      <c r="K13">
        <v>2388</v>
      </c>
      <c r="L13">
        <v>2388</v>
      </c>
      <c r="M13" t="s">
        <v>104</v>
      </c>
      <c r="N13" t="s">
        <v>103</v>
      </c>
      <c r="O13" s="3">
        <v>0</v>
      </c>
      <c r="P13" s="3">
        <v>0</v>
      </c>
      <c r="Q13" s="3">
        <v>23</v>
      </c>
      <c r="R13" s="3">
        <v>2.99</v>
      </c>
      <c r="S13" s="3">
        <v>0</v>
      </c>
      <c r="T13" s="3">
        <v>0</v>
      </c>
      <c r="U13" s="3">
        <v>25.990000000000002</v>
      </c>
      <c r="V13" t="s">
        <v>1</v>
      </c>
    </row>
    <row r="14" spans="5:22" hidden="1" x14ac:dyDescent="0.25">
      <c r="E14" t="s">
        <v>580</v>
      </c>
      <c r="F14" t="s">
        <v>605</v>
      </c>
      <c r="G14" t="s">
        <v>1</v>
      </c>
      <c r="H14" t="s">
        <v>0</v>
      </c>
      <c r="I14" t="s">
        <v>397</v>
      </c>
      <c r="J14" t="s">
        <v>398</v>
      </c>
      <c r="K14">
        <v>2387</v>
      </c>
      <c r="L14">
        <v>2387</v>
      </c>
      <c r="M14" t="s">
        <v>54</v>
      </c>
      <c r="N14" t="s">
        <v>53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t="s">
        <v>1</v>
      </c>
    </row>
    <row r="15" spans="5:22" x14ac:dyDescent="0.25">
      <c r="E15" t="s">
        <v>580</v>
      </c>
      <c r="F15" t="s">
        <v>605</v>
      </c>
      <c r="G15" t="s">
        <v>1</v>
      </c>
      <c r="H15" t="s">
        <v>0</v>
      </c>
      <c r="I15" t="s">
        <v>397</v>
      </c>
      <c r="J15" t="s">
        <v>398</v>
      </c>
      <c r="K15">
        <v>2386</v>
      </c>
      <c r="L15">
        <v>2386</v>
      </c>
      <c r="M15" t="s">
        <v>63</v>
      </c>
      <c r="N15" t="s">
        <v>62</v>
      </c>
      <c r="O15" s="3">
        <v>0</v>
      </c>
      <c r="P15" s="3">
        <v>0</v>
      </c>
      <c r="Q15" s="3">
        <v>90</v>
      </c>
      <c r="R15" s="3">
        <v>11.700000000000001</v>
      </c>
      <c r="S15" s="3">
        <v>0</v>
      </c>
      <c r="T15" s="3">
        <v>0</v>
      </c>
      <c r="U15" s="3">
        <v>101.7</v>
      </c>
      <c r="V15" t="s">
        <v>1</v>
      </c>
    </row>
    <row r="16" spans="5:22" x14ac:dyDescent="0.25">
      <c r="E16" t="s">
        <v>580</v>
      </c>
      <c r="F16" t="s">
        <v>604</v>
      </c>
      <c r="G16" t="s">
        <v>1</v>
      </c>
      <c r="H16" t="s">
        <v>0</v>
      </c>
      <c r="I16" t="s">
        <v>397</v>
      </c>
      <c r="J16" t="s">
        <v>398</v>
      </c>
      <c r="K16">
        <v>2385</v>
      </c>
      <c r="L16">
        <v>2385</v>
      </c>
      <c r="M16" t="s">
        <v>177</v>
      </c>
      <c r="N16" t="s">
        <v>178</v>
      </c>
      <c r="O16" s="3">
        <v>0</v>
      </c>
      <c r="P16" s="3">
        <v>0</v>
      </c>
      <c r="Q16" s="3">
        <v>12.39</v>
      </c>
      <c r="R16" s="3">
        <v>1.6107</v>
      </c>
      <c r="S16" s="3">
        <v>0</v>
      </c>
      <c r="T16" s="3">
        <v>0</v>
      </c>
      <c r="U16" s="3">
        <v>14.0007</v>
      </c>
      <c r="V16" t="s">
        <v>1</v>
      </c>
    </row>
    <row r="17" spans="5:22" x14ac:dyDescent="0.25">
      <c r="E17" t="s">
        <v>580</v>
      </c>
      <c r="F17" t="s">
        <v>604</v>
      </c>
      <c r="G17" t="s">
        <v>1</v>
      </c>
      <c r="H17" t="s">
        <v>0</v>
      </c>
      <c r="I17" t="s">
        <v>397</v>
      </c>
      <c r="J17" t="s">
        <v>398</v>
      </c>
      <c r="K17">
        <v>2384</v>
      </c>
      <c r="L17">
        <v>2384</v>
      </c>
      <c r="M17" t="s">
        <v>243</v>
      </c>
      <c r="N17" t="s">
        <v>244</v>
      </c>
      <c r="O17" s="3">
        <v>0</v>
      </c>
      <c r="P17" s="3">
        <v>0</v>
      </c>
      <c r="Q17" s="3">
        <v>150</v>
      </c>
      <c r="R17" s="3">
        <v>19.5</v>
      </c>
      <c r="S17" s="3">
        <v>0</v>
      </c>
      <c r="T17" s="3">
        <v>0</v>
      </c>
      <c r="U17" s="3">
        <v>169.5</v>
      </c>
      <c r="V17" t="s">
        <v>1</v>
      </c>
    </row>
    <row r="18" spans="5:22" hidden="1" x14ac:dyDescent="0.25">
      <c r="E18" t="s">
        <v>580</v>
      </c>
      <c r="F18" t="s">
        <v>603</v>
      </c>
      <c r="G18" t="s">
        <v>1</v>
      </c>
      <c r="H18" t="s">
        <v>0</v>
      </c>
      <c r="I18" t="s">
        <v>397</v>
      </c>
      <c r="J18" t="s">
        <v>398</v>
      </c>
      <c r="K18">
        <v>2383</v>
      </c>
      <c r="L18">
        <v>2383</v>
      </c>
      <c r="M18" t="s">
        <v>54</v>
      </c>
      <c r="N18" t="s">
        <v>53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t="s">
        <v>1</v>
      </c>
    </row>
    <row r="19" spans="5:22" x14ac:dyDescent="0.25">
      <c r="E19" t="s">
        <v>580</v>
      </c>
      <c r="F19" t="s">
        <v>603</v>
      </c>
      <c r="G19" t="s">
        <v>1</v>
      </c>
      <c r="H19" t="s">
        <v>0</v>
      </c>
      <c r="I19" t="s">
        <v>397</v>
      </c>
      <c r="J19" t="s">
        <v>398</v>
      </c>
      <c r="K19">
        <v>2382</v>
      </c>
      <c r="L19">
        <v>2382</v>
      </c>
      <c r="M19" t="s">
        <v>32</v>
      </c>
      <c r="N19" t="s">
        <v>31</v>
      </c>
      <c r="O19" s="3">
        <v>0</v>
      </c>
      <c r="P19" s="3">
        <v>0</v>
      </c>
      <c r="Q19" s="3">
        <v>97.82</v>
      </c>
      <c r="R19" s="3">
        <v>12.7166</v>
      </c>
      <c r="S19" s="3">
        <v>0</v>
      </c>
      <c r="T19" s="3">
        <v>0</v>
      </c>
      <c r="U19" s="3">
        <v>110.53659999999999</v>
      </c>
      <c r="V19" t="s">
        <v>1</v>
      </c>
    </row>
    <row r="20" spans="5:22" x14ac:dyDescent="0.25">
      <c r="E20" t="s">
        <v>580</v>
      </c>
      <c r="F20" t="s">
        <v>603</v>
      </c>
      <c r="G20" t="s">
        <v>1</v>
      </c>
      <c r="H20" t="s">
        <v>0</v>
      </c>
      <c r="I20" t="s">
        <v>397</v>
      </c>
      <c r="J20" t="s">
        <v>398</v>
      </c>
      <c r="K20">
        <v>2381</v>
      </c>
      <c r="L20">
        <v>2381</v>
      </c>
      <c r="M20" t="s">
        <v>170</v>
      </c>
      <c r="N20" t="s">
        <v>80</v>
      </c>
      <c r="O20" s="3">
        <v>160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160</v>
      </c>
      <c r="V20" t="s">
        <v>1</v>
      </c>
    </row>
    <row r="21" spans="5:22" x14ac:dyDescent="0.25">
      <c r="E21" t="s">
        <v>580</v>
      </c>
      <c r="F21" t="s">
        <v>602</v>
      </c>
      <c r="G21" t="s">
        <v>1</v>
      </c>
      <c r="H21" t="s">
        <v>0</v>
      </c>
      <c r="I21" t="s">
        <v>397</v>
      </c>
      <c r="J21" t="s">
        <v>398</v>
      </c>
      <c r="K21">
        <v>2380</v>
      </c>
      <c r="L21">
        <v>2380</v>
      </c>
      <c r="M21" t="s">
        <v>247</v>
      </c>
      <c r="N21" t="s">
        <v>248</v>
      </c>
      <c r="O21" s="3">
        <v>0</v>
      </c>
      <c r="P21" s="3">
        <v>0</v>
      </c>
      <c r="Q21" s="3">
        <v>16</v>
      </c>
      <c r="R21" s="3">
        <v>2.08</v>
      </c>
      <c r="S21" s="3">
        <v>0</v>
      </c>
      <c r="T21" s="3">
        <v>0</v>
      </c>
      <c r="U21" s="3">
        <v>18.079999999999998</v>
      </c>
      <c r="V21" t="s">
        <v>1</v>
      </c>
    </row>
    <row r="22" spans="5:22" x14ac:dyDescent="0.25">
      <c r="E22" t="s">
        <v>580</v>
      </c>
      <c r="F22" t="s">
        <v>602</v>
      </c>
      <c r="G22" t="s">
        <v>1</v>
      </c>
      <c r="H22" t="s">
        <v>0</v>
      </c>
      <c r="I22" t="s">
        <v>397</v>
      </c>
      <c r="J22" t="s">
        <v>398</v>
      </c>
      <c r="K22">
        <v>2379</v>
      </c>
      <c r="L22">
        <v>2379</v>
      </c>
      <c r="M22" t="s">
        <v>261</v>
      </c>
      <c r="N22" t="s">
        <v>262</v>
      </c>
      <c r="O22" s="3">
        <v>0</v>
      </c>
      <c r="P22" s="3">
        <v>0</v>
      </c>
      <c r="Q22" s="3">
        <v>50</v>
      </c>
      <c r="R22" s="3">
        <v>6.5</v>
      </c>
      <c r="S22" s="3">
        <v>0</v>
      </c>
      <c r="T22" s="3">
        <v>0</v>
      </c>
      <c r="U22" s="3">
        <v>56.5</v>
      </c>
      <c r="V22" t="s">
        <v>1</v>
      </c>
    </row>
    <row r="23" spans="5:22" x14ac:dyDescent="0.25">
      <c r="E23" t="s">
        <v>580</v>
      </c>
      <c r="F23" t="s">
        <v>602</v>
      </c>
      <c r="G23" t="s">
        <v>1</v>
      </c>
      <c r="H23" t="s">
        <v>0</v>
      </c>
      <c r="I23" t="s">
        <v>397</v>
      </c>
      <c r="J23" t="s">
        <v>398</v>
      </c>
      <c r="K23">
        <v>2378</v>
      </c>
      <c r="L23">
        <v>2378</v>
      </c>
      <c r="M23" t="s">
        <v>177</v>
      </c>
      <c r="N23" t="s">
        <v>178</v>
      </c>
      <c r="O23" s="3">
        <v>0</v>
      </c>
      <c r="P23" s="3">
        <v>0</v>
      </c>
      <c r="Q23" s="3">
        <v>35</v>
      </c>
      <c r="R23" s="3">
        <v>4.55</v>
      </c>
      <c r="S23" s="3">
        <v>0</v>
      </c>
      <c r="T23" s="3">
        <v>0</v>
      </c>
      <c r="U23" s="3">
        <v>39.549999999999997</v>
      </c>
      <c r="V23" t="s">
        <v>1</v>
      </c>
    </row>
    <row r="24" spans="5:22" x14ac:dyDescent="0.25">
      <c r="E24" t="s">
        <v>580</v>
      </c>
      <c r="F24" t="s">
        <v>602</v>
      </c>
      <c r="G24" t="s">
        <v>1</v>
      </c>
      <c r="H24" t="s">
        <v>0</v>
      </c>
      <c r="I24" t="s">
        <v>397</v>
      </c>
      <c r="J24" t="s">
        <v>398</v>
      </c>
      <c r="K24">
        <v>2377</v>
      </c>
      <c r="L24">
        <v>2377</v>
      </c>
      <c r="M24" t="s">
        <v>261</v>
      </c>
      <c r="N24" t="s">
        <v>262</v>
      </c>
      <c r="O24" s="3">
        <v>0</v>
      </c>
      <c r="P24" s="3">
        <v>0</v>
      </c>
      <c r="Q24" s="3">
        <v>60</v>
      </c>
      <c r="R24" s="3">
        <v>7.8000000000000007</v>
      </c>
      <c r="S24" s="3">
        <v>0</v>
      </c>
      <c r="T24" s="3">
        <v>0</v>
      </c>
      <c r="U24" s="3">
        <v>67.8</v>
      </c>
      <c r="V24" t="s">
        <v>1</v>
      </c>
    </row>
    <row r="25" spans="5:22" x14ac:dyDescent="0.25">
      <c r="E25" t="s">
        <v>580</v>
      </c>
      <c r="F25" t="s">
        <v>602</v>
      </c>
      <c r="G25" t="s">
        <v>1</v>
      </c>
      <c r="H25" t="s">
        <v>0</v>
      </c>
      <c r="I25" t="s">
        <v>397</v>
      </c>
      <c r="J25" t="s">
        <v>398</v>
      </c>
      <c r="K25">
        <v>2376</v>
      </c>
      <c r="L25">
        <v>2376</v>
      </c>
      <c r="M25" t="s">
        <v>600</v>
      </c>
      <c r="N25" t="s">
        <v>601</v>
      </c>
      <c r="O25" s="3">
        <v>0</v>
      </c>
      <c r="P25" s="3">
        <v>0</v>
      </c>
      <c r="Q25" s="3">
        <v>50</v>
      </c>
      <c r="R25" s="3">
        <v>6.5</v>
      </c>
      <c r="S25" s="3">
        <v>0</v>
      </c>
      <c r="T25" s="3">
        <v>0</v>
      </c>
      <c r="U25" s="3">
        <v>56.5</v>
      </c>
      <c r="V25" t="s">
        <v>1</v>
      </c>
    </row>
    <row r="26" spans="5:22" x14ac:dyDescent="0.25">
      <c r="E26" t="s">
        <v>580</v>
      </c>
      <c r="F26" t="s">
        <v>602</v>
      </c>
      <c r="G26" t="s">
        <v>1</v>
      </c>
      <c r="H26" t="s">
        <v>0</v>
      </c>
      <c r="I26" t="s">
        <v>397</v>
      </c>
      <c r="J26" t="s">
        <v>398</v>
      </c>
      <c r="K26">
        <v>2375</v>
      </c>
      <c r="L26">
        <v>2375</v>
      </c>
      <c r="M26" t="s">
        <v>247</v>
      </c>
      <c r="N26" t="s">
        <v>248</v>
      </c>
      <c r="O26" s="3">
        <v>0</v>
      </c>
      <c r="P26" s="3">
        <v>0</v>
      </c>
      <c r="Q26" s="3">
        <v>8</v>
      </c>
      <c r="R26" s="3">
        <v>1.04</v>
      </c>
      <c r="S26" s="3">
        <v>0</v>
      </c>
      <c r="T26" s="3">
        <v>0</v>
      </c>
      <c r="U26" s="3">
        <v>9.0399999999999991</v>
      </c>
      <c r="V26" t="s">
        <v>1</v>
      </c>
    </row>
    <row r="27" spans="5:22" x14ac:dyDescent="0.25">
      <c r="E27" t="s">
        <v>580</v>
      </c>
      <c r="F27" t="s">
        <v>602</v>
      </c>
      <c r="G27" t="s">
        <v>1</v>
      </c>
      <c r="H27" t="s">
        <v>0</v>
      </c>
      <c r="I27" t="s">
        <v>397</v>
      </c>
      <c r="J27" t="s">
        <v>398</v>
      </c>
      <c r="K27">
        <v>2374</v>
      </c>
      <c r="L27">
        <v>2374</v>
      </c>
      <c r="M27" t="s">
        <v>67</v>
      </c>
      <c r="N27" t="s">
        <v>66</v>
      </c>
      <c r="O27" s="3">
        <v>0</v>
      </c>
      <c r="P27" s="3">
        <v>0</v>
      </c>
      <c r="Q27" s="3">
        <v>26.55</v>
      </c>
      <c r="R27" s="3">
        <v>3.4515000000000002</v>
      </c>
      <c r="S27" s="3">
        <v>0</v>
      </c>
      <c r="T27" s="3">
        <v>0</v>
      </c>
      <c r="U27" s="3">
        <v>30.0015</v>
      </c>
      <c r="V27" t="s">
        <v>1</v>
      </c>
    </row>
    <row r="28" spans="5:22" x14ac:dyDescent="0.25">
      <c r="E28" t="s">
        <v>580</v>
      </c>
      <c r="F28" t="s">
        <v>602</v>
      </c>
      <c r="G28" t="s">
        <v>1</v>
      </c>
      <c r="H28" t="s">
        <v>0</v>
      </c>
      <c r="I28" t="s">
        <v>397</v>
      </c>
      <c r="J28" t="s">
        <v>398</v>
      </c>
      <c r="K28">
        <v>2373</v>
      </c>
      <c r="L28">
        <v>2373</v>
      </c>
      <c r="M28" t="s">
        <v>84</v>
      </c>
      <c r="N28" t="s">
        <v>83</v>
      </c>
      <c r="O28" s="3">
        <v>0</v>
      </c>
      <c r="P28" s="3">
        <v>0</v>
      </c>
      <c r="Q28" s="3">
        <v>190</v>
      </c>
      <c r="R28" s="3">
        <v>24.7</v>
      </c>
      <c r="S28" s="3">
        <v>0</v>
      </c>
      <c r="T28" s="3">
        <v>0</v>
      </c>
      <c r="U28" s="3">
        <v>214.7</v>
      </c>
      <c r="V28" t="s">
        <v>1</v>
      </c>
    </row>
    <row r="29" spans="5:22" x14ac:dyDescent="0.25">
      <c r="E29" t="s">
        <v>580</v>
      </c>
      <c r="F29" t="s">
        <v>602</v>
      </c>
      <c r="G29" t="s">
        <v>1</v>
      </c>
      <c r="H29" t="s">
        <v>0</v>
      </c>
      <c r="I29" t="s">
        <v>397</v>
      </c>
      <c r="J29" t="s">
        <v>398</v>
      </c>
      <c r="K29">
        <v>2372</v>
      </c>
      <c r="L29">
        <v>2372</v>
      </c>
      <c r="M29" t="s">
        <v>30</v>
      </c>
      <c r="N29" t="s">
        <v>29</v>
      </c>
      <c r="O29" s="3">
        <v>0</v>
      </c>
      <c r="P29" s="3">
        <v>0</v>
      </c>
      <c r="Q29" s="3">
        <v>64</v>
      </c>
      <c r="R29" s="3">
        <v>8.32</v>
      </c>
      <c r="S29" s="3">
        <v>0</v>
      </c>
      <c r="T29" s="3">
        <v>0</v>
      </c>
      <c r="U29" s="3">
        <v>72.319999999999993</v>
      </c>
      <c r="V29" t="s">
        <v>1</v>
      </c>
    </row>
    <row r="30" spans="5:22" x14ac:dyDescent="0.25">
      <c r="E30" t="s">
        <v>580</v>
      </c>
      <c r="F30" t="s">
        <v>602</v>
      </c>
      <c r="G30" t="s">
        <v>1</v>
      </c>
      <c r="H30" t="s">
        <v>0</v>
      </c>
      <c r="I30" t="s">
        <v>397</v>
      </c>
      <c r="J30" t="s">
        <v>398</v>
      </c>
      <c r="K30">
        <v>2371</v>
      </c>
      <c r="L30">
        <v>2371</v>
      </c>
      <c r="M30" t="s">
        <v>38</v>
      </c>
      <c r="N30" t="s">
        <v>37</v>
      </c>
      <c r="O30" s="3">
        <v>0</v>
      </c>
      <c r="P30" s="3">
        <v>0</v>
      </c>
      <c r="Q30" s="3">
        <v>110</v>
      </c>
      <c r="R30" s="3">
        <v>14.3</v>
      </c>
      <c r="S30" s="3">
        <v>0</v>
      </c>
      <c r="T30" s="3">
        <v>0</v>
      </c>
      <c r="U30" s="3">
        <v>124.3</v>
      </c>
      <c r="V30" t="s">
        <v>1</v>
      </c>
    </row>
    <row r="31" spans="5:22" x14ac:dyDescent="0.25">
      <c r="E31" t="s">
        <v>580</v>
      </c>
      <c r="F31" t="s">
        <v>602</v>
      </c>
      <c r="G31" t="s">
        <v>1</v>
      </c>
      <c r="H31" t="s">
        <v>0</v>
      </c>
      <c r="I31" t="s">
        <v>397</v>
      </c>
      <c r="J31" t="s">
        <v>398</v>
      </c>
      <c r="K31">
        <v>2370</v>
      </c>
      <c r="L31">
        <v>2370</v>
      </c>
      <c r="M31" t="s">
        <v>169</v>
      </c>
      <c r="N31" t="s">
        <v>91</v>
      </c>
      <c r="O31" s="3">
        <v>0</v>
      </c>
      <c r="P31" s="3">
        <v>0</v>
      </c>
      <c r="Q31" s="3">
        <v>125</v>
      </c>
      <c r="R31" s="3">
        <v>16.25</v>
      </c>
      <c r="S31" s="3">
        <v>0</v>
      </c>
      <c r="T31" s="3">
        <v>0</v>
      </c>
      <c r="U31" s="3">
        <v>141.25</v>
      </c>
      <c r="V31" t="s">
        <v>1</v>
      </c>
    </row>
    <row r="32" spans="5:22" x14ac:dyDescent="0.25">
      <c r="E32" t="s">
        <v>580</v>
      </c>
      <c r="F32" t="s">
        <v>602</v>
      </c>
      <c r="G32" t="s">
        <v>1</v>
      </c>
      <c r="H32" t="s">
        <v>0</v>
      </c>
      <c r="I32" t="s">
        <v>397</v>
      </c>
      <c r="J32" t="s">
        <v>398</v>
      </c>
      <c r="K32">
        <v>2369</v>
      </c>
      <c r="L32">
        <v>2369</v>
      </c>
      <c r="M32" t="s">
        <v>32</v>
      </c>
      <c r="N32" t="s">
        <v>31</v>
      </c>
      <c r="O32" s="3">
        <v>0</v>
      </c>
      <c r="P32" s="3">
        <v>0</v>
      </c>
      <c r="Q32" s="3">
        <v>290</v>
      </c>
      <c r="R32" s="3">
        <v>37.700000000000003</v>
      </c>
      <c r="S32" s="3">
        <v>0</v>
      </c>
      <c r="T32" s="3">
        <v>0</v>
      </c>
      <c r="U32" s="3">
        <v>327.7</v>
      </c>
      <c r="V32" t="s">
        <v>1</v>
      </c>
    </row>
    <row r="33" spans="5:22" x14ac:dyDescent="0.25">
      <c r="E33" t="s">
        <v>580</v>
      </c>
      <c r="F33" t="s">
        <v>599</v>
      </c>
      <c r="G33" t="s">
        <v>1</v>
      </c>
      <c r="H33" t="s">
        <v>0</v>
      </c>
      <c r="I33" t="s">
        <v>397</v>
      </c>
      <c r="J33" t="s">
        <v>398</v>
      </c>
      <c r="K33">
        <v>2368</v>
      </c>
      <c r="L33">
        <v>2368</v>
      </c>
      <c r="M33" t="s">
        <v>84</v>
      </c>
      <c r="N33" t="s">
        <v>83</v>
      </c>
      <c r="O33" s="3">
        <v>0</v>
      </c>
      <c r="P33" s="3">
        <v>0</v>
      </c>
      <c r="Q33" s="3">
        <v>150</v>
      </c>
      <c r="R33" s="3">
        <v>19.5</v>
      </c>
      <c r="S33" s="3">
        <v>0</v>
      </c>
      <c r="T33" s="3">
        <v>0</v>
      </c>
      <c r="U33" s="3">
        <v>169.5</v>
      </c>
      <c r="V33" t="s">
        <v>1</v>
      </c>
    </row>
    <row r="34" spans="5:22" x14ac:dyDescent="0.25">
      <c r="E34" t="s">
        <v>580</v>
      </c>
      <c r="F34" t="s">
        <v>599</v>
      </c>
      <c r="G34" t="s">
        <v>1</v>
      </c>
      <c r="H34" t="s">
        <v>0</v>
      </c>
      <c r="I34" t="s">
        <v>397</v>
      </c>
      <c r="J34" t="s">
        <v>398</v>
      </c>
      <c r="K34">
        <v>2367</v>
      </c>
      <c r="L34">
        <v>2367</v>
      </c>
      <c r="M34" t="s">
        <v>32</v>
      </c>
      <c r="N34" t="s">
        <v>31</v>
      </c>
      <c r="O34" s="3">
        <v>0</v>
      </c>
      <c r="P34" s="3">
        <v>0</v>
      </c>
      <c r="Q34" s="3">
        <v>1185</v>
      </c>
      <c r="R34" s="3">
        <v>154.05000000000001</v>
      </c>
      <c r="S34" s="3">
        <v>0</v>
      </c>
      <c r="T34" s="3">
        <v>0</v>
      </c>
      <c r="U34" s="3">
        <v>1339.05</v>
      </c>
      <c r="V34" t="s">
        <v>1</v>
      </c>
    </row>
    <row r="35" spans="5:22" x14ac:dyDescent="0.25">
      <c r="E35" t="s">
        <v>580</v>
      </c>
      <c r="F35" t="s">
        <v>599</v>
      </c>
      <c r="G35" t="s">
        <v>1</v>
      </c>
      <c r="H35" t="s">
        <v>0</v>
      </c>
      <c r="I35" t="s">
        <v>397</v>
      </c>
      <c r="J35" t="s">
        <v>398</v>
      </c>
      <c r="K35">
        <v>2366</v>
      </c>
      <c r="L35">
        <v>2366</v>
      </c>
      <c r="M35" t="s">
        <v>600</v>
      </c>
      <c r="N35" t="s">
        <v>601</v>
      </c>
      <c r="O35" s="3">
        <v>0</v>
      </c>
      <c r="P35" s="3">
        <v>0</v>
      </c>
      <c r="Q35" s="3">
        <v>175</v>
      </c>
      <c r="R35" s="3">
        <v>22.75</v>
      </c>
      <c r="S35" s="3">
        <v>0</v>
      </c>
      <c r="T35" s="3">
        <v>0</v>
      </c>
      <c r="U35" s="3">
        <v>197.75</v>
      </c>
      <c r="V35" t="s">
        <v>1</v>
      </c>
    </row>
    <row r="36" spans="5:22" x14ac:dyDescent="0.25">
      <c r="E36" t="s">
        <v>580</v>
      </c>
      <c r="F36" t="s">
        <v>599</v>
      </c>
      <c r="G36" t="s">
        <v>1</v>
      </c>
      <c r="H36" t="s">
        <v>0</v>
      </c>
      <c r="I36" t="s">
        <v>397</v>
      </c>
      <c r="J36" t="s">
        <v>398</v>
      </c>
      <c r="K36">
        <v>2365</v>
      </c>
      <c r="L36">
        <v>2365</v>
      </c>
      <c r="M36" t="s">
        <v>271</v>
      </c>
      <c r="N36" t="s">
        <v>272</v>
      </c>
      <c r="O36" s="3">
        <v>0</v>
      </c>
      <c r="P36" s="3">
        <v>0</v>
      </c>
      <c r="Q36" s="3">
        <v>12</v>
      </c>
      <c r="R36" s="3">
        <v>1.56</v>
      </c>
      <c r="S36" s="3">
        <v>0</v>
      </c>
      <c r="T36" s="3">
        <v>0</v>
      </c>
      <c r="U36" s="3">
        <v>13.56</v>
      </c>
      <c r="V36" t="s">
        <v>1</v>
      </c>
    </row>
    <row r="37" spans="5:22" x14ac:dyDescent="0.25">
      <c r="E37" t="s">
        <v>580</v>
      </c>
      <c r="F37" t="s">
        <v>599</v>
      </c>
      <c r="G37" t="s">
        <v>1</v>
      </c>
      <c r="H37" t="s">
        <v>0</v>
      </c>
      <c r="I37" t="s">
        <v>397</v>
      </c>
      <c r="J37" t="s">
        <v>398</v>
      </c>
      <c r="K37">
        <v>2364</v>
      </c>
      <c r="L37">
        <v>2364</v>
      </c>
      <c r="M37" t="s">
        <v>90</v>
      </c>
      <c r="N37" t="s">
        <v>89</v>
      </c>
      <c r="O37" s="3">
        <v>0</v>
      </c>
      <c r="P37" s="3">
        <v>0</v>
      </c>
      <c r="Q37" s="3">
        <v>47</v>
      </c>
      <c r="R37" s="3">
        <v>6.11</v>
      </c>
      <c r="S37" s="3">
        <v>0</v>
      </c>
      <c r="T37" s="3">
        <v>0</v>
      </c>
      <c r="U37" s="3">
        <v>53.11</v>
      </c>
      <c r="V37" t="s">
        <v>1</v>
      </c>
    </row>
    <row r="38" spans="5:22" hidden="1" x14ac:dyDescent="0.25">
      <c r="E38" t="s">
        <v>580</v>
      </c>
      <c r="F38" t="s">
        <v>599</v>
      </c>
      <c r="G38" t="s">
        <v>1</v>
      </c>
      <c r="H38" t="s">
        <v>0</v>
      </c>
      <c r="I38" t="s">
        <v>397</v>
      </c>
      <c r="J38" t="s">
        <v>398</v>
      </c>
      <c r="K38">
        <v>2363</v>
      </c>
      <c r="L38">
        <v>2363</v>
      </c>
      <c r="M38" t="s">
        <v>54</v>
      </c>
      <c r="N38" t="s">
        <v>53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t="s">
        <v>1</v>
      </c>
    </row>
    <row r="39" spans="5:22" x14ac:dyDescent="0.25">
      <c r="E39" t="s">
        <v>580</v>
      </c>
      <c r="F39" t="s">
        <v>599</v>
      </c>
      <c r="G39" t="s">
        <v>1</v>
      </c>
      <c r="H39" t="s">
        <v>0</v>
      </c>
      <c r="I39" t="s">
        <v>397</v>
      </c>
      <c r="J39" t="s">
        <v>398</v>
      </c>
      <c r="K39">
        <v>2362</v>
      </c>
      <c r="L39">
        <v>2362</v>
      </c>
      <c r="M39" t="s">
        <v>84</v>
      </c>
      <c r="N39" t="s">
        <v>83</v>
      </c>
      <c r="O39" s="3">
        <v>0</v>
      </c>
      <c r="P39" s="3">
        <v>0</v>
      </c>
      <c r="Q39" s="3">
        <v>173</v>
      </c>
      <c r="R39" s="3">
        <v>22.490000000000002</v>
      </c>
      <c r="S39" s="3">
        <v>0</v>
      </c>
      <c r="T39" s="3">
        <v>0</v>
      </c>
      <c r="U39" s="3">
        <v>195.49</v>
      </c>
      <c r="V39" t="s">
        <v>1</v>
      </c>
    </row>
    <row r="40" spans="5:22" x14ac:dyDescent="0.25">
      <c r="E40" t="s">
        <v>580</v>
      </c>
      <c r="F40" t="s">
        <v>599</v>
      </c>
      <c r="G40" t="s">
        <v>1</v>
      </c>
      <c r="H40" t="s">
        <v>0</v>
      </c>
      <c r="I40" t="s">
        <v>397</v>
      </c>
      <c r="J40" t="s">
        <v>398</v>
      </c>
      <c r="K40">
        <v>2361</v>
      </c>
      <c r="L40">
        <v>2361</v>
      </c>
      <c r="M40" t="s">
        <v>281</v>
      </c>
      <c r="N40" t="s">
        <v>282</v>
      </c>
      <c r="O40" s="3">
        <v>0</v>
      </c>
      <c r="P40" s="3">
        <v>0</v>
      </c>
      <c r="Q40" s="3">
        <v>250</v>
      </c>
      <c r="R40" s="3">
        <v>32.5</v>
      </c>
      <c r="S40" s="3">
        <v>0</v>
      </c>
      <c r="T40" s="3">
        <v>0</v>
      </c>
      <c r="U40" s="3">
        <v>282.5</v>
      </c>
      <c r="V40" t="s">
        <v>1</v>
      </c>
    </row>
    <row r="41" spans="5:22" x14ac:dyDescent="0.25">
      <c r="E41" t="s">
        <v>580</v>
      </c>
      <c r="F41" t="s">
        <v>599</v>
      </c>
      <c r="G41" t="s">
        <v>1</v>
      </c>
      <c r="H41" t="s">
        <v>0</v>
      </c>
      <c r="I41" t="s">
        <v>397</v>
      </c>
      <c r="J41" t="s">
        <v>398</v>
      </c>
      <c r="K41">
        <v>2360</v>
      </c>
      <c r="L41">
        <v>2360</v>
      </c>
      <c r="M41" t="s">
        <v>44</v>
      </c>
      <c r="N41" t="s">
        <v>43</v>
      </c>
      <c r="O41" s="3">
        <v>0</v>
      </c>
      <c r="P41" s="3">
        <v>0</v>
      </c>
      <c r="Q41" s="3">
        <v>67</v>
      </c>
      <c r="R41" s="3">
        <v>8.7100000000000009</v>
      </c>
      <c r="S41" s="3">
        <v>0</v>
      </c>
      <c r="T41" s="3">
        <v>0</v>
      </c>
      <c r="U41" s="3">
        <v>75.710000000000008</v>
      </c>
      <c r="V41" t="s">
        <v>1</v>
      </c>
    </row>
    <row r="42" spans="5:22" x14ac:dyDescent="0.25">
      <c r="E42" t="s">
        <v>580</v>
      </c>
      <c r="F42" t="s">
        <v>599</v>
      </c>
      <c r="G42" t="s">
        <v>1</v>
      </c>
      <c r="H42" t="s">
        <v>0</v>
      </c>
      <c r="I42" t="s">
        <v>397</v>
      </c>
      <c r="J42" t="s">
        <v>398</v>
      </c>
      <c r="K42">
        <v>2359</v>
      </c>
      <c r="L42">
        <v>2359</v>
      </c>
      <c r="M42" t="s">
        <v>44</v>
      </c>
      <c r="N42" t="s">
        <v>43</v>
      </c>
      <c r="O42" s="3">
        <v>0</v>
      </c>
      <c r="P42" s="3">
        <v>0</v>
      </c>
      <c r="Q42" s="3">
        <v>60</v>
      </c>
      <c r="R42" s="3">
        <v>7.8000000000000007</v>
      </c>
      <c r="S42" s="3">
        <v>0</v>
      </c>
      <c r="T42" s="3">
        <v>0</v>
      </c>
      <c r="U42" s="3">
        <v>67.8</v>
      </c>
      <c r="V42" t="s">
        <v>1</v>
      </c>
    </row>
    <row r="43" spans="5:22" x14ac:dyDescent="0.25">
      <c r="E43" t="s">
        <v>580</v>
      </c>
      <c r="F43" t="s">
        <v>597</v>
      </c>
      <c r="G43" t="s">
        <v>1</v>
      </c>
      <c r="H43" t="s">
        <v>0</v>
      </c>
      <c r="I43" t="s">
        <v>397</v>
      </c>
      <c r="J43" t="s">
        <v>398</v>
      </c>
      <c r="K43">
        <v>2358</v>
      </c>
      <c r="L43">
        <v>2358</v>
      </c>
      <c r="M43" t="s">
        <v>88</v>
      </c>
      <c r="N43" t="s">
        <v>87</v>
      </c>
      <c r="O43" s="3">
        <v>0</v>
      </c>
      <c r="P43" s="3">
        <v>0</v>
      </c>
      <c r="Q43" s="3">
        <v>24</v>
      </c>
      <c r="R43" s="3">
        <v>3.12</v>
      </c>
      <c r="S43" s="3">
        <v>0</v>
      </c>
      <c r="T43" s="3">
        <v>0</v>
      </c>
      <c r="U43" s="3">
        <v>27.12</v>
      </c>
      <c r="V43" t="s">
        <v>1</v>
      </c>
    </row>
    <row r="44" spans="5:22" x14ac:dyDescent="0.25">
      <c r="E44" t="s">
        <v>580</v>
      </c>
      <c r="F44" t="s">
        <v>597</v>
      </c>
      <c r="G44" t="s">
        <v>1</v>
      </c>
      <c r="H44" t="s">
        <v>0</v>
      </c>
      <c r="I44" t="s">
        <v>397</v>
      </c>
      <c r="J44" t="s">
        <v>398</v>
      </c>
      <c r="K44">
        <v>2357</v>
      </c>
      <c r="L44">
        <v>2357</v>
      </c>
      <c r="M44" t="s">
        <v>205</v>
      </c>
      <c r="N44" t="s">
        <v>206</v>
      </c>
      <c r="O44" s="3">
        <v>0</v>
      </c>
      <c r="P44" s="3">
        <v>0</v>
      </c>
      <c r="Q44" s="3">
        <v>40</v>
      </c>
      <c r="R44" s="3">
        <v>5.2</v>
      </c>
      <c r="S44" s="3">
        <v>0</v>
      </c>
      <c r="T44" s="3">
        <v>0</v>
      </c>
      <c r="U44" s="3">
        <v>45.2</v>
      </c>
      <c r="V44" t="s">
        <v>1</v>
      </c>
    </row>
    <row r="45" spans="5:22" x14ac:dyDescent="0.25">
      <c r="E45" t="s">
        <v>580</v>
      </c>
      <c r="F45" t="s">
        <v>597</v>
      </c>
      <c r="G45" t="s">
        <v>1</v>
      </c>
      <c r="H45" t="s">
        <v>0</v>
      </c>
      <c r="I45" t="s">
        <v>397</v>
      </c>
      <c r="J45" t="s">
        <v>398</v>
      </c>
      <c r="K45">
        <v>2356</v>
      </c>
      <c r="L45">
        <v>2356</v>
      </c>
      <c r="M45" t="s">
        <v>169</v>
      </c>
      <c r="N45" t="s">
        <v>91</v>
      </c>
      <c r="O45" s="3">
        <v>0</v>
      </c>
      <c r="P45" s="3">
        <v>0</v>
      </c>
      <c r="Q45" s="3">
        <v>30</v>
      </c>
      <c r="R45" s="3">
        <v>3.9000000000000004</v>
      </c>
      <c r="S45" s="3">
        <v>0</v>
      </c>
      <c r="T45" s="3">
        <v>0</v>
      </c>
      <c r="U45" s="3">
        <v>33.9</v>
      </c>
      <c r="V45" t="s">
        <v>1</v>
      </c>
    </row>
    <row r="46" spans="5:22" x14ac:dyDescent="0.25">
      <c r="E46" t="s">
        <v>580</v>
      </c>
      <c r="F46" t="s">
        <v>597</v>
      </c>
      <c r="G46" t="s">
        <v>1</v>
      </c>
      <c r="H46" t="s">
        <v>0</v>
      </c>
      <c r="I46" t="s">
        <v>397</v>
      </c>
      <c r="J46" t="s">
        <v>398</v>
      </c>
      <c r="K46">
        <v>2355</v>
      </c>
      <c r="L46">
        <v>2355</v>
      </c>
      <c r="M46" t="s">
        <v>598</v>
      </c>
      <c r="N46" t="s">
        <v>92</v>
      </c>
      <c r="O46" s="3">
        <v>0</v>
      </c>
      <c r="P46" s="3">
        <v>0</v>
      </c>
      <c r="Q46" s="3">
        <v>360</v>
      </c>
      <c r="R46" s="3">
        <v>46.800000000000004</v>
      </c>
      <c r="S46" s="3">
        <v>0</v>
      </c>
      <c r="T46" s="3">
        <v>0</v>
      </c>
      <c r="U46" s="3">
        <v>406.8</v>
      </c>
      <c r="V46" t="s">
        <v>1</v>
      </c>
    </row>
    <row r="47" spans="5:22" x14ac:dyDescent="0.25">
      <c r="E47" t="s">
        <v>580</v>
      </c>
      <c r="F47" t="s">
        <v>597</v>
      </c>
      <c r="G47" t="s">
        <v>1</v>
      </c>
      <c r="H47" t="s">
        <v>0</v>
      </c>
      <c r="I47" t="s">
        <v>397</v>
      </c>
      <c r="J47" t="s">
        <v>398</v>
      </c>
      <c r="K47">
        <v>2354</v>
      </c>
      <c r="L47">
        <v>2354</v>
      </c>
      <c r="M47" t="s">
        <v>261</v>
      </c>
      <c r="N47" t="s">
        <v>262</v>
      </c>
      <c r="O47" s="3">
        <v>0</v>
      </c>
      <c r="P47" s="3">
        <v>0</v>
      </c>
      <c r="Q47" s="3">
        <v>35</v>
      </c>
      <c r="R47" s="3">
        <v>4.55</v>
      </c>
      <c r="S47" s="3">
        <v>0</v>
      </c>
      <c r="T47" s="3">
        <v>0</v>
      </c>
      <c r="U47" s="3">
        <v>39.549999999999997</v>
      </c>
      <c r="V47" t="s">
        <v>1</v>
      </c>
    </row>
    <row r="48" spans="5:22" x14ac:dyDescent="0.25">
      <c r="E48" t="s">
        <v>580</v>
      </c>
      <c r="F48" t="s">
        <v>596</v>
      </c>
      <c r="G48" t="s">
        <v>1</v>
      </c>
      <c r="H48" t="s">
        <v>0</v>
      </c>
      <c r="I48" t="s">
        <v>397</v>
      </c>
      <c r="J48" t="s">
        <v>398</v>
      </c>
      <c r="K48">
        <v>2353</v>
      </c>
      <c r="L48">
        <v>2353</v>
      </c>
      <c r="M48" t="s">
        <v>177</v>
      </c>
      <c r="N48" t="s">
        <v>178</v>
      </c>
      <c r="O48" s="3">
        <v>0</v>
      </c>
      <c r="P48" s="3">
        <v>0</v>
      </c>
      <c r="Q48" s="3">
        <v>145</v>
      </c>
      <c r="R48" s="3">
        <v>18.850000000000001</v>
      </c>
      <c r="S48" s="3">
        <v>0</v>
      </c>
      <c r="T48" s="3">
        <v>0</v>
      </c>
      <c r="U48" s="3">
        <v>163.85</v>
      </c>
      <c r="V48" t="s">
        <v>1</v>
      </c>
    </row>
    <row r="49" spans="5:22" x14ac:dyDescent="0.25">
      <c r="E49" t="s">
        <v>580</v>
      </c>
      <c r="F49" t="s">
        <v>594</v>
      </c>
      <c r="G49" t="s">
        <v>1</v>
      </c>
      <c r="H49" t="s">
        <v>0</v>
      </c>
      <c r="I49" t="s">
        <v>397</v>
      </c>
      <c r="J49" t="s">
        <v>398</v>
      </c>
      <c r="K49">
        <v>2352</v>
      </c>
      <c r="L49">
        <v>2352</v>
      </c>
      <c r="M49" t="s">
        <v>595</v>
      </c>
      <c r="N49" t="s">
        <v>59</v>
      </c>
      <c r="O49" s="3">
        <v>0</v>
      </c>
      <c r="P49" s="3">
        <v>0</v>
      </c>
      <c r="Q49" s="3">
        <v>179</v>
      </c>
      <c r="R49" s="3">
        <v>23.27</v>
      </c>
      <c r="S49" s="3">
        <v>0</v>
      </c>
      <c r="T49" s="3">
        <v>0</v>
      </c>
      <c r="U49" s="3">
        <v>202.27</v>
      </c>
      <c r="V49" t="s">
        <v>1</v>
      </c>
    </row>
    <row r="50" spans="5:22" x14ac:dyDescent="0.25">
      <c r="E50" t="s">
        <v>580</v>
      </c>
      <c r="F50" t="s">
        <v>594</v>
      </c>
      <c r="G50" t="s">
        <v>1</v>
      </c>
      <c r="H50" t="s">
        <v>0</v>
      </c>
      <c r="I50" t="s">
        <v>397</v>
      </c>
      <c r="J50" t="s">
        <v>398</v>
      </c>
      <c r="K50">
        <v>2351</v>
      </c>
      <c r="L50">
        <v>2351</v>
      </c>
      <c r="M50" t="s">
        <v>104</v>
      </c>
      <c r="N50" t="s">
        <v>103</v>
      </c>
      <c r="O50" s="3">
        <v>0</v>
      </c>
      <c r="P50" s="3">
        <v>0</v>
      </c>
      <c r="Q50" s="3">
        <v>575</v>
      </c>
      <c r="R50" s="3">
        <v>74.75</v>
      </c>
      <c r="S50" s="3">
        <v>0</v>
      </c>
      <c r="T50" s="3">
        <v>0</v>
      </c>
      <c r="U50" s="3">
        <v>649.75</v>
      </c>
      <c r="V50" t="s">
        <v>1</v>
      </c>
    </row>
    <row r="51" spans="5:22" x14ac:dyDescent="0.25">
      <c r="E51" t="s">
        <v>580</v>
      </c>
      <c r="F51" t="s">
        <v>594</v>
      </c>
      <c r="G51" t="s">
        <v>1</v>
      </c>
      <c r="H51" t="s">
        <v>0</v>
      </c>
      <c r="I51" t="s">
        <v>397</v>
      </c>
      <c r="J51" t="s">
        <v>398</v>
      </c>
      <c r="K51">
        <v>2350</v>
      </c>
      <c r="L51">
        <v>2350</v>
      </c>
      <c r="M51" t="s">
        <v>255</v>
      </c>
      <c r="N51" t="s">
        <v>256</v>
      </c>
      <c r="O51" s="3">
        <v>0</v>
      </c>
      <c r="P51" s="3">
        <v>0</v>
      </c>
      <c r="Q51" s="3">
        <v>53.1</v>
      </c>
      <c r="R51" s="3">
        <v>6.9030000000000005</v>
      </c>
      <c r="S51" s="3">
        <v>0</v>
      </c>
      <c r="T51" s="3">
        <v>0</v>
      </c>
      <c r="U51" s="3">
        <v>60.003</v>
      </c>
      <c r="V51" t="s">
        <v>1</v>
      </c>
    </row>
    <row r="52" spans="5:22" x14ac:dyDescent="0.25">
      <c r="E52" t="s">
        <v>580</v>
      </c>
      <c r="F52" t="s">
        <v>594</v>
      </c>
      <c r="G52" t="s">
        <v>1</v>
      </c>
      <c r="H52" t="s">
        <v>0</v>
      </c>
      <c r="I52" t="s">
        <v>397</v>
      </c>
      <c r="J52" t="s">
        <v>398</v>
      </c>
      <c r="K52">
        <v>2349</v>
      </c>
      <c r="L52">
        <v>2349</v>
      </c>
      <c r="M52" t="s">
        <v>104</v>
      </c>
      <c r="N52" t="s">
        <v>103</v>
      </c>
      <c r="O52" s="3">
        <v>0</v>
      </c>
      <c r="P52" s="3">
        <v>0</v>
      </c>
      <c r="Q52" s="3">
        <v>75</v>
      </c>
      <c r="R52" s="3">
        <v>9.75</v>
      </c>
      <c r="S52" s="3">
        <v>0</v>
      </c>
      <c r="T52" s="3">
        <v>0</v>
      </c>
      <c r="U52" s="3">
        <v>84.75</v>
      </c>
      <c r="V52" t="s">
        <v>1</v>
      </c>
    </row>
    <row r="53" spans="5:22" x14ac:dyDescent="0.25">
      <c r="E53" t="s">
        <v>580</v>
      </c>
      <c r="F53" t="s">
        <v>594</v>
      </c>
      <c r="G53" t="s">
        <v>1</v>
      </c>
      <c r="H53" t="s">
        <v>0</v>
      </c>
      <c r="I53" t="s">
        <v>397</v>
      </c>
      <c r="J53" t="s">
        <v>398</v>
      </c>
      <c r="K53">
        <v>2348</v>
      </c>
      <c r="L53">
        <v>2348</v>
      </c>
      <c r="M53" t="s">
        <v>197</v>
      </c>
      <c r="N53" t="s">
        <v>198</v>
      </c>
      <c r="O53" s="3">
        <v>0</v>
      </c>
      <c r="P53" s="3">
        <v>0</v>
      </c>
      <c r="Q53" s="3">
        <v>28.75</v>
      </c>
      <c r="R53" s="3">
        <v>3.7375000000000003</v>
      </c>
      <c r="S53" s="3">
        <v>0</v>
      </c>
      <c r="T53" s="3">
        <v>0</v>
      </c>
      <c r="U53" s="3">
        <v>32.487499999999997</v>
      </c>
      <c r="V53" t="s">
        <v>1</v>
      </c>
    </row>
    <row r="54" spans="5:22" x14ac:dyDescent="0.25">
      <c r="E54" t="s">
        <v>580</v>
      </c>
      <c r="F54" t="s">
        <v>594</v>
      </c>
      <c r="G54" t="s">
        <v>1</v>
      </c>
      <c r="H54" t="s">
        <v>0</v>
      </c>
      <c r="I54" t="s">
        <v>397</v>
      </c>
      <c r="J54" t="s">
        <v>398</v>
      </c>
      <c r="K54">
        <v>2347</v>
      </c>
      <c r="L54">
        <v>2347</v>
      </c>
      <c r="M54" t="s">
        <v>255</v>
      </c>
      <c r="N54" t="s">
        <v>256</v>
      </c>
      <c r="O54" s="3">
        <v>0</v>
      </c>
      <c r="P54" s="3">
        <v>0</v>
      </c>
      <c r="Q54" s="3">
        <v>174</v>
      </c>
      <c r="R54" s="3">
        <v>22.62</v>
      </c>
      <c r="S54" s="3">
        <v>0</v>
      </c>
      <c r="T54" s="3">
        <v>0</v>
      </c>
      <c r="U54" s="3">
        <v>196.62</v>
      </c>
      <c r="V54" t="s">
        <v>1</v>
      </c>
    </row>
    <row r="55" spans="5:22" x14ac:dyDescent="0.25">
      <c r="E55" t="s">
        <v>580</v>
      </c>
      <c r="F55" t="s">
        <v>594</v>
      </c>
      <c r="G55" t="s">
        <v>1</v>
      </c>
      <c r="H55" t="s">
        <v>0</v>
      </c>
      <c r="I55" t="s">
        <v>397</v>
      </c>
      <c r="J55" t="s">
        <v>398</v>
      </c>
      <c r="K55">
        <v>2346</v>
      </c>
      <c r="L55">
        <v>2346</v>
      </c>
      <c r="M55" t="s">
        <v>71</v>
      </c>
      <c r="N55" t="s">
        <v>70</v>
      </c>
      <c r="O55" s="3">
        <v>0</v>
      </c>
      <c r="P55" s="3">
        <v>0</v>
      </c>
      <c r="Q55" s="3">
        <v>48</v>
      </c>
      <c r="R55" s="3">
        <v>6.24</v>
      </c>
      <c r="S55" s="3">
        <v>0</v>
      </c>
      <c r="T55" s="3">
        <v>0</v>
      </c>
      <c r="U55" s="3">
        <v>54.24</v>
      </c>
      <c r="V55" t="s">
        <v>1</v>
      </c>
    </row>
    <row r="56" spans="5:22" x14ac:dyDescent="0.25">
      <c r="E56" t="s">
        <v>580</v>
      </c>
      <c r="F56" t="s">
        <v>593</v>
      </c>
      <c r="G56" t="s">
        <v>1</v>
      </c>
      <c r="H56" t="s">
        <v>0</v>
      </c>
      <c r="I56" t="s">
        <v>397</v>
      </c>
      <c r="J56" t="s">
        <v>398</v>
      </c>
      <c r="K56">
        <v>2346</v>
      </c>
      <c r="L56">
        <v>2346</v>
      </c>
      <c r="M56" t="s">
        <v>71</v>
      </c>
      <c r="N56" t="s">
        <v>70</v>
      </c>
      <c r="O56" s="3">
        <v>0</v>
      </c>
      <c r="P56" s="3">
        <v>0</v>
      </c>
      <c r="Q56" s="3">
        <v>48</v>
      </c>
      <c r="R56" s="3">
        <v>6.24</v>
      </c>
      <c r="S56" s="3">
        <v>0</v>
      </c>
      <c r="T56" s="3">
        <v>0</v>
      </c>
      <c r="U56" s="3">
        <v>54.24</v>
      </c>
      <c r="V56" t="s">
        <v>1</v>
      </c>
    </row>
    <row r="57" spans="5:22" x14ac:dyDescent="0.25">
      <c r="E57" t="s">
        <v>580</v>
      </c>
      <c r="F57" t="s">
        <v>593</v>
      </c>
      <c r="G57" t="s">
        <v>1</v>
      </c>
      <c r="H57" t="s">
        <v>0</v>
      </c>
      <c r="I57" t="s">
        <v>397</v>
      </c>
      <c r="J57" t="s">
        <v>398</v>
      </c>
      <c r="K57">
        <v>2345</v>
      </c>
      <c r="L57">
        <v>2345</v>
      </c>
      <c r="M57" t="s">
        <v>88</v>
      </c>
      <c r="N57" t="s">
        <v>87</v>
      </c>
      <c r="O57" s="3">
        <v>0</v>
      </c>
      <c r="P57" s="3">
        <v>0</v>
      </c>
      <c r="Q57" s="3">
        <v>110.62</v>
      </c>
      <c r="R57" s="3">
        <v>14.380600000000001</v>
      </c>
      <c r="S57" s="3">
        <v>0</v>
      </c>
      <c r="T57" s="3">
        <v>0</v>
      </c>
      <c r="U57" s="3">
        <v>125.00060000000001</v>
      </c>
      <c r="V57" t="s">
        <v>1</v>
      </c>
    </row>
    <row r="58" spans="5:22" x14ac:dyDescent="0.25">
      <c r="E58" t="s">
        <v>580</v>
      </c>
      <c r="F58" t="s">
        <v>593</v>
      </c>
      <c r="G58" t="s">
        <v>1</v>
      </c>
      <c r="H58" t="s">
        <v>0</v>
      </c>
      <c r="I58" t="s">
        <v>397</v>
      </c>
      <c r="J58" t="s">
        <v>398</v>
      </c>
      <c r="K58">
        <v>2344</v>
      </c>
      <c r="L58">
        <v>2344</v>
      </c>
      <c r="M58" t="s">
        <v>104</v>
      </c>
      <c r="N58" t="s">
        <v>103</v>
      </c>
      <c r="O58" s="3">
        <v>0</v>
      </c>
      <c r="P58" s="3">
        <v>0</v>
      </c>
      <c r="Q58" s="3">
        <v>225</v>
      </c>
      <c r="R58" s="3">
        <v>29.25</v>
      </c>
      <c r="S58" s="3">
        <v>0</v>
      </c>
      <c r="T58" s="3">
        <v>0</v>
      </c>
      <c r="U58" s="3">
        <v>254.25</v>
      </c>
      <c r="V58" t="s">
        <v>1</v>
      </c>
    </row>
    <row r="59" spans="5:22" x14ac:dyDescent="0.25">
      <c r="E59" t="s">
        <v>580</v>
      </c>
      <c r="F59" t="s">
        <v>593</v>
      </c>
      <c r="G59" t="s">
        <v>1</v>
      </c>
      <c r="H59" t="s">
        <v>0</v>
      </c>
      <c r="I59" t="s">
        <v>397</v>
      </c>
      <c r="J59" t="s">
        <v>398</v>
      </c>
      <c r="K59">
        <v>2343</v>
      </c>
      <c r="L59">
        <v>2343</v>
      </c>
      <c r="M59" t="s">
        <v>38</v>
      </c>
      <c r="N59" t="s">
        <v>37</v>
      </c>
      <c r="O59" s="3">
        <v>0</v>
      </c>
      <c r="P59" s="3">
        <v>0</v>
      </c>
      <c r="Q59" s="3">
        <v>106.6</v>
      </c>
      <c r="R59" s="3">
        <v>13.858000000000001</v>
      </c>
      <c r="S59" s="3">
        <v>0</v>
      </c>
      <c r="T59" s="3">
        <v>0</v>
      </c>
      <c r="U59" s="3">
        <v>120.458</v>
      </c>
      <c r="V59" t="s">
        <v>1</v>
      </c>
    </row>
    <row r="60" spans="5:22" x14ac:dyDescent="0.25">
      <c r="E60" t="s">
        <v>580</v>
      </c>
      <c r="F60" t="s">
        <v>593</v>
      </c>
      <c r="G60" t="s">
        <v>1</v>
      </c>
      <c r="H60" t="s">
        <v>0</v>
      </c>
      <c r="I60" t="s">
        <v>397</v>
      </c>
      <c r="J60" t="s">
        <v>398</v>
      </c>
      <c r="K60">
        <v>2342</v>
      </c>
      <c r="L60">
        <v>2342</v>
      </c>
      <c r="M60" t="s">
        <v>261</v>
      </c>
      <c r="N60" t="s">
        <v>262</v>
      </c>
      <c r="O60" s="3">
        <v>0</v>
      </c>
      <c r="P60" s="3">
        <v>0</v>
      </c>
      <c r="Q60" s="3">
        <v>10</v>
      </c>
      <c r="R60" s="3">
        <v>1.3</v>
      </c>
      <c r="S60" s="3">
        <v>0</v>
      </c>
      <c r="T60" s="3">
        <v>0</v>
      </c>
      <c r="U60" s="3">
        <v>11.3</v>
      </c>
      <c r="V60" t="s">
        <v>1</v>
      </c>
    </row>
    <row r="61" spans="5:22" x14ac:dyDescent="0.25">
      <c r="E61" t="s">
        <v>580</v>
      </c>
      <c r="F61" t="s">
        <v>593</v>
      </c>
      <c r="G61" t="s">
        <v>1</v>
      </c>
      <c r="H61" t="s">
        <v>0</v>
      </c>
      <c r="I61" t="s">
        <v>397</v>
      </c>
      <c r="J61" t="s">
        <v>398</v>
      </c>
      <c r="K61">
        <v>2341</v>
      </c>
      <c r="L61">
        <v>2341</v>
      </c>
      <c r="M61" t="s">
        <v>104</v>
      </c>
      <c r="N61" t="s">
        <v>103</v>
      </c>
      <c r="O61" s="3">
        <v>0</v>
      </c>
      <c r="P61" s="3">
        <v>0</v>
      </c>
      <c r="Q61" s="3">
        <v>63</v>
      </c>
      <c r="R61" s="3">
        <v>8.19</v>
      </c>
      <c r="S61" s="3">
        <v>0</v>
      </c>
      <c r="T61" s="3">
        <v>0</v>
      </c>
      <c r="U61" s="3">
        <v>71.19</v>
      </c>
      <c r="V61" t="s">
        <v>1</v>
      </c>
    </row>
    <row r="62" spans="5:22" x14ac:dyDescent="0.25">
      <c r="E62" t="s">
        <v>580</v>
      </c>
      <c r="F62" t="s">
        <v>593</v>
      </c>
      <c r="G62" t="s">
        <v>1</v>
      </c>
      <c r="H62" t="s">
        <v>0</v>
      </c>
      <c r="I62" t="s">
        <v>397</v>
      </c>
      <c r="J62" t="s">
        <v>398</v>
      </c>
      <c r="K62">
        <v>2340</v>
      </c>
      <c r="L62">
        <v>2340</v>
      </c>
      <c r="M62" t="s">
        <v>197</v>
      </c>
      <c r="N62" t="s">
        <v>198</v>
      </c>
      <c r="O62" s="3">
        <v>0</v>
      </c>
      <c r="P62" s="3">
        <v>0</v>
      </c>
      <c r="Q62" s="3">
        <v>7.96</v>
      </c>
      <c r="R62" s="3">
        <v>1.0347999999999999</v>
      </c>
      <c r="S62" s="3">
        <v>0</v>
      </c>
      <c r="T62" s="3">
        <v>0</v>
      </c>
      <c r="U62" s="3">
        <v>8.9947999999999997</v>
      </c>
      <c r="V62" t="s">
        <v>1</v>
      </c>
    </row>
    <row r="63" spans="5:22" x14ac:dyDescent="0.25">
      <c r="E63" t="s">
        <v>580</v>
      </c>
      <c r="F63" t="s">
        <v>593</v>
      </c>
      <c r="G63" t="s">
        <v>1</v>
      </c>
      <c r="H63" t="s">
        <v>0</v>
      </c>
      <c r="I63" t="s">
        <v>397</v>
      </c>
      <c r="J63" t="s">
        <v>398</v>
      </c>
      <c r="K63">
        <v>2339</v>
      </c>
      <c r="L63">
        <v>2339</v>
      </c>
      <c r="M63" t="s">
        <v>88</v>
      </c>
      <c r="N63" t="s">
        <v>87</v>
      </c>
      <c r="O63" s="3">
        <v>0</v>
      </c>
      <c r="P63" s="3">
        <v>0</v>
      </c>
      <c r="Q63" s="3">
        <v>16</v>
      </c>
      <c r="R63" s="3">
        <v>2.08</v>
      </c>
      <c r="S63" s="3">
        <v>0</v>
      </c>
      <c r="T63" s="3">
        <v>0</v>
      </c>
      <c r="U63" s="3">
        <v>18.079999999999998</v>
      </c>
      <c r="V63" t="s">
        <v>1</v>
      </c>
    </row>
    <row r="64" spans="5:22" x14ac:dyDescent="0.25">
      <c r="E64" t="s">
        <v>580</v>
      </c>
      <c r="F64" t="s">
        <v>593</v>
      </c>
      <c r="G64" t="s">
        <v>1</v>
      </c>
      <c r="H64" t="s">
        <v>0</v>
      </c>
      <c r="I64" t="s">
        <v>397</v>
      </c>
      <c r="J64" t="s">
        <v>398</v>
      </c>
      <c r="K64">
        <v>2338</v>
      </c>
      <c r="L64">
        <v>2338</v>
      </c>
      <c r="M64" t="s">
        <v>88</v>
      </c>
      <c r="N64" t="s">
        <v>87</v>
      </c>
      <c r="O64" s="3">
        <v>0</v>
      </c>
      <c r="P64" s="3">
        <v>0</v>
      </c>
      <c r="Q64" s="3">
        <v>138.74</v>
      </c>
      <c r="R64" s="3">
        <v>18.036200000000001</v>
      </c>
      <c r="S64" s="3">
        <v>0</v>
      </c>
      <c r="T64" s="3">
        <v>0</v>
      </c>
      <c r="U64" s="3">
        <v>156.77620000000002</v>
      </c>
      <c r="V64" t="s">
        <v>1</v>
      </c>
    </row>
    <row r="65" spans="5:22" x14ac:dyDescent="0.25">
      <c r="E65" t="s">
        <v>580</v>
      </c>
      <c r="F65" t="s">
        <v>593</v>
      </c>
      <c r="G65" t="s">
        <v>1</v>
      </c>
      <c r="H65" t="s">
        <v>0</v>
      </c>
      <c r="I65" t="s">
        <v>397</v>
      </c>
      <c r="J65" t="s">
        <v>398</v>
      </c>
      <c r="K65">
        <v>2337</v>
      </c>
      <c r="L65">
        <v>2337</v>
      </c>
      <c r="M65" t="s">
        <v>283</v>
      </c>
      <c r="N65" t="s">
        <v>284</v>
      </c>
      <c r="O65" s="3">
        <v>0</v>
      </c>
      <c r="P65" s="3">
        <v>0</v>
      </c>
      <c r="Q65" s="3">
        <v>75</v>
      </c>
      <c r="R65" s="3">
        <v>9.75</v>
      </c>
      <c r="S65" s="3">
        <v>0</v>
      </c>
      <c r="T65" s="3">
        <v>0</v>
      </c>
      <c r="U65" s="3">
        <v>84.75</v>
      </c>
      <c r="V65" t="s">
        <v>1</v>
      </c>
    </row>
    <row r="66" spans="5:22" hidden="1" x14ac:dyDescent="0.25">
      <c r="E66" t="s">
        <v>580</v>
      </c>
      <c r="F66" t="s">
        <v>593</v>
      </c>
      <c r="G66" t="s">
        <v>1</v>
      </c>
      <c r="H66" t="s">
        <v>0</v>
      </c>
      <c r="I66" t="s">
        <v>397</v>
      </c>
      <c r="J66" t="s">
        <v>398</v>
      </c>
      <c r="K66">
        <v>2336</v>
      </c>
      <c r="L66">
        <v>2336</v>
      </c>
      <c r="M66" t="s">
        <v>54</v>
      </c>
      <c r="N66" t="s">
        <v>53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t="s">
        <v>1</v>
      </c>
    </row>
    <row r="67" spans="5:22" x14ac:dyDescent="0.25">
      <c r="E67" t="s">
        <v>580</v>
      </c>
      <c r="F67" t="s">
        <v>593</v>
      </c>
      <c r="G67" t="s">
        <v>1</v>
      </c>
      <c r="H67" t="s">
        <v>0</v>
      </c>
      <c r="I67" t="s">
        <v>397</v>
      </c>
      <c r="J67" t="s">
        <v>398</v>
      </c>
      <c r="K67">
        <v>2335</v>
      </c>
      <c r="L67">
        <v>2335</v>
      </c>
      <c r="M67" t="s">
        <v>90</v>
      </c>
      <c r="N67" t="s">
        <v>89</v>
      </c>
      <c r="O67" s="3">
        <v>0</v>
      </c>
      <c r="P67" s="3">
        <v>0</v>
      </c>
      <c r="Q67" s="3">
        <v>8.19</v>
      </c>
      <c r="R67" s="3">
        <v>1.0647</v>
      </c>
      <c r="S67" s="3">
        <v>0</v>
      </c>
      <c r="T67" s="3">
        <v>0</v>
      </c>
      <c r="U67" s="3">
        <v>9.2546999999999997</v>
      </c>
      <c r="V67" t="s">
        <v>1</v>
      </c>
    </row>
    <row r="68" spans="5:22" x14ac:dyDescent="0.25">
      <c r="E68" t="s">
        <v>580</v>
      </c>
      <c r="F68" t="s">
        <v>593</v>
      </c>
      <c r="G68" t="s">
        <v>1</v>
      </c>
      <c r="H68" t="s">
        <v>0</v>
      </c>
      <c r="I68" t="s">
        <v>397</v>
      </c>
      <c r="J68" t="s">
        <v>398</v>
      </c>
      <c r="K68">
        <v>2334</v>
      </c>
      <c r="L68">
        <v>2334</v>
      </c>
      <c r="M68" t="s">
        <v>90</v>
      </c>
      <c r="N68" t="s">
        <v>89</v>
      </c>
      <c r="O68" s="3">
        <v>0</v>
      </c>
      <c r="P68" s="3">
        <v>0</v>
      </c>
      <c r="Q68" s="3">
        <v>11.28</v>
      </c>
      <c r="R68" s="3">
        <v>1.4663999999999999</v>
      </c>
      <c r="S68" s="3">
        <v>0</v>
      </c>
      <c r="T68" s="3">
        <v>0</v>
      </c>
      <c r="U68" s="3">
        <v>12.7464</v>
      </c>
      <c r="V68" t="s">
        <v>1</v>
      </c>
    </row>
    <row r="69" spans="5:22" x14ac:dyDescent="0.25">
      <c r="E69" t="s">
        <v>580</v>
      </c>
      <c r="F69" t="s">
        <v>592</v>
      </c>
      <c r="G69" t="s">
        <v>1</v>
      </c>
      <c r="H69" t="s">
        <v>0</v>
      </c>
      <c r="I69" t="s">
        <v>397</v>
      </c>
      <c r="J69" t="s">
        <v>398</v>
      </c>
      <c r="K69">
        <v>2333</v>
      </c>
      <c r="L69">
        <v>2333</v>
      </c>
      <c r="M69" t="s">
        <v>247</v>
      </c>
      <c r="N69" t="s">
        <v>248</v>
      </c>
      <c r="O69" s="3">
        <v>0</v>
      </c>
      <c r="P69" s="3">
        <v>0</v>
      </c>
      <c r="Q69" s="3">
        <v>59.2</v>
      </c>
      <c r="R69" s="3">
        <v>7.6960000000000006</v>
      </c>
      <c r="S69" s="3">
        <v>0</v>
      </c>
      <c r="T69" s="3">
        <v>0</v>
      </c>
      <c r="U69" s="3">
        <v>66.896000000000001</v>
      </c>
      <c r="V69" t="s">
        <v>1</v>
      </c>
    </row>
    <row r="70" spans="5:22" x14ac:dyDescent="0.25">
      <c r="E70" t="s">
        <v>580</v>
      </c>
      <c r="F70" t="s">
        <v>592</v>
      </c>
      <c r="G70" t="s">
        <v>1</v>
      </c>
      <c r="H70" t="s">
        <v>0</v>
      </c>
      <c r="I70" t="s">
        <v>397</v>
      </c>
      <c r="J70" t="s">
        <v>398</v>
      </c>
      <c r="K70">
        <v>2332</v>
      </c>
      <c r="L70">
        <v>2332</v>
      </c>
      <c r="M70" t="s">
        <v>185</v>
      </c>
      <c r="N70" t="s">
        <v>186</v>
      </c>
      <c r="O70" s="3">
        <v>0</v>
      </c>
      <c r="P70" s="3">
        <v>0</v>
      </c>
      <c r="Q70" s="3">
        <v>3710</v>
      </c>
      <c r="R70" s="3">
        <v>482.3</v>
      </c>
      <c r="S70" s="3">
        <v>0</v>
      </c>
      <c r="T70" s="3">
        <v>0</v>
      </c>
      <c r="U70" s="3">
        <v>4192.3</v>
      </c>
      <c r="V70" t="s">
        <v>1</v>
      </c>
    </row>
    <row r="71" spans="5:22" x14ac:dyDescent="0.25">
      <c r="E71" t="s">
        <v>580</v>
      </c>
      <c r="F71" t="s">
        <v>592</v>
      </c>
      <c r="G71" t="s">
        <v>1</v>
      </c>
      <c r="H71" t="s">
        <v>0</v>
      </c>
      <c r="I71" t="s">
        <v>397</v>
      </c>
      <c r="J71" t="s">
        <v>398</v>
      </c>
      <c r="K71">
        <v>2331</v>
      </c>
      <c r="L71">
        <v>2331</v>
      </c>
      <c r="M71" t="s">
        <v>44</v>
      </c>
      <c r="N71" t="s">
        <v>43</v>
      </c>
      <c r="O71" s="3">
        <v>0</v>
      </c>
      <c r="P71" s="3">
        <v>0</v>
      </c>
      <c r="Q71" s="3">
        <v>62</v>
      </c>
      <c r="R71" s="3">
        <v>8.06</v>
      </c>
      <c r="S71" s="3">
        <v>0</v>
      </c>
      <c r="T71" s="3">
        <v>0</v>
      </c>
      <c r="U71" s="3">
        <v>70.06</v>
      </c>
      <c r="V71" t="s">
        <v>1</v>
      </c>
    </row>
    <row r="72" spans="5:22" x14ac:dyDescent="0.25">
      <c r="E72" t="s">
        <v>580</v>
      </c>
      <c r="F72" t="s">
        <v>592</v>
      </c>
      <c r="G72" t="s">
        <v>1</v>
      </c>
      <c r="H72" t="s">
        <v>0</v>
      </c>
      <c r="I72" t="s">
        <v>397</v>
      </c>
      <c r="J72" t="s">
        <v>398</v>
      </c>
      <c r="K72">
        <v>2330</v>
      </c>
      <c r="L72">
        <v>2330</v>
      </c>
      <c r="M72" t="s">
        <v>179</v>
      </c>
      <c r="N72" t="s">
        <v>180</v>
      </c>
      <c r="O72" s="3">
        <v>0</v>
      </c>
      <c r="P72" s="3">
        <v>0</v>
      </c>
      <c r="Q72" s="3">
        <v>208.5</v>
      </c>
      <c r="R72" s="3">
        <v>27.105</v>
      </c>
      <c r="S72" s="3">
        <v>0</v>
      </c>
      <c r="T72" s="3">
        <v>0</v>
      </c>
      <c r="U72" s="3">
        <v>235.60499999999999</v>
      </c>
      <c r="V72" t="s">
        <v>1</v>
      </c>
    </row>
    <row r="73" spans="5:22" x14ac:dyDescent="0.25">
      <c r="E73" t="s">
        <v>580</v>
      </c>
      <c r="F73" t="s">
        <v>592</v>
      </c>
      <c r="G73" t="s">
        <v>1</v>
      </c>
      <c r="H73" t="s">
        <v>0</v>
      </c>
      <c r="I73" t="s">
        <v>397</v>
      </c>
      <c r="J73" t="s">
        <v>398</v>
      </c>
      <c r="K73">
        <v>2329</v>
      </c>
      <c r="L73">
        <v>2329</v>
      </c>
      <c r="M73" t="s">
        <v>281</v>
      </c>
      <c r="N73" t="s">
        <v>282</v>
      </c>
      <c r="O73" s="3">
        <v>0</v>
      </c>
      <c r="P73" s="3">
        <v>0</v>
      </c>
      <c r="Q73" s="3">
        <v>43.5</v>
      </c>
      <c r="R73" s="3">
        <v>5.6550000000000002</v>
      </c>
      <c r="S73" s="3">
        <v>0</v>
      </c>
      <c r="T73" s="3">
        <v>0</v>
      </c>
      <c r="U73" s="3">
        <v>49.155000000000001</v>
      </c>
      <c r="V73" t="s">
        <v>1</v>
      </c>
    </row>
    <row r="74" spans="5:22" x14ac:dyDescent="0.25">
      <c r="E74" t="s">
        <v>580</v>
      </c>
      <c r="F74" t="s">
        <v>592</v>
      </c>
      <c r="G74" t="s">
        <v>1</v>
      </c>
      <c r="H74" t="s">
        <v>0</v>
      </c>
      <c r="I74" t="s">
        <v>397</v>
      </c>
      <c r="J74" t="s">
        <v>398</v>
      </c>
      <c r="K74">
        <v>2328</v>
      </c>
      <c r="L74">
        <v>2328</v>
      </c>
      <c r="M74" t="s">
        <v>169</v>
      </c>
      <c r="N74" t="s">
        <v>91</v>
      </c>
      <c r="O74" s="3">
        <v>0</v>
      </c>
      <c r="P74" s="3">
        <v>0</v>
      </c>
      <c r="Q74" s="3">
        <v>10</v>
      </c>
      <c r="R74" s="3">
        <v>1.3</v>
      </c>
      <c r="S74" s="3">
        <v>0</v>
      </c>
      <c r="T74" s="3">
        <v>0</v>
      </c>
      <c r="U74" s="3">
        <v>11.3</v>
      </c>
      <c r="V74" t="s">
        <v>1</v>
      </c>
    </row>
    <row r="75" spans="5:22" x14ac:dyDescent="0.25">
      <c r="E75" t="s">
        <v>580</v>
      </c>
      <c r="F75" t="s">
        <v>592</v>
      </c>
      <c r="G75" t="s">
        <v>1</v>
      </c>
      <c r="H75" t="s">
        <v>0</v>
      </c>
      <c r="I75" t="s">
        <v>397</v>
      </c>
      <c r="J75" t="s">
        <v>398</v>
      </c>
      <c r="K75">
        <v>2327</v>
      </c>
      <c r="L75">
        <v>2327</v>
      </c>
      <c r="M75" t="s">
        <v>169</v>
      </c>
      <c r="N75" t="s">
        <v>91</v>
      </c>
      <c r="O75" s="3">
        <v>0</v>
      </c>
      <c r="P75" s="3">
        <v>0</v>
      </c>
      <c r="Q75" s="3">
        <v>50</v>
      </c>
      <c r="R75" s="3">
        <v>6.5</v>
      </c>
      <c r="S75" s="3">
        <v>0</v>
      </c>
      <c r="T75" s="3">
        <v>0</v>
      </c>
      <c r="U75" s="3">
        <v>56.5</v>
      </c>
      <c r="V75" t="s">
        <v>1</v>
      </c>
    </row>
    <row r="76" spans="5:22" x14ac:dyDescent="0.25">
      <c r="E76" t="s">
        <v>580</v>
      </c>
      <c r="F76" t="s">
        <v>592</v>
      </c>
      <c r="G76" t="s">
        <v>1</v>
      </c>
      <c r="H76" t="s">
        <v>0</v>
      </c>
      <c r="I76" t="s">
        <v>397</v>
      </c>
      <c r="J76" t="s">
        <v>398</v>
      </c>
      <c r="K76">
        <v>2326</v>
      </c>
      <c r="L76">
        <v>2326</v>
      </c>
      <c r="M76" t="s">
        <v>169</v>
      </c>
      <c r="N76" t="s">
        <v>91</v>
      </c>
      <c r="O76" s="3">
        <v>0</v>
      </c>
      <c r="P76" s="3">
        <v>0</v>
      </c>
      <c r="Q76" s="3">
        <v>35</v>
      </c>
      <c r="R76" s="3">
        <v>4.55</v>
      </c>
      <c r="S76" s="3">
        <v>0</v>
      </c>
      <c r="T76" s="3">
        <v>0</v>
      </c>
      <c r="U76" s="3">
        <v>39.549999999999997</v>
      </c>
      <c r="V76" t="s">
        <v>1</v>
      </c>
    </row>
    <row r="77" spans="5:22" x14ac:dyDescent="0.25">
      <c r="E77" t="s">
        <v>580</v>
      </c>
      <c r="F77" t="s">
        <v>591</v>
      </c>
      <c r="G77" t="s">
        <v>1</v>
      </c>
      <c r="H77" t="s">
        <v>0</v>
      </c>
      <c r="I77" t="s">
        <v>397</v>
      </c>
      <c r="J77" t="s">
        <v>398</v>
      </c>
      <c r="K77">
        <v>2325</v>
      </c>
      <c r="L77">
        <v>2325</v>
      </c>
      <c r="M77" t="s">
        <v>169</v>
      </c>
      <c r="N77" t="s">
        <v>91</v>
      </c>
      <c r="O77" s="3">
        <v>0</v>
      </c>
      <c r="P77" s="3">
        <v>0</v>
      </c>
      <c r="Q77" s="3">
        <v>108</v>
      </c>
      <c r="R77" s="3">
        <v>14.040000000000001</v>
      </c>
      <c r="S77" s="3">
        <v>0</v>
      </c>
      <c r="T77" s="3">
        <v>0</v>
      </c>
      <c r="U77" s="3">
        <v>122.04</v>
      </c>
      <c r="V77" t="s">
        <v>1</v>
      </c>
    </row>
    <row r="78" spans="5:22" x14ac:dyDescent="0.25">
      <c r="E78" t="s">
        <v>580</v>
      </c>
      <c r="F78" t="s">
        <v>591</v>
      </c>
      <c r="G78" t="s">
        <v>1</v>
      </c>
      <c r="H78" t="s">
        <v>0</v>
      </c>
      <c r="I78" t="s">
        <v>397</v>
      </c>
      <c r="J78" t="s">
        <v>398</v>
      </c>
      <c r="K78">
        <v>2324</v>
      </c>
      <c r="L78">
        <v>2324</v>
      </c>
      <c r="M78" t="s">
        <v>71</v>
      </c>
      <c r="N78" t="s">
        <v>70</v>
      </c>
      <c r="O78" s="3">
        <v>0</v>
      </c>
      <c r="P78" s="3">
        <v>0</v>
      </c>
      <c r="Q78" s="3">
        <v>25</v>
      </c>
      <c r="R78" s="3">
        <v>3.25</v>
      </c>
      <c r="S78" s="3">
        <v>0</v>
      </c>
      <c r="T78" s="3">
        <v>0</v>
      </c>
      <c r="U78" s="3">
        <v>28.25</v>
      </c>
      <c r="V78" t="s">
        <v>1</v>
      </c>
    </row>
    <row r="79" spans="5:22" x14ac:dyDescent="0.25">
      <c r="E79" t="s">
        <v>580</v>
      </c>
      <c r="F79" t="s">
        <v>591</v>
      </c>
      <c r="G79" t="s">
        <v>1</v>
      </c>
      <c r="H79" t="s">
        <v>0</v>
      </c>
      <c r="I79" t="s">
        <v>397</v>
      </c>
      <c r="J79" t="s">
        <v>398</v>
      </c>
      <c r="K79">
        <v>2323</v>
      </c>
      <c r="L79">
        <v>2323</v>
      </c>
      <c r="M79" t="s">
        <v>71</v>
      </c>
      <c r="N79" t="s">
        <v>70</v>
      </c>
      <c r="O79" s="3">
        <v>0</v>
      </c>
      <c r="P79" s="3">
        <v>0</v>
      </c>
      <c r="Q79" s="3">
        <v>60</v>
      </c>
      <c r="R79" s="3">
        <v>7.8000000000000007</v>
      </c>
      <c r="S79" s="3">
        <v>0</v>
      </c>
      <c r="T79" s="3">
        <v>0</v>
      </c>
      <c r="U79" s="3">
        <v>67.8</v>
      </c>
      <c r="V79" t="s">
        <v>1</v>
      </c>
    </row>
    <row r="80" spans="5:22" x14ac:dyDescent="0.25">
      <c r="E80" t="s">
        <v>580</v>
      </c>
      <c r="F80" t="s">
        <v>591</v>
      </c>
      <c r="G80" t="s">
        <v>1</v>
      </c>
      <c r="H80" t="s">
        <v>0</v>
      </c>
      <c r="I80" t="s">
        <v>397</v>
      </c>
      <c r="J80" t="s">
        <v>398</v>
      </c>
      <c r="K80">
        <v>2322</v>
      </c>
      <c r="L80">
        <v>2322</v>
      </c>
      <c r="M80" t="s">
        <v>88</v>
      </c>
      <c r="N80" t="s">
        <v>87</v>
      </c>
      <c r="O80" s="3">
        <v>0</v>
      </c>
      <c r="P80" s="3">
        <v>0</v>
      </c>
      <c r="Q80" s="3">
        <v>60</v>
      </c>
      <c r="R80" s="3">
        <v>7.8000000000000007</v>
      </c>
      <c r="S80" s="3">
        <v>0</v>
      </c>
      <c r="T80" s="3">
        <v>0</v>
      </c>
      <c r="U80" s="3">
        <v>67.8</v>
      </c>
      <c r="V80" t="s">
        <v>1</v>
      </c>
    </row>
    <row r="81" spans="5:22" x14ac:dyDescent="0.25">
      <c r="E81" t="s">
        <v>580</v>
      </c>
      <c r="F81" t="s">
        <v>591</v>
      </c>
      <c r="G81" t="s">
        <v>1</v>
      </c>
      <c r="H81" t="s">
        <v>0</v>
      </c>
      <c r="I81" t="s">
        <v>397</v>
      </c>
      <c r="J81" t="s">
        <v>398</v>
      </c>
      <c r="K81">
        <v>2321</v>
      </c>
      <c r="L81">
        <v>2321</v>
      </c>
      <c r="M81" t="s">
        <v>38</v>
      </c>
      <c r="N81" t="s">
        <v>37</v>
      </c>
      <c r="O81" s="3">
        <v>0</v>
      </c>
      <c r="P81" s="3">
        <v>0</v>
      </c>
      <c r="Q81" s="3">
        <v>163.80000000000001</v>
      </c>
      <c r="R81" s="3">
        <v>21.294</v>
      </c>
      <c r="S81" s="3">
        <v>0</v>
      </c>
      <c r="T81" s="3">
        <v>0</v>
      </c>
      <c r="U81" s="3">
        <v>185.09400000000002</v>
      </c>
      <c r="V81" t="s">
        <v>1</v>
      </c>
    </row>
    <row r="82" spans="5:22" hidden="1" x14ac:dyDescent="0.25">
      <c r="E82" t="s">
        <v>580</v>
      </c>
      <c r="F82" t="s">
        <v>591</v>
      </c>
      <c r="G82" t="s">
        <v>1</v>
      </c>
      <c r="H82" t="s">
        <v>0</v>
      </c>
      <c r="I82" t="s">
        <v>397</v>
      </c>
      <c r="J82" t="s">
        <v>398</v>
      </c>
      <c r="K82">
        <v>2320</v>
      </c>
      <c r="L82">
        <v>2320</v>
      </c>
      <c r="M82" t="s">
        <v>54</v>
      </c>
      <c r="N82" t="s">
        <v>53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t="s">
        <v>1</v>
      </c>
    </row>
    <row r="83" spans="5:22" x14ac:dyDescent="0.25">
      <c r="E83" t="s">
        <v>580</v>
      </c>
      <c r="F83" t="s">
        <v>590</v>
      </c>
      <c r="G83" t="s">
        <v>1</v>
      </c>
      <c r="H83" t="s">
        <v>0</v>
      </c>
      <c r="I83" t="s">
        <v>397</v>
      </c>
      <c r="J83" t="s">
        <v>398</v>
      </c>
      <c r="K83">
        <v>2319</v>
      </c>
      <c r="L83">
        <v>2319</v>
      </c>
      <c r="M83" t="s">
        <v>191</v>
      </c>
      <c r="N83" t="s">
        <v>192</v>
      </c>
      <c r="O83" s="3">
        <v>0</v>
      </c>
      <c r="P83" s="3">
        <v>0</v>
      </c>
      <c r="Q83" s="3">
        <v>35</v>
      </c>
      <c r="R83" s="3">
        <v>4.55</v>
      </c>
      <c r="S83" s="3">
        <v>0</v>
      </c>
      <c r="T83" s="3">
        <v>0</v>
      </c>
      <c r="U83" s="3">
        <v>39.549999999999997</v>
      </c>
      <c r="V83" t="s">
        <v>1</v>
      </c>
    </row>
    <row r="84" spans="5:22" x14ac:dyDescent="0.25">
      <c r="E84" t="s">
        <v>580</v>
      </c>
      <c r="F84" t="s">
        <v>589</v>
      </c>
      <c r="G84" t="s">
        <v>1</v>
      </c>
      <c r="H84" t="s">
        <v>0</v>
      </c>
      <c r="I84" t="s">
        <v>397</v>
      </c>
      <c r="J84" t="s">
        <v>398</v>
      </c>
      <c r="K84">
        <v>2318</v>
      </c>
      <c r="L84">
        <v>2318</v>
      </c>
      <c r="M84" t="s">
        <v>177</v>
      </c>
      <c r="N84" t="s">
        <v>178</v>
      </c>
      <c r="O84" s="3">
        <v>0</v>
      </c>
      <c r="P84" s="3">
        <v>0</v>
      </c>
      <c r="Q84" s="3">
        <v>35.4</v>
      </c>
      <c r="R84" s="3">
        <v>4.6020000000000003</v>
      </c>
      <c r="S84" s="3">
        <v>0</v>
      </c>
      <c r="T84" s="3">
        <v>0</v>
      </c>
      <c r="U84" s="3">
        <v>40.001999999999995</v>
      </c>
      <c r="V84" t="s">
        <v>1</v>
      </c>
    </row>
    <row r="85" spans="5:22" x14ac:dyDescent="0.25">
      <c r="E85" t="s">
        <v>580</v>
      </c>
      <c r="F85" t="s">
        <v>589</v>
      </c>
      <c r="G85" t="s">
        <v>1</v>
      </c>
      <c r="H85" t="s">
        <v>0</v>
      </c>
      <c r="I85" t="s">
        <v>397</v>
      </c>
      <c r="J85" t="s">
        <v>398</v>
      </c>
      <c r="K85">
        <v>2317</v>
      </c>
      <c r="L85">
        <v>2317</v>
      </c>
      <c r="M85" t="s">
        <v>88</v>
      </c>
      <c r="N85" t="s">
        <v>87</v>
      </c>
      <c r="O85" s="3">
        <v>0</v>
      </c>
      <c r="P85" s="3">
        <v>0</v>
      </c>
      <c r="Q85" s="3">
        <v>12</v>
      </c>
      <c r="R85" s="3">
        <v>1.56</v>
      </c>
      <c r="S85" s="3">
        <v>0</v>
      </c>
      <c r="T85" s="3">
        <v>0</v>
      </c>
      <c r="U85" s="3">
        <v>13.56</v>
      </c>
      <c r="V85" t="s">
        <v>1</v>
      </c>
    </row>
    <row r="86" spans="5:22" x14ac:dyDescent="0.25">
      <c r="E86" t="s">
        <v>580</v>
      </c>
      <c r="F86" t="s">
        <v>589</v>
      </c>
      <c r="G86" t="s">
        <v>1</v>
      </c>
      <c r="H86" t="s">
        <v>0</v>
      </c>
      <c r="I86" t="s">
        <v>397</v>
      </c>
      <c r="J86" t="s">
        <v>398</v>
      </c>
      <c r="K86">
        <v>2316</v>
      </c>
      <c r="L86">
        <v>2316</v>
      </c>
      <c r="M86" t="s">
        <v>90</v>
      </c>
      <c r="N86" t="s">
        <v>89</v>
      </c>
      <c r="O86" s="3">
        <v>0</v>
      </c>
      <c r="P86" s="3">
        <v>0</v>
      </c>
      <c r="Q86" s="3">
        <v>43</v>
      </c>
      <c r="R86" s="3">
        <v>5.59</v>
      </c>
      <c r="S86" s="3">
        <v>0</v>
      </c>
      <c r="T86" s="3">
        <v>0</v>
      </c>
      <c r="U86" s="3">
        <v>48.59</v>
      </c>
      <c r="V86" t="s">
        <v>1</v>
      </c>
    </row>
    <row r="87" spans="5:22" x14ac:dyDescent="0.25">
      <c r="E87" t="s">
        <v>580</v>
      </c>
      <c r="F87" t="s">
        <v>589</v>
      </c>
      <c r="G87" t="s">
        <v>1</v>
      </c>
      <c r="H87" t="s">
        <v>0</v>
      </c>
      <c r="I87" t="s">
        <v>397</v>
      </c>
      <c r="J87" t="s">
        <v>398</v>
      </c>
      <c r="K87">
        <v>2315</v>
      </c>
      <c r="L87">
        <v>2315</v>
      </c>
      <c r="M87" t="s">
        <v>90</v>
      </c>
      <c r="N87" t="s">
        <v>89</v>
      </c>
      <c r="O87" s="3">
        <v>0</v>
      </c>
      <c r="P87" s="3">
        <v>0</v>
      </c>
      <c r="Q87" s="3">
        <v>125</v>
      </c>
      <c r="R87" s="3">
        <v>16.25</v>
      </c>
      <c r="S87" s="3">
        <v>0</v>
      </c>
      <c r="T87" s="3">
        <v>0</v>
      </c>
      <c r="U87" s="3">
        <v>141.25</v>
      </c>
      <c r="V87" t="s">
        <v>1</v>
      </c>
    </row>
    <row r="88" spans="5:22" x14ac:dyDescent="0.25">
      <c r="E88" t="s">
        <v>580</v>
      </c>
      <c r="F88" t="s">
        <v>589</v>
      </c>
      <c r="G88" t="s">
        <v>1</v>
      </c>
      <c r="H88" t="s">
        <v>0</v>
      </c>
      <c r="I88" t="s">
        <v>397</v>
      </c>
      <c r="J88" t="s">
        <v>398</v>
      </c>
      <c r="K88">
        <v>2314</v>
      </c>
      <c r="L88">
        <v>2314</v>
      </c>
      <c r="M88" t="s">
        <v>598</v>
      </c>
      <c r="N88" t="s">
        <v>92</v>
      </c>
      <c r="O88" s="3">
        <v>0</v>
      </c>
      <c r="P88" s="3">
        <v>0</v>
      </c>
      <c r="Q88" s="3">
        <v>430</v>
      </c>
      <c r="R88" s="3">
        <v>55.9</v>
      </c>
      <c r="S88" s="3">
        <v>0</v>
      </c>
      <c r="T88" s="3">
        <v>0</v>
      </c>
      <c r="U88" s="3">
        <v>485.9</v>
      </c>
      <c r="V88" t="s">
        <v>1</v>
      </c>
    </row>
    <row r="89" spans="5:22" hidden="1" x14ac:dyDescent="0.25">
      <c r="E89" t="s">
        <v>580</v>
      </c>
      <c r="F89" t="s">
        <v>589</v>
      </c>
      <c r="G89" t="s">
        <v>1</v>
      </c>
      <c r="H89" t="s">
        <v>0</v>
      </c>
      <c r="I89" t="s">
        <v>397</v>
      </c>
      <c r="J89" t="s">
        <v>398</v>
      </c>
      <c r="K89">
        <v>2313</v>
      </c>
      <c r="L89">
        <v>2313</v>
      </c>
      <c r="M89" t="s">
        <v>54</v>
      </c>
      <c r="N89" t="s">
        <v>53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t="s">
        <v>1</v>
      </c>
    </row>
    <row r="90" spans="5:22" x14ac:dyDescent="0.25">
      <c r="E90" t="s">
        <v>580</v>
      </c>
      <c r="F90" t="s">
        <v>589</v>
      </c>
      <c r="G90" t="s">
        <v>1</v>
      </c>
      <c r="H90" t="s">
        <v>0</v>
      </c>
      <c r="I90" t="s">
        <v>397</v>
      </c>
      <c r="J90" t="s">
        <v>398</v>
      </c>
      <c r="K90">
        <v>2312</v>
      </c>
      <c r="L90">
        <v>2312</v>
      </c>
      <c r="M90" t="s">
        <v>104</v>
      </c>
      <c r="N90" t="s">
        <v>103</v>
      </c>
      <c r="O90" s="3">
        <v>0</v>
      </c>
      <c r="P90" s="3">
        <v>0</v>
      </c>
      <c r="Q90" s="3">
        <v>170</v>
      </c>
      <c r="R90" s="3">
        <v>22.1</v>
      </c>
      <c r="S90" s="3">
        <v>0</v>
      </c>
      <c r="T90" s="3">
        <v>0</v>
      </c>
      <c r="U90" s="3">
        <v>192.1</v>
      </c>
      <c r="V90" t="s">
        <v>1</v>
      </c>
    </row>
    <row r="91" spans="5:22" x14ac:dyDescent="0.25">
      <c r="E91" t="s">
        <v>580</v>
      </c>
      <c r="F91" t="s">
        <v>588</v>
      </c>
      <c r="G91" t="s">
        <v>1</v>
      </c>
      <c r="H91" t="s">
        <v>0</v>
      </c>
      <c r="I91" t="s">
        <v>397</v>
      </c>
      <c r="J91" t="s">
        <v>398</v>
      </c>
      <c r="K91">
        <v>2311</v>
      </c>
      <c r="L91">
        <v>2311</v>
      </c>
      <c r="M91" t="s">
        <v>84</v>
      </c>
      <c r="N91" t="s">
        <v>83</v>
      </c>
      <c r="O91" s="3">
        <v>0</v>
      </c>
      <c r="P91" s="3">
        <v>0</v>
      </c>
      <c r="Q91" s="3">
        <v>18</v>
      </c>
      <c r="R91" s="3">
        <v>2.34</v>
      </c>
      <c r="S91" s="3">
        <v>0</v>
      </c>
      <c r="T91" s="3">
        <v>0</v>
      </c>
      <c r="U91" s="3">
        <v>20.34</v>
      </c>
      <c r="V91" t="s">
        <v>1</v>
      </c>
    </row>
    <row r="92" spans="5:22" x14ac:dyDescent="0.25">
      <c r="E92" t="s">
        <v>580</v>
      </c>
      <c r="F92" t="s">
        <v>587</v>
      </c>
      <c r="G92" t="s">
        <v>1</v>
      </c>
      <c r="H92" t="s">
        <v>0</v>
      </c>
      <c r="I92" t="s">
        <v>397</v>
      </c>
      <c r="J92" t="s">
        <v>398</v>
      </c>
      <c r="K92">
        <v>2310</v>
      </c>
      <c r="L92">
        <v>2310</v>
      </c>
      <c r="M92" t="s">
        <v>84</v>
      </c>
      <c r="N92" t="s">
        <v>83</v>
      </c>
      <c r="O92" s="3">
        <v>0</v>
      </c>
      <c r="P92" s="3">
        <v>0</v>
      </c>
      <c r="Q92" s="3">
        <v>246.1</v>
      </c>
      <c r="R92" s="3">
        <v>31.993000000000002</v>
      </c>
      <c r="S92" s="3">
        <v>0</v>
      </c>
      <c r="T92" s="3">
        <v>0</v>
      </c>
      <c r="U92" s="3">
        <v>278.09300000000002</v>
      </c>
      <c r="V92" t="s">
        <v>1</v>
      </c>
    </row>
    <row r="93" spans="5:22" x14ac:dyDescent="0.25">
      <c r="E93" t="s">
        <v>580</v>
      </c>
      <c r="F93" t="s">
        <v>587</v>
      </c>
      <c r="G93" t="s">
        <v>1</v>
      </c>
      <c r="H93" t="s">
        <v>0</v>
      </c>
      <c r="I93" t="s">
        <v>397</v>
      </c>
      <c r="J93" t="s">
        <v>398</v>
      </c>
      <c r="K93">
        <v>2309</v>
      </c>
      <c r="L93">
        <v>2309</v>
      </c>
      <c r="M93" t="s">
        <v>247</v>
      </c>
      <c r="N93" t="s">
        <v>248</v>
      </c>
      <c r="O93" s="3">
        <v>0</v>
      </c>
      <c r="P93" s="3">
        <v>0</v>
      </c>
      <c r="Q93" s="3">
        <v>6</v>
      </c>
      <c r="R93" s="3">
        <v>0.78</v>
      </c>
      <c r="S93" s="3">
        <v>0</v>
      </c>
      <c r="T93" s="3">
        <v>0</v>
      </c>
      <c r="U93" s="3">
        <v>6.78</v>
      </c>
      <c r="V93" t="s">
        <v>1</v>
      </c>
    </row>
    <row r="94" spans="5:22" x14ac:dyDescent="0.25">
      <c r="E94" t="s">
        <v>580</v>
      </c>
      <c r="F94" t="s">
        <v>587</v>
      </c>
      <c r="G94" t="s">
        <v>1</v>
      </c>
      <c r="H94" t="s">
        <v>0</v>
      </c>
      <c r="I94" t="s">
        <v>397</v>
      </c>
      <c r="J94" t="s">
        <v>398</v>
      </c>
      <c r="K94">
        <v>2308</v>
      </c>
      <c r="L94">
        <v>2308</v>
      </c>
      <c r="M94" t="s">
        <v>90</v>
      </c>
      <c r="N94" t="s">
        <v>89</v>
      </c>
      <c r="O94" s="3">
        <v>0</v>
      </c>
      <c r="P94" s="3">
        <v>0</v>
      </c>
      <c r="Q94" s="3">
        <v>75</v>
      </c>
      <c r="R94" s="3">
        <v>9.75</v>
      </c>
      <c r="S94" s="3">
        <v>0</v>
      </c>
      <c r="T94" s="3">
        <v>0</v>
      </c>
      <c r="U94" s="3">
        <v>84.75</v>
      </c>
      <c r="V94" t="s">
        <v>1</v>
      </c>
    </row>
    <row r="95" spans="5:22" x14ac:dyDescent="0.25">
      <c r="E95" t="s">
        <v>580</v>
      </c>
      <c r="F95" t="s">
        <v>587</v>
      </c>
      <c r="G95" t="s">
        <v>1</v>
      </c>
      <c r="H95" t="s">
        <v>0</v>
      </c>
      <c r="I95" t="s">
        <v>397</v>
      </c>
      <c r="J95" t="s">
        <v>398</v>
      </c>
      <c r="K95">
        <v>2307</v>
      </c>
      <c r="L95">
        <v>2307</v>
      </c>
      <c r="M95" t="s">
        <v>197</v>
      </c>
      <c r="N95" t="s">
        <v>198</v>
      </c>
      <c r="O95" s="3">
        <v>0</v>
      </c>
      <c r="P95" s="3">
        <v>0</v>
      </c>
      <c r="Q95" s="3">
        <v>8.85</v>
      </c>
      <c r="R95" s="3">
        <v>1.1505000000000001</v>
      </c>
      <c r="S95" s="3">
        <v>0</v>
      </c>
      <c r="T95" s="3">
        <v>0</v>
      </c>
      <c r="U95" s="3">
        <v>10.000499999999999</v>
      </c>
      <c r="V95" t="s">
        <v>1</v>
      </c>
    </row>
    <row r="96" spans="5:22" x14ac:dyDescent="0.25">
      <c r="E96" t="s">
        <v>580</v>
      </c>
      <c r="F96" t="s">
        <v>587</v>
      </c>
      <c r="G96" t="s">
        <v>1</v>
      </c>
      <c r="H96" t="s">
        <v>0</v>
      </c>
      <c r="I96" t="s">
        <v>397</v>
      </c>
      <c r="J96" t="s">
        <v>398</v>
      </c>
      <c r="K96">
        <v>2306</v>
      </c>
      <c r="L96">
        <v>2306</v>
      </c>
      <c r="M96" t="s">
        <v>90</v>
      </c>
      <c r="N96" t="s">
        <v>89</v>
      </c>
      <c r="O96" s="3">
        <v>0</v>
      </c>
      <c r="P96" s="3">
        <v>0</v>
      </c>
      <c r="Q96" s="3">
        <v>20</v>
      </c>
      <c r="R96" s="3">
        <v>2.6</v>
      </c>
      <c r="S96" s="3">
        <v>0</v>
      </c>
      <c r="T96" s="3">
        <v>0</v>
      </c>
      <c r="U96" s="3">
        <v>22.6</v>
      </c>
      <c r="V96" t="s">
        <v>1</v>
      </c>
    </row>
    <row r="97" spans="5:22" x14ac:dyDescent="0.25">
      <c r="E97" t="s">
        <v>580</v>
      </c>
      <c r="F97" t="s">
        <v>587</v>
      </c>
      <c r="G97" t="s">
        <v>1</v>
      </c>
      <c r="H97" t="s">
        <v>0</v>
      </c>
      <c r="I97" t="s">
        <v>397</v>
      </c>
      <c r="J97" t="s">
        <v>398</v>
      </c>
      <c r="K97">
        <v>2305</v>
      </c>
      <c r="L97">
        <v>2305</v>
      </c>
      <c r="M97" t="s">
        <v>77</v>
      </c>
      <c r="N97" t="s">
        <v>76</v>
      </c>
      <c r="O97" s="3">
        <v>0</v>
      </c>
      <c r="P97" s="3">
        <v>0</v>
      </c>
      <c r="Q97" s="3">
        <v>35</v>
      </c>
      <c r="R97" s="3">
        <v>4.55</v>
      </c>
      <c r="S97" s="3">
        <v>0</v>
      </c>
      <c r="T97" s="3">
        <v>0</v>
      </c>
      <c r="U97" s="3">
        <v>39.549999999999997</v>
      </c>
      <c r="V97" t="s">
        <v>1</v>
      </c>
    </row>
    <row r="98" spans="5:22" x14ac:dyDescent="0.25">
      <c r="E98" t="s">
        <v>580</v>
      </c>
      <c r="F98" t="s">
        <v>587</v>
      </c>
      <c r="G98" t="s">
        <v>1</v>
      </c>
      <c r="H98" t="s">
        <v>0</v>
      </c>
      <c r="I98" t="s">
        <v>397</v>
      </c>
      <c r="J98" t="s">
        <v>398</v>
      </c>
      <c r="K98">
        <v>2304</v>
      </c>
      <c r="L98">
        <v>2304</v>
      </c>
      <c r="M98" t="s">
        <v>281</v>
      </c>
      <c r="N98" t="s">
        <v>282</v>
      </c>
      <c r="O98" s="3">
        <v>0</v>
      </c>
      <c r="P98" s="3">
        <v>0</v>
      </c>
      <c r="Q98" s="3">
        <v>100</v>
      </c>
      <c r="R98" s="3">
        <v>13</v>
      </c>
      <c r="S98" s="3">
        <v>0</v>
      </c>
      <c r="T98" s="3">
        <v>0</v>
      </c>
      <c r="U98" s="3">
        <v>113</v>
      </c>
      <c r="V98" t="s">
        <v>1</v>
      </c>
    </row>
    <row r="99" spans="5:22" x14ac:dyDescent="0.25">
      <c r="E99" t="s">
        <v>580</v>
      </c>
      <c r="F99" t="s">
        <v>586</v>
      </c>
      <c r="G99" t="s">
        <v>1</v>
      </c>
      <c r="H99" t="s">
        <v>0</v>
      </c>
      <c r="I99" t="s">
        <v>397</v>
      </c>
      <c r="J99" t="s">
        <v>398</v>
      </c>
      <c r="K99">
        <v>2303</v>
      </c>
      <c r="L99">
        <v>2303</v>
      </c>
      <c r="M99" t="s">
        <v>104</v>
      </c>
      <c r="N99" t="s">
        <v>103</v>
      </c>
      <c r="O99" s="3">
        <v>0</v>
      </c>
      <c r="P99" s="3">
        <v>0</v>
      </c>
      <c r="Q99" s="3">
        <v>7.08</v>
      </c>
      <c r="R99" s="3">
        <v>0.9204</v>
      </c>
      <c r="S99" s="3">
        <v>0</v>
      </c>
      <c r="T99" s="3">
        <v>0</v>
      </c>
      <c r="U99" s="3">
        <v>8.0004000000000008</v>
      </c>
      <c r="V99" t="s">
        <v>1</v>
      </c>
    </row>
    <row r="100" spans="5:22" x14ac:dyDescent="0.25">
      <c r="E100" t="s">
        <v>580</v>
      </c>
      <c r="F100" t="s">
        <v>586</v>
      </c>
      <c r="G100" t="s">
        <v>1</v>
      </c>
      <c r="H100" t="s">
        <v>0</v>
      </c>
      <c r="I100" t="s">
        <v>397</v>
      </c>
      <c r="J100" t="s">
        <v>398</v>
      </c>
      <c r="K100">
        <v>2302</v>
      </c>
      <c r="L100">
        <v>2302</v>
      </c>
      <c r="M100" t="s">
        <v>90</v>
      </c>
      <c r="N100" t="s">
        <v>89</v>
      </c>
      <c r="O100" s="3">
        <v>0</v>
      </c>
      <c r="P100" s="3">
        <v>0</v>
      </c>
      <c r="Q100" s="3">
        <v>210</v>
      </c>
      <c r="R100" s="3">
        <v>27.3</v>
      </c>
      <c r="S100" s="3">
        <v>0</v>
      </c>
      <c r="T100" s="3">
        <v>0</v>
      </c>
      <c r="U100" s="3">
        <v>237.3</v>
      </c>
      <c r="V100" t="s">
        <v>1</v>
      </c>
    </row>
    <row r="101" spans="5:22" x14ac:dyDescent="0.25">
      <c r="E101" t="s">
        <v>580</v>
      </c>
      <c r="F101" t="s">
        <v>586</v>
      </c>
      <c r="G101" t="s">
        <v>1</v>
      </c>
      <c r="H101" t="s">
        <v>0</v>
      </c>
      <c r="I101" t="s">
        <v>397</v>
      </c>
      <c r="J101" t="s">
        <v>398</v>
      </c>
      <c r="K101">
        <v>2301</v>
      </c>
      <c r="L101">
        <v>2301</v>
      </c>
      <c r="M101" t="s">
        <v>90</v>
      </c>
      <c r="N101" t="s">
        <v>89</v>
      </c>
      <c r="O101" s="3">
        <v>0</v>
      </c>
      <c r="P101" s="3">
        <v>0</v>
      </c>
      <c r="Q101" s="3">
        <v>92</v>
      </c>
      <c r="R101" s="3">
        <v>11.96</v>
      </c>
      <c r="S101" s="3">
        <v>0</v>
      </c>
      <c r="T101" s="3">
        <v>0</v>
      </c>
      <c r="U101" s="3">
        <v>103.96000000000001</v>
      </c>
      <c r="V101" t="s">
        <v>1</v>
      </c>
    </row>
    <row r="102" spans="5:22" x14ac:dyDescent="0.25">
      <c r="E102" t="s">
        <v>580</v>
      </c>
      <c r="F102" t="s">
        <v>585</v>
      </c>
      <c r="G102" t="s">
        <v>1</v>
      </c>
      <c r="H102" t="s">
        <v>0</v>
      </c>
      <c r="I102" t="s">
        <v>397</v>
      </c>
      <c r="J102" t="s">
        <v>398</v>
      </c>
      <c r="K102">
        <v>2300</v>
      </c>
      <c r="L102">
        <v>2300</v>
      </c>
      <c r="M102" t="s">
        <v>38</v>
      </c>
      <c r="N102" t="s">
        <v>37</v>
      </c>
      <c r="O102" s="3">
        <v>0</v>
      </c>
      <c r="P102" s="3">
        <v>0</v>
      </c>
      <c r="Q102" s="3">
        <v>1184</v>
      </c>
      <c r="R102" s="3">
        <v>153.92000000000002</v>
      </c>
      <c r="S102" s="3">
        <v>0</v>
      </c>
      <c r="T102" s="3">
        <v>0</v>
      </c>
      <c r="U102" s="3">
        <v>1337.92</v>
      </c>
      <c r="V102" t="s">
        <v>1</v>
      </c>
    </row>
    <row r="103" spans="5:22" x14ac:dyDescent="0.25">
      <c r="E103" t="s">
        <v>580</v>
      </c>
      <c r="F103" t="s">
        <v>585</v>
      </c>
      <c r="G103" t="s">
        <v>1</v>
      </c>
      <c r="H103" t="s">
        <v>0</v>
      </c>
      <c r="I103" t="s">
        <v>397</v>
      </c>
      <c r="J103" t="s">
        <v>398</v>
      </c>
      <c r="K103">
        <v>2299</v>
      </c>
      <c r="L103">
        <v>2299</v>
      </c>
      <c r="M103" t="s">
        <v>42</v>
      </c>
      <c r="N103" t="s">
        <v>41</v>
      </c>
      <c r="O103" s="3">
        <v>0</v>
      </c>
      <c r="P103" s="3">
        <v>0</v>
      </c>
      <c r="Q103" s="3">
        <v>65</v>
      </c>
      <c r="R103" s="3">
        <v>8.4500000000000011</v>
      </c>
      <c r="S103" s="3">
        <v>0</v>
      </c>
      <c r="T103" s="3">
        <v>0</v>
      </c>
      <c r="U103" s="3">
        <v>73.45</v>
      </c>
      <c r="V103" t="s">
        <v>1</v>
      </c>
    </row>
    <row r="104" spans="5:22" x14ac:dyDescent="0.25">
      <c r="E104" t="s">
        <v>580</v>
      </c>
      <c r="F104" t="s">
        <v>585</v>
      </c>
      <c r="G104" t="s">
        <v>1</v>
      </c>
      <c r="H104" t="s">
        <v>0</v>
      </c>
      <c r="I104" t="s">
        <v>397</v>
      </c>
      <c r="J104" t="s">
        <v>398</v>
      </c>
      <c r="K104">
        <v>2298</v>
      </c>
      <c r="L104">
        <v>2298</v>
      </c>
      <c r="M104" t="s">
        <v>90</v>
      </c>
      <c r="N104" t="s">
        <v>89</v>
      </c>
      <c r="O104" s="3">
        <v>0</v>
      </c>
      <c r="P104" s="3">
        <v>0</v>
      </c>
      <c r="Q104" s="3">
        <v>23.13</v>
      </c>
      <c r="R104" s="3">
        <v>3.0068999999999999</v>
      </c>
      <c r="S104" s="3">
        <v>0</v>
      </c>
      <c r="T104" s="3">
        <v>0</v>
      </c>
      <c r="U104" s="3">
        <v>26.136899999999997</v>
      </c>
      <c r="V104" t="s">
        <v>1</v>
      </c>
    </row>
    <row r="105" spans="5:22" x14ac:dyDescent="0.25">
      <c r="E105" t="s">
        <v>580</v>
      </c>
      <c r="F105" t="s">
        <v>585</v>
      </c>
      <c r="G105" t="s">
        <v>1</v>
      </c>
      <c r="H105" t="s">
        <v>0</v>
      </c>
      <c r="I105" t="s">
        <v>397</v>
      </c>
      <c r="J105" t="s">
        <v>398</v>
      </c>
      <c r="K105">
        <v>2297</v>
      </c>
      <c r="L105">
        <v>2297</v>
      </c>
      <c r="M105" t="s">
        <v>90</v>
      </c>
      <c r="N105" t="s">
        <v>89</v>
      </c>
      <c r="O105" s="3">
        <v>0</v>
      </c>
      <c r="P105" s="3">
        <v>0</v>
      </c>
      <c r="Q105" s="3">
        <v>15</v>
      </c>
      <c r="R105" s="3">
        <v>1.9500000000000002</v>
      </c>
      <c r="S105" s="3">
        <v>0</v>
      </c>
      <c r="T105" s="3">
        <v>0</v>
      </c>
      <c r="U105" s="3">
        <v>16.95</v>
      </c>
      <c r="V105" t="s">
        <v>1</v>
      </c>
    </row>
    <row r="106" spans="5:22" x14ac:dyDescent="0.25">
      <c r="E106" t="s">
        <v>580</v>
      </c>
      <c r="F106" t="s">
        <v>585</v>
      </c>
      <c r="G106" t="s">
        <v>1</v>
      </c>
      <c r="H106" t="s">
        <v>0</v>
      </c>
      <c r="I106" t="s">
        <v>397</v>
      </c>
      <c r="J106" t="s">
        <v>398</v>
      </c>
      <c r="K106">
        <v>2296</v>
      </c>
      <c r="L106">
        <v>2296</v>
      </c>
      <c r="M106" t="s">
        <v>104</v>
      </c>
      <c r="N106" t="s">
        <v>103</v>
      </c>
      <c r="O106" s="3">
        <v>0</v>
      </c>
      <c r="P106" s="3">
        <v>0</v>
      </c>
      <c r="Q106" s="3">
        <v>1091</v>
      </c>
      <c r="R106" s="3">
        <v>141.83000000000001</v>
      </c>
      <c r="S106" s="3">
        <v>0</v>
      </c>
      <c r="T106" s="3">
        <v>0</v>
      </c>
      <c r="U106" s="3">
        <v>1232.83</v>
      </c>
      <c r="V106" t="s">
        <v>1</v>
      </c>
    </row>
    <row r="107" spans="5:22" x14ac:dyDescent="0.25">
      <c r="E107" t="s">
        <v>580</v>
      </c>
      <c r="F107" t="s">
        <v>585</v>
      </c>
      <c r="G107" t="s">
        <v>1</v>
      </c>
      <c r="H107" t="s">
        <v>0</v>
      </c>
      <c r="I107" t="s">
        <v>397</v>
      </c>
      <c r="J107" t="s">
        <v>398</v>
      </c>
      <c r="K107">
        <v>2295</v>
      </c>
      <c r="L107">
        <v>2295</v>
      </c>
      <c r="M107" t="s">
        <v>90</v>
      </c>
      <c r="N107" t="s">
        <v>89</v>
      </c>
      <c r="O107" s="3">
        <v>0</v>
      </c>
      <c r="P107" s="3">
        <v>0</v>
      </c>
      <c r="Q107" s="3">
        <v>6</v>
      </c>
      <c r="R107" s="3">
        <v>0.78</v>
      </c>
      <c r="S107" s="3">
        <v>0</v>
      </c>
      <c r="T107" s="3">
        <v>0</v>
      </c>
      <c r="U107" s="3">
        <v>6.78</v>
      </c>
      <c r="V107" t="s">
        <v>1</v>
      </c>
    </row>
    <row r="108" spans="5:22" x14ac:dyDescent="0.25">
      <c r="E108" t="s">
        <v>580</v>
      </c>
      <c r="F108" t="s">
        <v>585</v>
      </c>
      <c r="G108" t="s">
        <v>1</v>
      </c>
      <c r="H108" t="s">
        <v>0</v>
      </c>
      <c r="I108" t="s">
        <v>397</v>
      </c>
      <c r="J108" t="s">
        <v>398</v>
      </c>
      <c r="K108">
        <v>2294</v>
      </c>
      <c r="L108">
        <v>2294</v>
      </c>
      <c r="M108" t="s">
        <v>90</v>
      </c>
      <c r="N108" t="s">
        <v>89</v>
      </c>
      <c r="O108" s="3">
        <v>0</v>
      </c>
      <c r="P108" s="3">
        <v>0</v>
      </c>
      <c r="Q108" s="3">
        <v>10</v>
      </c>
      <c r="R108" s="3">
        <v>1.3</v>
      </c>
      <c r="S108" s="3">
        <v>0</v>
      </c>
      <c r="T108" s="3">
        <v>0</v>
      </c>
      <c r="U108" s="3">
        <v>11.3</v>
      </c>
      <c r="V108" t="s">
        <v>1</v>
      </c>
    </row>
    <row r="109" spans="5:22" x14ac:dyDescent="0.25">
      <c r="E109" t="s">
        <v>580</v>
      </c>
      <c r="F109" t="s">
        <v>582</v>
      </c>
      <c r="G109" t="s">
        <v>1</v>
      </c>
      <c r="H109" t="s">
        <v>0</v>
      </c>
      <c r="I109" t="s">
        <v>397</v>
      </c>
      <c r="J109" t="s">
        <v>398</v>
      </c>
      <c r="K109">
        <v>2293</v>
      </c>
      <c r="L109">
        <v>2293</v>
      </c>
      <c r="M109" t="s">
        <v>583</v>
      </c>
      <c r="N109" t="s">
        <v>584</v>
      </c>
      <c r="O109" s="3">
        <v>0</v>
      </c>
      <c r="P109" s="3">
        <v>0</v>
      </c>
      <c r="Q109" s="3">
        <v>250</v>
      </c>
      <c r="R109" s="3">
        <v>32.5</v>
      </c>
      <c r="S109" s="3">
        <v>0</v>
      </c>
      <c r="T109" s="3">
        <v>0</v>
      </c>
      <c r="U109" s="3">
        <v>282.5</v>
      </c>
      <c r="V109" t="s">
        <v>1</v>
      </c>
    </row>
    <row r="110" spans="5:22" hidden="1" x14ac:dyDescent="0.25">
      <c r="E110" t="s">
        <v>580</v>
      </c>
      <c r="F110" t="s">
        <v>582</v>
      </c>
      <c r="G110" t="s">
        <v>1</v>
      </c>
      <c r="H110" t="s">
        <v>0</v>
      </c>
      <c r="I110" t="s">
        <v>397</v>
      </c>
      <c r="J110" t="s">
        <v>398</v>
      </c>
      <c r="K110">
        <v>2292</v>
      </c>
      <c r="L110">
        <v>2292</v>
      </c>
      <c r="M110" t="s">
        <v>54</v>
      </c>
      <c r="N110" t="s">
        <v>53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t="s">
        <v>1</v>
      </c>
    </row>
    <row r="111" spans="5:22" x14ac:dyDescent="0.25">
      <c r="E111" t="s">
        <v>580</v>
      </c>
      <c r="F111" t="s">
        <v>582</v>
      </c>
      <c r="G111" t="s">
        <v>1</v>
      </c>
      <c r="H111" t="s">
        <v>0</v>
      </c>
      <c r="I111" t="s">
        <v>397</v>
      </c>
      <c r="J111" t="s">
        <v>398</v>
      </c>
      <c r="K111">
        <v>2291</v>
      </c>
      <c r="L111">
        <v>2291</v>
      </c>
      <c r="M111" t="s">
        <v>595</v>
      </c>
      <c r="N111" t="s">
        <v>59</v>
      </c>
      <c r="O111" s="3">
        <v>0</v>
      </c>
      <c r="P111" s="3">
        <v>0</v>
      </c>
      <c r="Q111" s="3">
        <v>716</v>
      </c>
      <c r="R111" s="3">
        <v>93.08</v>
      </c>
      <c r="S111" s="3">
        <v>0</v>
      </c>
      <c r="T111" s="3">
        <v>0</v>
      </c>
      <c r="U111" s="3">
        <v>809.08</v>
      </c>
      <c r="V111" t="s">
        <v>1</v>
      </c>
    </row>
    <row r="112" spans="5:22" x14ac:dyDescent="0.25">
      <c r="E112" t="s">
        <v>580</v>
      </c>
      <c r="F112" t="s">
        <v>582</v>
      </c>
      <c r="G112" t="s">
        <v>1</v>
      </c>
      <c r="H112" t="s">
        <v>0</v>
      </c>
      <c r="I112" t="s">
        <v>397</v>
      </c>
      <c r="J112" t="s">
        <v>398</v>
      </c>
      <c r="K112">
        <v>2290</v>
      </c>
      <c r="L112">
        <v>2290</v>
      </c>
      <c r="M112" t="s">
        <v>90</v>
      </c>
      <c r="N112" t="s">
        <v>89</v>
      </c>
      <c r="O112" s="3">
        <v>0</v>
      </c>
      <c r="P112" s="3">
        <v>0</v>
      </c>
      <c r="Q112" s="3">
        <v>50</v>
      </c>
      <c r="R112" s="3">
        <v>6.5</v>
      </c>
      <c r="S112" s="3">
        <v>0</v>
      </c>
      <c r="T112" s="3">
        <v>0</v>
      </c>
      <c r="U112" s="3">
        <v>56.5</v>
      </c>
      <c r="V112" t="s">
        <v>1</v>
      </c>
    </row>
    <row r="113" spans="5:22" x14ac:dyDescent="0.25">
      <c r="E113" t="s">
        <v>580</v>
      </c>
      <c r="F113" t="s">
        <v>582</v>
      </c>
      <c r="G113" t="s">
        <v>1</v>
      </c>
      <c r="H113" t="s">
        <v>0</v>
      </c>
      <c r="I113" t="s">
        <v>397</v>
      </c>
      <c r="J113" t="s">
        <v>398</v>
      </c>
      <c r="K113">
        <v>2289</v>
      </c>
      <c r="L113">
        <v>2289</v>
      </c>
      <c r="M113" t="s">
        <v>90</v>
      </c>
      <c r="N113" t="s">
        <v>89</v>
      </c>
      <c r="O113" s="3">
        <v>0</v>
      </c>
      <c r="P113" s="3">
        <v>0</v>
      </c>
      <c r="Q113" s="3">
        <v>350</v>
      </c>
      <c r="R113" s="3">
        <v>45.5</v>
      </c>
      <c r="S113" s="3">
        <v>0</v>
      </c>
      <c r="T113" s="3">
        <v>0</v>
      </c>
      <c r="U113" s="3">
        <v>395.5</v>
      </c>
      <c r="V113" t="s">
        <v>1</v>
      </c>
    </row>
    <row r="114" spans="5:22" x14ac:dyDescent="0.25">
      <c r="E114" t="s">
        <v>580</v>
      </c>
      <c r="F114" t="s">
        <v>582</v>
      </c>
      <c r="G114" t="s">
        <v>1</v>
      </c>
      <c r="H114" t="s">
        <v>0</v>
      </c>
      <c r="I114" t="s">
        <v>397</v>
      </c>
      <c r="J114" t="s">
        <v>398</v>
      </c>
      <c r="K114">
        <v>2288</v>
      </c>
      <c r="L114">
        <v>2288</v>
      </c>
      <c r="M114" t="s">
        <v>44</v>
      </c>
      <c r="N114" t="s">
        <v>43</v>
      </c>
      <c r="O114" s="3">
        <v>0</v>
      </c>
      <c r="P114" s="3">
        <v>0</v>
      </c>
      <c r="Q114" s="3">
        <v>30</v>
      </c>
      <c r="R114" s="3">
        <v>3.9000000000000004</v>
      </c>
      <c r="S114" s="3">
        <v>0</v>
      </c>
      <c r="T114" s="3">
        <v>0</v>
      </c>
      <c r="U114" s="3">
        <v>33.9</v>
      </c>
      <c r="V114" t="s">
        <v>1</v>
      </c>
    </row>
    <row r="115" spans="5:22" x14ac:dyDescent="0.25">
      <c r="E115" t="s">
        <v>580</v>
      </c>
      <c r="F115" t="s">
        <v>582</v>
      </c>
      <c r="G115" t="s">
        <v>1</v>
      </c>
      <c r="H115" t="s">
        <v>0</v>
      </c>
      <c r="I115" t="s">
        <v>397</v>
      </c>
      <c r="J115" t="s">
        <v>398</v>
      </c>
      <c r="K115">
        <v>2287</v>
      </c>
      <c r="L115">
        <v>2287</v>
      </c>
      <c r="M115" t="s">
        <v>403</v>
      </c>
      <c r="N115" t="s">
        <v>404</v>
      </c>
      <c r="O115" s="3">
        <v>0</v>
      </c>
      <c r="P115" s="3">
        <v>0</v>
      </c>
      <c r="Q115" s="3">
        <v>65</v>
      </c>
      <c r="R115" s="3">
        <v>8.4500000000000011</v>
      </c>
      <c r="S115" s="3">
        <v>0</v>
      </c>
      <c r="T115" s="3">
        <v>0</v>
      </c>
      <c r="U115" s="3">
        <v>73.45</v>
      </c>
      <c r="V115" t="s">
        <v>1</v>
      </c>
    </row>
    <row r="116" spans="5:22" x14ac:dyDescent="0.25">
      <c r="E116" t="s">
        <v>580</v>
      </c>
      <c r="F116" t="s">
        <v>582</v>
      </c>
      <c r="G116" t="s">
        <v>1</v>
      </c>
      <c r="H116" t="s">
        <v>0</v>
      </c>
      <c r="I116" t="s">
        <v>397</v>
      </c>
      <c r="J116" t="s">
        <v>398</v>
      </c>
      <c r="K116">
        <v>2286</v>
      </c>
      <c r="L116">
        <v>2286</v>
      </c>
      <c r="M116" t="s">
        <v>197</v>
      </c>
      <c r="N116" t="s">
        <v>198</v>
      </c>
      <c r="O116" s="3">
        <v>0</v>
      </c>
      <c r="P116" s="3">
        <v>0</v>
      </c>
      <c r="Q116" s="3">
        <v>17.72</v>
      </c>
      <c r="R116" s="3">
        <v>2.3035999999999999</v>
      </c>
      <c r="S116" s="3">
        <v>0</v>
      </c>
      <c r="T116" s="3">
        <v>0</v>
      </c>
      <c r="U116" s="3">
        <v>20.023599999999998</v>
      </c>
      <c r="V116" t="s">
        <v>1</v>
      </c>
    </row>
    <row r="117" spans="5:22" x14ac:dyDescent="0.25">
      <c r="E117" t="s">
        <v>580</v>
      </c>
      <c r="F117" t="s">
        <v>582</v>
      </c>
      <c r="G117" t="s">
        <v>1</v>
      </c>
      <c r="H117" t="s">
        <v>0</v>
      </c>
      <c r="I117" t="s">
        <v>397</v>
      </c>
      <c r="J117" t="s">
        <v>398</v>
      </c>
      <c r="K117">
        <v>2285</v>
      </c>
      <c r="L117">
        <v>2285</v>
      </c>
      <c r="M117" t="s">
        <v>44</v>
      </c>
      <c r="N117" t="s">
        <v>43</v>
      </c>
      <c r="O117" s="3">
        <v>0</v>
      </c>
      <c r="P117" s="3">
        <v>0</v>
      </c>
      <c r="Q117" s="3">
        <v>75</v>
      </c>
      <c r="R117" s="3">
        <v>9.75</v>
      </c>
      <c r="S117" s="3">
        <v>0</v>
      </c>
      <c r="T117" s="3">
        <v>0</v>
      </c>
      <c r="U117" s="3">
        <v>84.75</v>
      </c>
      <c r="V117" t="s">
        <v>1</v>
      </c>
    </row>
    <row r="118" spans="5:22" x14ac:dyDescent="0.25">
      <c r="E118" t="s">
        <v>580</v>
      </c>
      <c r="F118" t="s">
        <v>581</v>
      </c>
      <c r="G118" t="s">
        <v>1</v>
      </c>
      <c r="H118" t="s">
        <v>0</v>
      </c>
      <c r="I118" t="s">
        <v>397</v>
      </c>
      <c r="J118" t="s">
        <v>398</v>
      </c>
      <c r="K118">
        <v>2284</v>
      </c>
      <c r="L118">
        <v>2284</v>
      </c>
      <c r="M118" t="s">
        <v>90</v>
      </c>
      <c r="N118" t="s">
        <v>89</v>
      </c>
      <c r="O118" s="3">
        <v>0</v>
      </c>
      <c r="P118" s="3">
        <v>0</v>
      </c>
      <c r="Q118" s="3">
        <v>20</v>
      </c>
      <c r="R118" s="3">
        <v>2.6</v>
      </c>
      <c r="S118" s="3">
        <v>0</v>
      </c>
      <c r="T118" s="3">
        <v>0</v>
      </c>
      <c r="U118" s="3">
        <v>22.6</v>
      </c>
      <c r="V118" t="s">
        <v>1</v>
      </c>
    </row>
    <row r="119" spans="5:22" x14ac:dyDescent="0.25">
      <c r="E119" t="s">
        <v>580</v>
      </c>
      <c r="F119" t="s">
        <v>581</v>
      </c>
      <c r="G119" t="s">
        <v>1</v>
      </c>
      <c r="H119" t="s">
        <v>0</v>
      </c>
      <c r="I119" t="s">
        <v>397</v>
      </c>
      <c r="J119" t="s">
        <v>398</v>
      </c>
      <c r="K119">
        <v>2283</v>
      </c>
      <c r="L119">
        <v>2283</v>
      </c>
      <c r="M119" t="s">
        <v>301</v>
      </c>
      <c r="N119" t="s">
        <v>302</v>
      </c>
      <c r="O119" s="3">
        <v>0</v>
      </c>
      <c r="P119" s="3">
        <v>0</v>
      </c>
      <c r="Q119" s="3">
        <v>17</v>
      </c>
      <c r="R119" s="3">
        <v>2.21</v>
      </c>
      <c r="S119" s="3">
        <v>0</v>
      </c>
      <c r="T119" s="3">
        <v>0</v>
      </c>
      <c r="U119" s="3">
        <v>19.21</v>
      </c>
      <c r="V119" t="s">
        <v>1</v>
      </c>
    </row>
    <row r="120" spans="5:22" x14ac:dyDescent="0.25">
      <c r="E120" t="s">
        <v>580</v>
      </c>
      <c r="F120" t="s">
        <v>581</v>
      </c>
      <c r="G120" t="s">
        <v>1</v>
      </c>
      <c r="H120" t="s">
        <v>0</v>
      </c>
      <c r="I120" t="s">
        <v>397</v>
      </c>
      <c r="J120" t="s">
        <v>398</v>
      </c>
      <c r="K120">
        <v>2282</v>
      </c>
      <c r="L120">
        <v>2282</v>
      </c>
      <c r="M120" t="s">
        <v>98</v>
      </c>
      <c r="N120" t="s">
        <v>97</v>
      </c>
      <c r="O120" s="3">
        <v>0</v>
      </c>
      <c r="P120" s="3">
        <v>0</v>
      </c>
      <c r="Q120" s="3">
        <v>80</v>
      </c>
      <c r="R120" s="3">
        <v>10.4</v>
      </c>
      <c r="S120" s="3">
        <v>0</v>
      </c>
      <c r="T120" s="3">
        <v>0</v>
      </c>
      <c r="U120" s="3">
        <v>90.4</v>
      </c>
      <c r="V120" t="s">
        <v>1</v>
      </c>
    </row>
    <row r="121" spans="5:22" x14ac:dyDescent="0.25">
      <c r="E121" t="s">
        <v>580</v>
      </c>
      <c r="F121" t="s">
        <v>581</v>
      </c>
      <c r="G121" t="s">
        <v>1</v>
      </c>
      <c r="H121" t="s">
        <v>0</v>
      </c>
      <c r="I121" t="s">
        <v>397</v>
      </c>
      <c r="J121" t="s">
        <v>398</v>
      </c>
      <c r="K121">
        <v>2281</v>
      </c>
      <c r="L121">
        <v>2281</v>
      </c>
      <c r="M121" t="s">
        <v>98</v>
      </c>
      <c r="N121" t="s">
        <v>97</v>
      </c>
      <c r="O121" s="3">
        <v>0</v>
      </c>
      <c r="P121" s="3">
        <v>0</v>
      </c>
      <c r="Q121" s="3">
        <v>100</v>
      </c>
      <c r="R121" s="3">
        <v>13</v>
      </c>
      <c r="S121" s="3">
        <v>0</v>
      </c>
      <c r="T121" s="3">
        <v>0</v>
      </c>
      <c r="U121" s="3">
        <v>113</v>
      </c>
      <c r="V121" t="s">
        <v>1</v>
      </c>
    </row>
    <row r="122" spans="5:22" x14ac:dyDescent="0.25">
      <c r="E122" t="s">
        <v>580</v>
      </c>
      <c r="F122" t="s">
        <v>581</v>
      </c>
      <c r="G122" t="s">
        <v>1</v>
      </c>
      <c r="H122" t="s">
        <v>0</v>
      </c>
      <c r="I122" t="s">
        <v>397</v>
      </c>
      <c r="J122" t="s">
        <v>398</v>
      </c>
      <c r="K122">
        <v>2280</v>
      </c>
      <c r="L122">
        <v>2280</v>
      </c>
      <c r="M122" t="s">
        <v>90</v>
      </c>
      <c r="N122" t="s">
        <v>89</v>
      </c>
      <c r="O122" s="3">
        <v>0</v>
      </c>
      <c r="P122" s="3">
        <v>0</v>
      </c>
      <c r="Q122" s="3">
        <v>74</v>
      </c>
      <c r="R122" s="3">
        <v>9.620000000000001</v>
      </c>
      <c r="S122" s="3">
        <v>0</v>
      </c>
      <c r="T122" s="3">
        <v>0</v>
      </c>
      <c r="U122" s="3">
        <v>83.62</v>
      </c>
      <c r="V122" t="s">
        <v>1</v>
      </c>
    </row>
    <row r="123" spans="5:22" hidden="1" x14ac:dyDescent="0.25">
      <c r="E123" t="s">
        <v>580</v>
      </c>
      <c r="F123" t="s">
        <v>581</v>
      </c>
      <c r="G123" t="s">
        <v>1</v>
      </c>
      <c r="H123" t="s">
        <v>0</v>
      </c>
      <c r="I123" t="s">
        <v>397</v>
      </c>
      <c r="J123" t="s">
        <v>398</v>
      </c>
      <c r="K123">
        <v>2279</v>
      </c>
      <c r="L123">
        <v>2279</v>
      </c>
      <c r="M123" t="s">
        <v>54</v>
      </c>
      <c r="N123" t="s">
        <v>53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t="s">
        <v>1</v>
      </c>
    </row>
    <row r="124" spans="5:22" hidden="1" x14ac:dyDescent="0.25">
      <c r="E124" t="s">
        <v>580</v>
      </c>
      <c r="F124" t="s">
        <v>581</v>
      </c>
      <c r="G124" t="s">
        <v>1</v>
      </c>
      <c r="H124" t="s">
        <v>0</v>
      </c>
      <c r="I124" t="s">
        <v>397</v>
      </c>
      <c r="J124" t="s">
        <v>398</v>
      </c>
      <c r="K124">
        <v>2278</v>
      </c>
      <c r="L124">
        <v>2278</v>
      </c>
      <c r="M124" t="s">
        <v>54</v>
      </c>
      <c r="N124" t="s">
        <v>53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t="s">
        <v>1</v>
      </c>
    </row>
    <row r="125" spans="5:22" x14ac:dyDescent="0.25">
      <c r="E125" t="s">
        <v>580</v>
      </c>
      <c r="F125" t="s">
        <v>581</v>
      </c>
      <c r="G125" t="s">
        <v>1</v>
      </c>
      <c r="H125" t="s">
        <v>0</v>
      </c>
      <c r="I125" t="s">
        <v>397</v>
      </c>
      <c r="J125" t="s">
        <v>398</v>
      </c>
      <c r="K125">
        <v>2277</v>
      </c>
      <c r="L125">
        <v>2277</v>
      </c>
      <c r="M125" t="s">
        <v>90</v>
      </c>
      <c r="N125" t="s">
        <v>89</v>
      </c>
      <c r="O125" s="3">
        <v>0</v>
      </c>
      <c r="P125" s="3">
        <v>0</v>
      </c>
      <c r="Q125" s="3">
        <v>35</v>
      </c>
      <c r="R125" s="3">
        <v>4.55</v>
      </c>
      <c r="S125" s="3">
        <v>0</v>
      </c>
      <c r="T125" s="3">
        <v>0</v>
      </c>
      <c r="U125" s="3">
        <v>39.549999999999997</v>
      </c>
      <c r="V125" t="s">
        <v>1</v>
      </c>
    </row>
    <row r="126" spans="5:22" x14ac:dyDescent="0.25">
      <c r="E126" t="s">
        <v>580</v>
      </c>
      <c r="F126" t="s">
        <v>581</v>
      </c>
      <c r="G126" t="s">
        <v>1</v>
      </c>
      <c r="H126" t="s">
        <v>0</v>
      </c>
      <c r="I126" t="s">
        <v>397</v>
      </c>
      <c r="J126" t="s">
        <v>398</v>
      </c>
      <c r="K126">
        <v>2276</v>
      </c>
      <c r="L126">
        <v>2276</v>
      </c>
      <c r="M126" t="s">
        <v>32</v>
      </c>
      <c r="N126" t="s">
        <v>31</v>
      </c>
      <c r="O126" s="3">
        <v>0</v>
      </c>
      <c r="P126" s="3">
        <v>0</v>
      </c>
      <c r="Q126" s="3">
        <v>340</v>
      </c>
      <c r="R126" s="3">
        <v>44.2</v>
      </c>
      <c r="S126" s="3">
        <v>0</v>
      </c>
      <c r="T126" s="3">
        <v>0</v>
      </c>
      <c r="U126" s="3">
        <v>384.2</v>
      </c>
      <c r="V126" t="s">
        <v>1</v>
      </c>
    </row>
    <row r="127" spans="5:22" x14ac:dyDescent="0.25">
      <c r="E127" t="s">
        <v>580</v>
      </c>
      <c r="F127" t="s">
        <v>581</v>
      </c>
      <c r="G127" t="s">
        <v>1</v>
      </c>
      <c r="H127" t="s">
        <v>0</v>
      </c>
      <c r="I127" t="s">
        <v>397</v>
      </c>
      <c r="J127" t="s">
        <v>398</v>
      </c>
      <c r="K127">
        <v>2275</v>
      </c>
      <c r="L127">
        <v>2275</v>
      </c>
      <c r="M127" t="s">
        <v>32</v>
      </c>
      <c r="N127" t="s">
        <v>31</v>
      </c>
      <c r="O127" s="3">
        <v>0</v>
      </c>
      <c r="P127" s="3">
        <v>0</v>
      </c>
      <c r="Q127" s="3">
        <v>134</v>
      </c>
      <c r="R127" s="3">
        <v>17.420000000000002</v>
      </c>
      <c r="S127" s="3">
        <v>0</v>
      </c>
      <c r="T127" s="3">
        <v>0</v>
      </c>
      <c r="U127" s="3">
        <v>151.42000000000002</v>
      </c>
      <c r="V127" t="s">
        <v>1</v>
      </c>
    </row>
    <row r="128" spans="5:22" x14ac:dyDescent="0.25">
      <c r="E128" t="s">
        <v>580</v>
      </c>
      <c r="F128" t="s">
        <v>581</v>
      </c>
      <c r="G128" t="s">
        <v>1</v>
      </c>
      <c r="H128" t="s">
        <v>0</v>
      </c>
      <c r="I128" t="s">
        <v>397</v>
      </c>
      <c r="J128" t="s">
        <v>398</v>
      </c>
      <c r="K128">
        <v>2274</v>
      </c>
      <c r="L128">
        <v>2274</v>
      </c>
      <c r="M128" t="s">
        <v>90</v>
      </c>
      <c r="N128" t="s">
        <v>89</v>
      </c>
      <c r="O128" s="3">
        <v>0</v>
      </c>
      <c r="P128" s="3">
        <v>0</v>
      </c>
      <c r="Q128" s="3">
        <v>11.28</v>
      </c>
      <c r="R128" s="3">
        <v>1.4663999999999999</v>
      </c>
      <c r="S128" s="3">
        <v>0</v>
      </c>
      <c r="T128" s="3">
        <v>0</v>
      </c>
      <c r="U128" s="3">
        <v>12.7464</v>
      </c>
      <c r="V128" t="s">
        <v>1</v>
      </c>
    </row>
    <row r="129" spans="5:22" x14ac:dyDescent="0.25">
      <c r="E129" t="s">
        <v>580</v>
      </c>
      <c r="F129" t="s">
        <v>581</v>
      </c>
      <c r="G129" t="s">
        <v>1</v>
      </c>
      <c r="H129" t="s">
        <v>0</v>
      </c>
      <c r="I129" t="s">
        <v>397</v>
      </c>
      <c r="J129" t="s">
        <v>398</v>
      </c>
      <c r="K129">
        <v>2273</v>
      </c>
      <c r="L129">
        <v>2273</v>
      </c>
      <c r="M129" t="s">
        <v>197</v>
      </c>
      <c r="N129" t="s">
        <v>198</v>
      </c>
      <c r="O129" s="3">
        <v>0</v>
      </c>
      <c r="P129" s="3">
        <v>0</v>
      </c>
      <c r="Q129" s="3">
        <v>3.98</v>
      </c>
      <c r="R129" s="3">
        <v>0.51739999999999997</v>
      </c>
      <c r="S129" s="3">
        <v>0</v>
      </c>
      <c r="T129" s="3">
        <v>0</v>
      </c>
      <c r="U129" s="3">
        <v>4.4973999999999998</v>
      </c>
      <c r="V129" t="s">
        <v>1</v>
      </c>
    </row>
    <row r="130" spans="5:22" x14ac:dyDescent="0.25">
      <c r="E130" t="s">
        <v>580</v>
      </c>
      <c r="F130" t="s">
        <v>581</v>
      </c>
      <c r="G130" t="s">
        <v>1</v>
      </c>
      <c r="H130" t="s">
        <v>0</v>
      </c>
      <c r="I130" t="s">
        <v>397</v>
      </c>
      <c r="J130" t="s">
        <v>398</v>
      </c>
      <c r="K130">
        <v>2272</v>
      </c>
      <c r="L130">
        <v>2272</v>
      </c>
      <c r="M130" t="s">
        <v>90</v>
      </c>
      <c r="N130" t="s">
        <v>89</v>
      </c>
      <c r="O130" s="3">
        <v>0</v>
      </c>
      <c r="P130" s="3">
        <v>0</v>
      </c>
      <c r="Q130" s="3">
        <v>30</v>
      </c>
      <c r="R130" s="3">
        <v>3.9000000000000004</v>
      </c>
      <c r="S130" s="3">
        <v>0</v>
      </c>
      <c r="T130" s="3">
        <v>0</v>
      </c>
      <c r="U130" s="3">
        <v>33.9</v>
      </c>
      <c r="V130" t="s">
        <v>1</v>
      </c>
    </row>
    <row r="131" spans="5:22" x14ac:dyDescent="0.25">
      <c r="E131" t="s">
        <v>580</v>
      </c>
      <c r="F131" t="s">
        <v>581</v>
      </c>
      <c r="G131" t="s">
        <v>1</v>
      </c>
      <c r="H131" t="s">
        <v>0</v>
      </c>
      <c r="I131" t="s">
        <v>397</v>
      </c>
      <c r="J131" t="s">
        <v>398</v>
      </c>
      <c r="K131">
        <v>2271</v>
      </c>
      <c r="L131">
        <v>2271</v>
      </c>
      <c r="M131" t="s">
        <v>90</v>
      </c>
      <c r="N131" t="s">
        <v>89</v>
      </c>
      <c r="O131" s="3">
        <v>0</v>
      </c>
      <c r="P131" s="3">
        <v>0</v>
      </c>
      <c r="Q131" s="3">
        <v>110.62</v>
      </c>
      <c r="R131" s="3">
        <v>14.380600000000001</v>
      </c>
      <c r="S131" s="3">
        <v>0</v>
      </c>
      <c r="T131" s="3">
        <v>0</v>
      </c>
      <c r="U131" s="3">
        <v>125.00060000000001</v>
      </c>
      <c r="V131" t="s">
        <v>1</v>
      </c>
    </row>
    <row r="132" spans="5:22" x14ac:dyDescent="0.25">
      <c r="E132" t="s">
        <v>580</v>
      </c>
      <c r="F132" t="s">
        <v>581</v>
      </c>
      <c r="G132" t="s">
        <v>1</v>
      </c>
      <c r="H132" t="s">
        <v>0</v>
      </c>
      <c r="I132" t="s">
        <v>397</v>
      </c>
      <c r="J132" t="s">
        <v>398</v>
      </c>
      <c r="K132">
        <v>2270</v>
      </c>
      <c r="L132">
        <v>2270</v>
      </c>
      <c r="M132" t="s">
        <v>104</v>
      </c>
      <c r="N132" t="s">
        <v>103</v>
      </c>
      <c r="O132" s="3">
        <v>0</v>
      </c>
      <c r="P132" s="3">
        <v>0</v>
      </c>
      <c r="Q132" s="3">
        <v>75</v>
      </c>
      <c r="R132" s="3">
        <v>9.75</v>
      </c>
      <c r="S132" s="3">
        <v>0</v>
      </c>
      <c r="T132" s="3">
        <v>0</v>
      </c>
      <c r="U132" s="3">
        <v>84.75</v>
      </c>
      <c r="V132" t="s">
        <v>1</v>
      </c>
    </row>
    <row r="133" spans="5:22" x14ac:dyDescent="0.25">
      <c r="E133" t="s">
        <v>580</v>
      </c>
      <c r="F133" t="s">
        <v>581</v>
      </c>
      <c r="G133" t="s">
        <v>1</v>
      </c>
      <c r="H133" t="s">
        <v>0</v>
      </c>
      <c r="I133" t="s">
        <v>397</v>
      </c>
      <c r="J133" t="s">
        <v>398</v>
      </c>
      <c r="K133">
        <v>2269</v>
      </c>
      <c r="L133">
        <v>2269</v>
      </c>
      <c r="M133" t="s">
        <v>44</v>
      </c>
      <c r="N133" t="s">
        <v>43</v>
      </c>
      <c r="O133" s="3">
        <v>0</v>
      </c>
      <c r="P133" s="3">
        <v>0</v>
      </c>
      <c r="Q133" s="3">
        <v>60</v>
      </c>
      <c r="R133" s="3">
        <v>7.8000000000000007</v>
      </c>
      <c r="S133" s="3">
        <v>0</v>
      </c>
      <c r="T133" s="3">
        <v>0</v>
      </c>
      <c r="U133" s="3">
        <v>67.8</v>
      </c>
      <c r="V133" t="s">
        <v>1</v>
      </c>
    </row>
    <row r="134" spans="5:22" x14ac:dyDescent="0.25">
      <c r="E134" t="s">
        <v>580</v>
      </c>
      <c r="F134" t="s">
        <v>581</v>
      </c>
      <c r="G134" t="s">
        <v>1</v>
      </c>
      <c r="H134" t="s">
        <v>0</v>
      </c>
      <c r="I134" t="s">
        <v>397</v>
      </c>
      <c r="J134" t="s">
        <v>398</v>
      </c>
      <c r="K134">
        <v>2268</v>
      </c>
      <c r="L134">
        <v>2268</v>
      </c>
      <c r="M134" t="s">
        <v>84</v>
      </c>
      <c r="N134" t="s">
        <v>83</v>
      </c>
      <c r="O134" s="3">
        <v>0</v>
      </c>
      <c r="P134" s="3">
        <v>0</v>
      </c>
      <c r="Q134" s="3">
        <v>149.4</v>
      </c>
      <c r="R134" s="3">
        <v>19.422000000000001</v>
      </c>
      <c r="S134" s="3">
        <v>0</v>
      </c>
      <c r="T134" s="3">
        <v>0</v>
      </c>
      <c r="U134" s="3">
        <v>168.822</v>
      </c>
      <c r="V134" t="s">
        <v>1</v>
      </c>
    </row>
    <row r="135" spans="5:22" x14ac:dyDescent="0.25">
      <c r="E135" t="s">
        <v>580</v>
      </c>
      <c r="F135" t="s">
        <v>581</v>
      </c>
      <c r="G135" t="s">
        <v>1</v>
      </c>
      <c r="H135" t="s">
        <v>0</v>
      </c>
      <c r="I135" t="s">
        <v>397</v>
      </c>
      <c r="J135" t="s">
        <v>398</v>
      </c>
      <c r="K135">
        <v>2267</v>
      </c>
      <c r="L135">
        <v>2267</v>
      </c>
      <c r="M135" t="s">
        <v>598</v>
      </c>
      <c r="N135" t="s">
        <v>92</v>
      </c>
      <c r="O135" s="3">
        <v>0</v>
      </c>
      <c r="P135" s="3">
        <v>0</v>
      </c>
      <c r="Q135" s="3">
        <v>868</v>
      </c>
      <c r="R135" s="3">
        <v>112.84</v>
      </c>
      <c r="S135" s="3">
        <v>0</v>
      </c>
      <c r="T135" s="3">
        <v>0</v>
      </c>
      <c r="U135" s="3">
        <v>980.84</v>
      </c>
      <c r="V135" t="s">
        <v>1</v>
      </c>
    </row>
    <row r="136" spans="5:22" hidden="1" x14ac:dyDescent="0.25">
      <c r="E136" t="s">
        <v>543</v>
      </c>
      <c r="F136" t="s">
        <v>563</v>
      </c>
      <c r="G136" t="s">
        <v>1</v>
      </c>
      <c r="H136" t="s">
        <v>0</v>
      </c>
      <c r="I136" t="s">
        <v>397</v>
      </c>
      <c r="J136" t="s">
        <v>398</v>
      </c>
      <c r="K136">
        <v>2266</v>
      </c>
      <c r="L136">
        <v>2266</v>
      </c>
      <c r="M136" t="s">
        <v>90</v>
      </c>
      <c r="N136" t="s">
        <v>89</v>
      </c>
      <c r="O136" s="3">
        <v>0</v>
      </c>
      <c r="P136" s="3">
        <v>0</v>
      </c>
      <c r="Q136" s="3">
        <v>172.57</v>
      </c>
      <c r="R136" s="3">
        <v>22.434100000000001</v>
      </c>
      <c r="S136" s="3">
        <v>0</v>
      </c>
      <c r="T136" s="3">
        <v>0</v>
      </c>
      <c r="U136" s="3">
        <v>195.00409999999999</v>
      </c>
      <c r="V136" t="s">
        <v>1</v>
      </c>
    </row>
    <row r="137" spans="5:22" hidden="1" x14ac:dyDescent="0.25">
      <c r="E137" t="s">
        <v>543</v>
      </c>
      <c r="F137" t="s">
        <v>563</v>
      </c>
      <c r="G137" t="s">
        <v>1</v>
      </c>
      <c r="H137" t="s">
        <v>0</v>
      </c>
      <c r="I137" t="s">
        <v>397</v>
      </c>
      <c r="J137" t="s">
        <v>398</v>
      </c>
      <c r="K137">
        <v>2265</v>
      </c>
      <c r="L137">
        <v>2265</v>
      </c>
      <c r="M137" t="s">
        <v>293</v>
      </c>
      <c r="N137" t="s">
        <v>294</v>
      </c>
      <c r="O137" s="3">
        <v>0</v>
      </c>
      <c r="P137" s="3">
        <v>0</v>
      </c>
      <c r="Q137" s="3">
        <v>40</v>
      </c>
      <c r="R137" s="3">
        <v>5.2</v>
      </c>
      <c r="S137" s="3">
        <v>0</v>
      </c>
      <c r="T137" s="3">
        <v>0</v>
      </c>
      <c r="U137" s="3">
        <v>45.2</v>
      </c>
      <c r="V137" t="s">
        <v>1</v>
      </c>
    </row>
    <row r="138" spans="5:22" hidden="1" x14ac:dyDescent="0.25">
      <c r="E138" t="s">
        <v>543</v>
      </c>
      <c r="F138" t="s">
        <v>563</v>
      </c>
      <c r="G138" t="s">
        <v>1</v>
      </c>
      <c r="H138" t="s">
        <v>0</v>
      </c>
      <c r="I138" t="s">
        <v>397</v>
      </c>
      <c r="J138" t="s">
        <v>398</v>
      </c>
      <c r="K138">
        <v>2264</v>
      </c>
      <c r="L138">
        <v>2264</v>
      </c>
      <c r="M138" t="s">
        <v>90</v>
      </c>
      <c r="N138" t="s">
        <v>89</v>
      </c>
      <c r="O138" s="3">
        <v>0</v>
      </c>
      <c r="P138" s="3">
        <v>0</v>
      </c>
      <c r="Q138" s="3">
        <v>10.18</v>
      </c>
      <c r="R138" s="3">
        <v>1.3233999999999999</v>
      </c>
      <c r="S138" s="3">
        <v>0</v>
      </c>
      <c r="T138" s="3">
        <v>0</v>
      </c>
      <c r="U138" s="3">
        <v>11.503399999999999</v>
      </c>
      <c r="V138" t="s">
        <v>1</v>
      </c>
    </row>
    <row r="139" spans="5:22" hidden="1" x14ac:dyDescent="0.25">
      <c r="E139" t="s">
        <v>543</v>
      </c>
      <c r="F139" t="s">
        <v>563</v>
      </c>
      <c r="G139" t="s">
        <v>1</v>
      </c>
      <c r="H139" t="s">
        <v>0</v>
      </c>
      <c r="I139" t="s">
        <v>397</v>
      </c>
      <c r="J139" t="s">
        <v>398</v>
      </c>
      <c r="K139">
        <v>2263</v>
      </c>
      <c r="L139">
        <v>2263</v>
      </c>
      <c r="M139" t="s">
        <v>44</v>
      </c>
      <c r="N139" t="s">
        <v>43</v>
      </c>
      <c r="O139" s="3">
        <v>0</v>
      </c>
      <c r="P139" s="3">
        <v>0</v>
      </c>
      <c r="Q139" s="3">
        <v>349</v>
      </c>
      <c r="R139" s="3">
        <v>45.370000000000005</v>
      </c>
      <c r="S139" s="3">
        <v>0</v>
      </c>
      <c r="T139" s="3">
        <v>0</v>
      </c>
      <c r="U139" s="3">
        <v>394.37</v>
      </c>
      <c r="V139" t="s">
        <v>1</v>
      </c>
    </row>
    <row r="140" spans="5:22" hidden="1" x14ac:dyDescent="0.25">
      <c r="E140" t="s">
        <v>543</v>
      </c>
      <c r="F140" t="s">
        <v>563</v>
      </c>
      <c r="G140" t="s">
        <v>1</v>
      </c>
      <c r="H140" t="s">
        <v>0</v>
      </c>
      <c r="I140" t="s">
        <v>397</v>
      </c>
      <c r="J140" t="s">
        <v>398</v>
      </c>
      <c r="K140">
        <v>2262</v>
      </c>
      <c r="L140">
        <v>2262</v>
      </c>
      <c r="M140" t="s">
        <v>54</v>
      </c>
      <c r="N140" t="s">
        <v>53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t="s">
        <v>1</v>
      </c>
    </row>
    <row r="141" spans="5:22" hidden="1" x14ac:dyDescent="0.25">
      <c r="E141" t="s">
        <v>543</v>
      </c>
      <c r="F141" t="s">
        <v>563</v>
      </c>
      <c r="G141" t="s">
        <v>1</v>
      </c>
      <c r="H141" t="s">
        <v>0</v>
      </c>
      <c r="I141" t="s">
        <v>397</v>
      </c>
      <c r="J141" t="s">
        <v>398</v>
      </c>
      <c r="K141">
        <v>2261</v>
      </c>
      <c r="L141">
        <v>2261</v>
      </c>
      <c r="M141" t="s">
        <v>44</v>
      </c>
      <c r="N141" t="s">
        <v>43</v>
      </c>
      <c r="O141" s="3">
        <v>0</v>
      </c>
      <c r="P141" s="3">
        <v>0</v>
      </c>
      <c r="Q141" s="3">
        <v>75</v>
      </c>
      <c r="R141" s="3">
        <v>9.75</v>
      </c>
      <c r="S141" s="3">
        <v>0</v>
      </c>
      <c r="T141" s="3">
        <v>0</v>
      </c>
      <c r="U141" s="3">
        <v>84.75</v>
      </c>
      <c r="V141" t="s">
        <v>1</v>
      </c>
    </row>
    <row r="142" spans="5:22" hidden="1" x14ac:dyDescent="0.25">
      <c r="E142" t="s">
        <v>543</v>
      </c>
      <c r="F142" t="s">
        <v>567</v>
      </c>
      <c r="G142" t="s">
        <v>1</v>
      </c>
      <c r="H142" t="s">
        <v>0</v>
      </c>
      <c r="I142" t="s">
        <v>397</v>
      </c>
      <c r="J142" t="s">
        <v>398</v>
      </c>
      <c r="K142">
        <v>2260</v>
      </c>
      <c r="L142">
        <v>2260</v>
      </c>
      <c r="M142" t="s">
        <v>44</v>
      </c>
      <c r="N142" t="s">
        <v>43</v>
      </c>
      <c r="O142" s="3">
        <v>0</v>
      </c>
      <c r="P142" s="3">
        <v>0</v>
      </c>
      <c r="Q142" s="3">
        <v>90</v>
      </c>
      <c r="R142" s="3">
        <v>11.700000000000001</v>
      </c>
      <c r="S142" s="3">
        <v>0</v>
      </c>
      <c r="T142" s="3">
        <v>0</v>
      </c>
      <c r="U142" s="3">
        <v>101.7</v>
      </c>
      <c r="V142" t="s">
        <v>1</v>
      </c>
    </row>
    <row r="143" spans="5:22" hidden="1" x14ac:dyDescent="0.25">
      <c r="E143" t="s">
        <v>543</v>
      </c>
      <c r="F143" t="s">
        <v>567</v>
      </c>
      <c r="G143" t="s">
        <v>1</v>
      </c>
      <c r="H143" t="s">
        <v>0</v>
      </c>
      <c r="I143" t="s">
        <v>397</v>
      </c>
      <c r="J143" t="s">
        <v>398</v>
      </c>
      <c r="K143">
        <v>2259</v>
      </c>
      <c r="L143">
        <v>2259</v>
      </c>
      <c r="M143" t="s">
        <v>44</v>
      </c>
      <c r="N143" t="s">
        <v>43</v>
      </c>
      <c r="O143" s="3">
        <v>0</v>
      </c>
      <c r="P143" s="3">
        <v>0</v>
      </c>
      <c r="Q143" s="3">
        <v>435</v>
      </c>
      <c r="R143" s="3">
        <v>56.550000000000004</v>
      </c>
      <c r="S143" s="3">
        <v>0</v>
      </c>
      <c r="T143" s="3">
        <v>0</v>
      </c>
      <c r="U143" s="3">
        <v>491.55</v>
      </c>
      <c r="V143" t="s">
        <v>1</v>
      </c>
    </row>
    <row r="144" spans="5:22" hidden="1" x14ac:dyDescent="0.25">
      <c r="E144" t="s">
        <v>543</v>
      </c>
      <c r="F144" t="s">
        <v>567</v>
      </c>
      <c r="G144" t="s">
        <v>1</v>
      </c>
      <c r="H144" t="s">
        <v>0</v>
      </c>
      <c r="I144" t="s">
        <v>397</v>
      </c>
      <c r="J144" t="s">
        <v>398</v>
      </c>
      <c r="K144">
        <v>2258</v>
      </c>
      <c r="L144">
        <v>2258</v>
      </c>
      <c r="M144" t="s">
        <v>44</v>
      </c>
      <c r="N144" t="s">
        <v>43</v>
      </c>
      <c r="O144" s="3">
        <v>0</v>
      </c>
      <c r="P144" s="3">
        <v>0</v>
      </c>
      <c r="Q144" s="3">
        <v>245</v>
      </c>
      <c r="R144" s="3">
        <v>31.85</v>
      </c>
      <c r="S144" s="3">
        <v>0</v>
      </c>
      <c r="T144" s="3">
        <v>0</v>
      </c>
      <c r="U144" s="3">
        <v>276.85000000000002</v>
      </c>
      <c r="V144" t="s">
        <v>1</v>
      </c>
    </row>
    <row r="145" spans="5:22" hidden="1" x14ac:dyDescent="0.25">
      <c r="E145" t="s">
        <v>543</v>
      </c>
      <c r="F145" t="s">
        <v>567</v>
      </c>
      <c r="G145" t="s">
        <v>1</v>
      </c>
      <c r="H145" t="s">
        <v>0</v>
      </c>
      <c r="I145" t="s">
        <v>397</v>
      </c>
      <c r="J145" t="s">
        <v>398</v>
      </c>
      <c r="K145">
        <v>2257</v>
      </c>
      <c r="L145">
        <v>2257</v>
      </c>
      <c r="M145" t="s">
        <v>90</v>
      </c>
      <c r="N145" t="s">
        <v>89</v>
      </c>
      <c r="O145" s="3">
        <v>0</v>
      </c>
      <c r="P145" s="3">
        <v>0</v>
      </c>
      <c r="Q145" s="3">
        <v>15.05</v>
      </c>
      <c r="R145" s="3">
        <v>1.9565000000000001</v>
      </c>
      <c r="S145" s="3">
        <v>0</v>
      </c>
      <c r="T145" s="3">
        <v>0</v>
      </c>
      <c r="U145" s="3">
        <v>17.006500000000003</v>
      </c>
      <c r="V145" t="s">
        <v>1</v>
      </c>
    </row>
    <row r="146" spans="5:22" hidden="1" x14ac:dyDescent="0.25">
      <c r="E146" t="s">
        <v>543</v>
      </c>
      <c r="F146" t="s">
        <v>567</v>
      </c>
      <c r="G146" t="s">
        <v>1</v>
      </c>
      <c r="H146" t="s">
        <v>0</v>
      </c>
      <c r="I146" t="s">
        <v>397</v>
      </c>
      <c r="J146" t="s">
        <v>398</v>
      </c>
      <c r="K146">
        <v>2256</v>
      </c>
      <c r="L146">
        <v>2256</v>
      </c>
      <c r="M146" t="s">
        <v>44</v>
      </c>
      <c r="N146" t="s">
        <v>43</v>
      </c>
      <c r="O146" s="3">
        <v>0</v>
      </c>
      <c r="P146" s="3">
        <v>0</v>
      </c>
      <c r="Q146" s="3">
        <v>260</v>
      </c>
      <c r="R146" s="3">
        <v>33.800000000000004</v>
      </c>
      <c r="S146" s="3">
        <v>0</v>
      </c>
      <c r="T146" s="3">
        <v>0</v>
      </c>
      <c r="U146" s="3">
        <v>293.8</v>
      </c>
      <c r="V146" t="s">
        <v>1</v>
      </c>
    </row>
    <row r="147" spans="5:22" hidden="1" x14ac:dyDescent="0.25">
      <c r="E147" t="s">
        <v>543</v>
      </c>
      <c r="F147" t="s">
        <v>567</v>
      </c>
      <c r="G147" t="s">
        <v>1</v>
      </c>
      <c r="H147" t="s">
        <v>0</v>
      </c>
      <c r="I147" t="s">
        <v>397</v>
      </c>
      <c r="J147" t="s">
        <v>398</v>
      </c>
      <c r="K147">
        <v>2255</v>
      </c>
      <c r="L147">
        <v>2255</v>
      </c>
      <c r="M147" t="s">
        <v>223</v>
      </c>
      <c r="N147" t="s">
        <v>224</v>
      </c>
      <c r="O147" s="3">
        <v>0</v>
      </c>
      <c r="P147" s="3">
        <v>0</v>
      </c>
      <c r="Q147" s="3">
        <v>40</v>
      </c>
      <c r="R147" s="3">
        <v>5.2</v>
      </c>
      <c r="S147" s="3">
        <v>0</v>
      </c>
      <c r="T147" s="3">
        <v>0</v>
      </c>
      <c r="U147" s="3">
        <v>45.2</v>
      </c>
      <c r="V147" t="s">
        <v>1</v>
      </c>
    </row>
    <row r="148" spans="5:22" hidden="1" x14ac:dyDescent="0.25">
      <c r="E148" t="s">
        <v>543</v>
      </c>
      <c r="F148" t="s">
        <v>560</v>
      </c>
      <c r="G148" t="s">
        <v>1</v>
      </c>
      <c r="H148" t="s">
        <v>0</v>
      </c>
      <c r="I148" t="s">
        <v>397</v>
      </c>
      <c r="J148" t="s">
        <v>398</v>
      </c>
      <c r="K148">
        <v>2254</v>
      </c>
      <c r="L148">
        <v>2254</v>
      </c>
      <c r="M148" t="s">
        <v>90</v>
      </c>
      <c r="N148" t="s">
        <v>89</v>
      </c>
      <c r="O148" s="3">
        <v>0</v>
      </c>
      <c r="P148" s="3">
        <v>0</v>
      </c>
      <c r="Q148" s="3">
        <v>15</v>
      </c>
      <c r="R148" s="3">
        <v>1.9500000000000002</v>
      </c>
      <c r="S148" s="3">
        <v>0</v>
      </c>
      <c r="T148" s="3">
        <v>0</v>
      </c>
      <c r="U148" s="3">
        <v>16.95</v>
      </c>
      <c r="V148" t="s">
        <v>1</v>
      </c>
    </row>
    <row r="149" spans="5:22" hidden="1" x14ac:dyDescent="0.25">
      <c r="E149" t="s">
        <v>543</v>
      </c>
      <c r="F149" t="s">
        <v>560</v>
      </c>
      <c r="G149" t="s">
        <v>1</v>
      </c>
      <c r="H149" t="s">
        <v>0</v>
      </c>
      <c r="I149" t="s">
        <v>397</v>
      </c>
      <c r="J149" t="s">
        <v>398</v>
      </c>
      <c r="K149">
        <v>2253</v>
      </c>
      <c r="L149">
        <v>2253</v>
      </c>
      <c r="M149" t="s">
        <v>223</v>
      </c>
      <c r="N149" t="s">
        <v>224</v>
      </c>
      <c r="O149" s="3">
        <v>0</v>
      </c>
      <c r="P149" s="3">
        <v>0</v>
      </c>
      <c r="Q149" s="3">
        <v>45</v>
      </c>
      <c r="R149" s="3">
        <v>5.8500000000000005</v>
      </c>
      <c r="S149" s="3">
        <v>0</v>
      </c>
      <c r="T149" s="3">
        <v>0</v>
      </c>
      <c r="U149" s="3">
        <v>50.85</v>
      </c>
      <c r="V149" t="s">
        <v>1</v>
      </c>
    </row>
    <row r="150" spans="5:22" hidden="1" x14ac:dyDescent="0.25">
      <c r="E150" t="s">
        <v>543</v>
      </c>
      <c r="F150" t="s">
        <v>560</v>
      </c>
      <c r="G150" t="s">
        <v>1</v>
      </c>
      <c r="H150" t="s">
        <v>0</v>
      </c>
      <c r="I150" t="s">
        <v>397</v>
      </c>
      <c r="J150" t="s">
        <v>398</v>
      </c>
      <c r="K150">
        <v>2252</v>
      </c>
      <c r="L150">
        <v>2252</v>
      </c>
      <c r="M150" t="s">
        <v>44</v>
      </c>
      <c r="N150" t="s">
        <v>43</v>
      </c>
      <c r="O150" s="3">
        <v>0</v>
      </c>
      <c r="P150" s="3">
        <v>0</v>
      </c>
      <c r="Q150" s="3">
        <v>70</v>
      </c>
      <c r="R150" s="3">
        <v>9.1</v>
      </c>
      <c r="S150" s="3">
        <v>0</v>
      </c>
      <c r="T150" s="3">
        <v>0</v>
      </c>
      <c r="U150" s="3">
        <v>79.099999999999994</v>
      </c>
      <c r="V150" t="s">
        <v>1</v>
      </c>
    </row>
    <row r="151" spans="5:22" hidden="1" x14ac:dyDescent="0.25">
      <c r="E151" t="s">
        <v>543</v>
      </c>
      <c r="F151" t="s">
        <v>560</v>
      </c>
      <c r="G151" t="s">
        <v>1</v>
      </c>
      <c r="H151" t="s">
        <v>0</v>
      </c>
      <c r="I151" t="s">
        <v>397</v>
      </c>
      <c r="J151" t="s">
        <v>398</v>
      </c>
      <c r="K151">
        <v>2251</v>
      </c>
      <c r="L151">
        <v>2251</v>
      </c>
      <c r="M151" t="s">
        <v>54</v>
      </c>
      <c r="N151" t="s">
        <v>53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t="s">
        <v>1</v>
      </c>
    </row>
    <row r="152" spans="5:22" hidden="1" x14ac:dyDescent="0.25">
      <c r="E152" t="s">
        <v>543</v>
      </c>
      <c r="F152" t="s">
        <v>560</v>
      </c>
      <c r="G152" t="s">
        <v>1</v>
      </c>
      <c r="H152" t="s">
        <v>0</v>
      </c>
      <c r="I152" t="s">
        <v>397</v>
      </c>
      <c r="J152" t="s">
        <v>398</v>
      </c>
      <c r="K152">
        <v>2250</v>
      </c>
      <c r="L152">
        <v>2250</v>
      </c>
      <c r="M152" t="s">
        <v>104</v>
      </c>
      <c r="N152" t="s">
        <v>103</v>
      </c>
      <c r="O152" s="3">
        <v>0</v>
      </c>
      <c r="P152" s="3">
        <v>0</v>
      </c>
      <c r="Q152" s="3">
        <v>45</v>
      </c>
      <c r="R152" s="3">
        <v>5.8500000000000005</v>
      </c>
      <c r="S152" s="3">
        <v>0</v>
      </c>
      <c r="T152" s="3">
        <v>0</v>
      </c>
      <c r="U152" s="3">
        <v>50.85</v>
      </c>
      <c r="V152" t="s">
        <v>1</v>
      </c>
    </row>
    <row r="153" spans="5:22" hidden="1" x14ac:dyDescent="0.25">
      <c r="E153" t="s">
        <v>543</v>
      </c>
      <c r="F153" t="s">
        <v>560</v>
      </c>
      <c r="G153" t="s">
        <v>1</v>
      </c>
      <c r="H153" t="s">
        <v>0</v>
      </c>
      <c r="I153" t="s">
        <v>397</v>
      </c>
      <c r="J153" t="s">
        <v>398</v>
      </c>
      <c r="K153">
        <v>2249</v>
      </c>
      <c r="L153">
        <v>2249</v>
      </c>
      <c r="M153" t="s">
        <v>88</v>
      </c>
      <c r="N153" t="s">
        <v>87</v>
      </c>
      <c r="O153" s="3">
        <v>0</v>
      </c>
      <c r="P153" s="3">
        <v>0</v>
      </c>
      <c r="Q153" s="3">
        <v>40</v>
      </c>
      <c r="R153" s="3">
        <v>5.2</v>
      </c>
      <c r="S153" s="3">
        <v>0</v>
      </c>
      <c r="T153" s="3">
        <v>0</v>
      </c>
      <c r="U153" s="3">
        <v>45.2</v>
      </c>
      <c r="V153" t="s">
        <v>1</v>
      </c>
    </row>
    <row r="154" spans="5:22" hidden="1" x14ac:dyDescent="0.25">
      <c r="E154" t="s">
        <v>543</v>
      </c>
      <c r="F154" t="s">
        <v>560</v>
      </c>
      <c r="G154" t="s">
        <v>1</v>
      </c>
      <c r="H154" t="s">
        <v>0</v>
      </c>
      <c r="I154" t="s">
        <v>397</v>
      </c>
      <c r="J154" t="s">
        <v>398</v>
      </c>
      <c r="K154">
        <v>2248</v>
      </c>
      <c r="L154">
        <v>2248</v>
      </c>
      <c r="M154" t="s">
        <v>90</v>
      </c>
      <c r="N154" t="s">
        <v>89</v>
      </c>
      <c r="O154" s="3">
        <v>0</v>
      </c>
      <c r="P154" s="3">
        <v>0</v>
      </c>
      <c r="Q154" s="3">
        <v>88.49</v>
      </c>
      <c r="R154" s="3">
        <v>11.5037</v>
      </c>
      <c r="S154" s="3">
        <v>0</v>
      </c>
      <c r="T154" s="3">
        <v>0</v>
      </c>
      <c r="U154" s="3">
        <v>99.99369999999999</v>
      </c>
      <c r="V154" t="s">
        <v>1</v>
      </c>
    </row>
    <row r="155" spans="5:22" hidden="1" x14ac:dyDescent="0.25">
      <c r="E155" t="s">
        <v>543</v>
      </c>
      <c r="F155" t="s">
        <v>558</v>
      </c>
      <c r="G155" t="s">
        <v>1</v>
      </c>
      <c r="H155" t="s">
        <v>0</v>
      </c>
      <c r="I155" t="s">
        <v>397</v>
      </c>
      <c r="J155" t="s">
        <v>398</v>
      </c>
      <c r="K155">
        <v>2247</v>
      </c>
      <c r="L155">
        <v>2247</v>
      </c>
      <c r="M155" t="s">
        <v>90</v>
      </c>
      <c r="N155" t="s">
        <v>89</v>
      </c>
      <c r="O155" s="3">
        <v>0</v>
      </c>
      <c r="P155" s="3">
        <v>0</v>
      </c>
      <c r="Q155" s="3">
        <v>58.41</v>
      </c>
      <c r="R155" s="3">
        <v>7.5933000000000002</v>
      </c>
      <c r="S155" s="3">
        <v>0</v>
      </c>
      <c r="T155" s="3">
        <v>0</v>
      </c>
      <c r="U155" s="3">
        <v>66.003299999999996</v>
      </c>
      <c r="V155" t="s">
        <v>1</v>
      </c>
    </row>
    <row r="156" spans="5:22" hidden="1" x14ac:dyDescent="0.25">
      <c r="E156" t="s">
        <v>543</v>
      </c>
      <c r="F156" t="s">
        <v>558</v>
      </c>
      <c r="G156" t="s">
        <v>1</v>
      </c>
      <c r="H156" t="s">
        <v>0</v>
      </c>
      <c r="I156" t="s">
        <v>397</v>
      </c>
      <c r="J156" t="s">
        <v>398</v>
      </c>
      <c r="K156">
        <v>2246</v>
      </c>
      <c r="L156">
        <v>2246</v>
      </c>
      <c r="M156" t="s">
        <v>84</v>
      </c>
      <c r="N156" t="s">
        <v>83</v>
      </c>
      <c r="O156" s="3">
        <v>0</v>
      </c>
      <c r="P156" s="3">
        <v>0</v>
      </c>
      <c r="Q156" s="3">
        <v>750</v>
      </c>
      <c r="R156" s="3">
        <v>97.5</v>
      </c>
      <c r="S156" s="3">
        <v>0</v>
      </c>
      <c r="T156" s="3">
        <v>0</v>
      </c>
      <c r="U156" s="3">
        <v>847.5</v>
      </c>
      <c r="V156" t="s">
        <v>1</v>
      </c>
    </row>
    <row r="157" spans="5:22" hidden="1" x14ac:dyDescent="0.25">
      <c r="E157" t="s">
        <v>543</v>
      </c>
      <c r="F157" t="s">
        <v>558</v>
      </c>
      <c r="G157" t="s">
        <v>1</v>
      </c>
      <c r="H157" t="s">
        <v>0</v>
      </c>
      <c r="I157" t="s">
        <v>397</v>
      </c>
      <c r="J157" t="s">
        <v>398</v>
      </c>
      <c r="K157">
        <v>2245</v>
      </c>
      <c r="L157">
        <v>2245</v>
      </c>
      <c r="M157" t="s">
        <v>84</v>
      </c>
      <c r="N157" t="s">
        <v>83</v>
      </c>
      <c r="O157" s="3">
        <v>0</v>
      </c>
      <c r="P157" s="3">
        <v>0</v>
      </c>
      <c r="Q157" s="3">
        <v>406</v>
      </c>
      <c r="R157" s="3">
        <v>52.78</v>
      </c>
      <c r="S157" s="3">
        <v>0</v>
      </c>
      <c r="T157" s="3">
        <v>0</v>
      </c>
      <c r="U157" s="3">
        <v>458.78</v>
      </c>
      <c r="V157" t="s">
        <v>1</v>
      </c>
    </row>
    <row r="158" spans="5:22" hidden="1" x14ac:dyDescent="0.25">
      <c r="E158" t="s">
        <v>543</v>
      </c>
      <c r="F158" t="s">
        <v>558</v>
      </c>
      <c r="G158" t="s">
        <v>1</v>
      </c>
      <c r="H158" t="s">
        <v>0</v>
      </c>
      <c r="I158" t="s">
        <v>397</v>
      </c>
      <c r="J158" t="s">
        <v>398</v>
      </c>
      <c r="K158">
        <v>2244</v>
      </c>
      <c r="L158">
        <v>2244</v>
      </c>
      <c r="M158" t="s">
        <v>63</v>
      </c>
      <c r="N158" t="s">
        <v>62</v>
      </c>
      <c r="O158" s="3">
        <v>0</v>
      </c>
      <c r="P158" s="3">
        <v>0</v>
      </c>
      <c r="Q158" s="3">
        <v>50</v>
      </c>
      <c r="R158" s="3">
        <v>6.5</v>
      </c>
      <c r="S158" s="3">
        <v>0</v>
      </c>
      <c r="T158" s="3">
        <v>0</v>
      </c>
      <c r="U158" s="3">
        <v>56.5</v>
      </c>
      <c r="V158" t="s">
        <v>1</v>
      </c>
    </row>
    <row r="159" spans="5:22" hidden="1" x14ac:dyDescent="0.25">
      <c r="E159" t="s">
        <v>543</v>
      </c>
      <c r="F159" t="s">
        <v>558</v>
      </c>
      <c r="G159" t="s">
        <v>1</v>
      </c>
      <c r="H159" t="s">
        <v>0</v>
      </c>
      <c r="I159" t="s">
        <v>397</v>
      </c>
      <c r="J159" t="s">
        <v>398</v>
      </c>
      <c r="K159">
        <v>2243</v>
      </c>
      <c r="L159">
        <v>2243</v>
      </c>
      <c r="M159" t="s">
        <v>90</v>
      </c>
      <c r="N159" t="s">
        <v>89</v>
      </c>
      <c r="O159" s="3">
        <v>0</v>
      </c>
      <c r="P159" s="3">
        <v>0</v>
      </c>
      <c r="Q159" s="3">
        <v>17.7</v>
      </c>
      <c r="R159" s="3">
        <v>2.3010000000000002</v>
      </c>
      <c r="S159" s="3">
        <v>0</v>
      </c>
      <c r="T159" s="3">
        <v>0</v>
      </c>
      <c r="U159" s="3">
        <v>20.000999999999998</v>
      </c>
      <c r="V159" t="s">
        <v>1</v>
      </c>
    </row>
    <row r="160" spans="5:22" hidden="1" x14ac:dyDescent="0.25">
      <c r="E160" t="s">
        <v>543</v>
      </c>
      <c r="F160" t="s">
        <v>558</v>
      </c>
      <c r="G160" t="s">
        <v>1</v>
      </c>
      <c r="H160" t="s">
        <v>0</v>
      </c>
      <c r="I160" t="s">
        <v>397</v>
      </c>
      <c r="J160" t="s">
        <v>398</v>
      </c>
      <c r="K160">
        <v>2242</v>
      </c>
      <c r="L160">
        <v>2242</v>
      </c>
      <c r="M160" t="s">
        <v>169</v>
      </c>
      <c r="N160" t="s">
        <v>91</v>
      </c>
      <c r="O160" s="3">
        <v>0</v>
      </c>
      <c r="P160" s="3">
        <v>0</v>
      </c>
      <c r="Q160" s="3">
        <v>20</v>
      </c>
      <c r="R160" s="3">
        <v>2.6</v>
      </c>
      <c r="S160" s="3">
        <v>0</v>
      </c>
      <c r="T160" s="3">
        <v>0</v>
      </c>
      <c r="U160" s="3">
        <v>22.6</v>
      </c>
      <c r="V160" t="s">
        <v>1</v>
      </c>
    </row>
    <row r="161" spans="5:22" hidden="1" x14ac:dyDescent="0.25">
      <c r="E161" t="s">
        <v>543</v>
      </c>
      <c r="F161" t="s">
        <v>558</v>
      </c>
      <c r="G161" t="s">
        <v>1</v>
      </c>
      <c r="H161" t="s">
        <v>0</v>
      </c>
      <c r="I161" t="s">
        <v>397</v>
      </c>
      <c r="J161" t="s">
        <v>398</v>
      </c>
      <c r="K161">
        <v>2241</v>
      </c>
      <c r="L161">
        <v>2241</v>
      </c>
      <c r="M161" t="s">
        <v>90</v>
      </c>
      <c r="N161" t="s">
        <v>89</v>
      </c>
      <c r="O161" s="3">
        <v>0</v>
      </c>
      <c r="P161" s="3">
        <v>0</v>
      </c>
      <c r="Q161" s="3">
        <v>11.06</v>
      </c>
      <c r="R161" s="3">
        <v>1.4378000000000002</v>
      </c>
      <c r="S161" s="3">
        <v>0</v>
      </c>
      <c r="T161" s="3">
        <v>0</v>
      </c>
      <c r="U161" s="3">
        <v>12.497800000000002</v>
      </c>
      <c r="V161" t="s">
        <v>1</v>
      </c>
    </row>
    <row r="162" spans="5:22" hidden="1" x14ac:dyDescent="0.25">
      <c r="E162" t="s">
        <v>543</v>
      </c>
      <c r="F162" t="s">
        <v>558</v>
      </c>
      <c r="G162" t="s">
        <v>1</v>
      </c>
      <c r="H162" t="s">
        <v>0</v>
      </c>
      <c r="I162" t="s">
        <v>397</v>
      </c>
      <c r="J162" t="s">
        <v>398</v>
      </c>
      <c r="K162">
        <v>2240</v>
      </c>
      <c r="L162">
        <v>2240</v>
      </c>
      <c r="M162" t="s">
        <v>44</v>
      </c>
      <c r="N162" t="s">
        <v>43</v>
      </c>
      <c r="O162" s="3">
        <v>0</v>
      </c>
      <c r="P162" s="3">
        <v>0</v>
      </c>
      <c r="Q162" s="3">
        <v>20</v>
      </c>
      <c r="R162" s="3">
        <v>2.6</v>
      </c>
      <c r="S162" s="3">
        <v>0</v>
      </c>
      <c r="T162" s="3">
        <v>0</v>
      </c>
      <c r="U162" s="3">
        <v>22.6</v>
      </c>
      <c r="V162" t="s">
        <v>1</v>
      </c>
    </row>
    <row r="163" spans="5:22" hidden="1" x14ac:dyDescent="0.25">
      <c r="E163" t="s">
        <v>543</v>
      </c>
      <c r="F163" t="s">
        <v>558</v>
      </c>
      <c r="G163" t="s">
        <v>1</v>
      </c>
      <c r="H163" t="s">
        <v>0</v>
      </c>
      <c r="I163" t="s">
        <v>397</v>
      </c>
      <c r="J163" t="s">
        <v>398</v>
      </c>
      <c r="K163">
        <v>2239</v>
      </c>
      <c r="L163">
        <v>2239</v>
      </c>
      <c r="M163" t="s">
        <v>169</v>
      </c>
      <c r="N163" t="s">
        <v>91</v>
      </c>
      <c r="O163" s="3">
        <v>0</v>
      </c>
      <c r="P163" s="3">
        <v>0</v>
      </c>
      <c r="Q163" s="3">
        <v>190</v>
      </c>
      <c r="R163" s="3">
        <v>24.7</v>
      </c>
      <c r="S163" s="3">
        <v>0</v>
      </c>
      <c r="T163" s="3">
        <v>0</v>
      </c>
      <c r="U163" s="3">
        <v>214.7</v>
      </c>
      <c r="V163" t="s">
        <v>1</v>
      </c>
    </row>
    <row r="164" spans="5:22" hidden="1" x14ac:dyDescent="0.25">
      <c r="E164" t="s">
        <v>543</v>
      </c>
      <c r="F164" t="s">
        <v>558</v>
      </c>
      <c r="G164" t="s">
        <v>1</v>
      </c>
      <c r="H164" t="s">
        <v>0</v>
      </c>
      <c r="I164" t="s">
        <v>397</v>
      </c>
      <c r="J164" t="s">
        <v>398</v>
      </c>
      <c r="K164">
        <v>2238</v>
      </c>
      <c r="L164">
        <v>2238</v>
      </c>
      <c r="M164" t="s">
        <v>197</v>
      </c>
      <c r="N164" t="s">
        <v>198</v>
      </c>
      <c r="O164" s="3">
        <v>0</v>
      </c>
      <c r="P164" s="3">
        <v>0</v>
      </c>
      <c r="Q164" s="3">
        <v>16.55</v>
      </c>
      <c r="R164" s="3">
        <v>2.1515</v>
      </c>
      <c r="S164" s="3">
        <v>0</v>
      </c>
      <c r="T164" s="3">
        <v>0</v>
      </c>
      <c r="U164" s="3">
        <v>18.701499999999999</v>
      </c>
      <c r="V164" t="s">
        <v>1</v>
      </c>
    </row>
    <row r="165" spans="5:22" hidden="1" x14ac:dyDescent="0.25">
      <c r="E165" t="s">
        <v>543</v>
      </c>
      <c r="F165" t="s">
        <v>556</v>
      </c>
      <c r="G165" t="s">
        <v>1</v>
      </c>
      <c r="H165" t="s">
        <v>0</v>
      </c>
      <c r="I165" t="s">
        <v>397</v>
      </c>
      <c r="J165" t="s">
        <v>398</v>
      </c>
      <c r="K165">
        <v>2237</v>
      </c>
      <c r="L165">
        <v>2237</v>
      </c>
      <c r="M165" t="s">
        <v>231</v>
      </c>
      <c r="N165" t="s">
        <v>232</v>
      </c>
      <c r="O165" s="3">
        <v>0</v>
      </c>
      <c r="P165" s="3">
        <v>0</v>
      </c>
      <c r="Q165" s="3">
        <v>56.64</v>
      </c>
      <c r="R165" s="3">
        <v>7.3632</v>
      </c>
      <c r="S165" s="3">
        <v>0</v>
      </c>
      <c r="T165" s="3">
        <v>0</v>
      </c>
      <c r="U165" s="3">
        <v>64.003200000000007</v>
      </c>
      <c r="V165" t="s">
        <v>1</v>
      </c>
    </row>
    <row r="166" spans="5:22" hidden="1" x14ac:dyDescent="0.25">
      <c r="E166" t="s">
        <v>543</v>
      </c>
      <c r="F166" t="s">
        <v>556</v>
      </c>
      <c r="G166" t="s">
        <v>1</v>
      </c>
      <c r="H166" t="s">
        <v>0</v>
      </c>
      <c r="I166" t="s">
        <v>397</v>
      </c>
      <c r="J166" t="s">
        <v>398</v>
      </c>
      <c r="K166">
        <v>2236</v>
      </c>
      <c r="L166">
        <v>2236</v>
      </c>
      <c r="M166" t="s">
        <v>261</v>
      </c>
      <c r="N166" t="s">
        <v>262</v>
      </c>
      <c r="O166" s="3">
        <v>0</v>
      </c>
      <c r="P166" s="3">
        <v>0</v>
      </c>
      <c r="Q166" s="3">
        <v>120</v>
      </c>
      <c r="R166" s="3">
        <v>15.600000000000001</v>
      </c>
      <c r="S166" s="3">
        <v>0</v>
      </c>
      <c r="T166" s="3">
        <v>0</v>
      </c>
      <c r="U166" s="3">
        <v>135.6</v>
      </c>
      <c r="V166" t="s">
        <v>1</v>
      </c>
    </row>
    <row r="167" spans="5:22" hidden="1" x14ac:dyDescent="0.25">
      <c r="E167" t="s">
        <v>543</v>
      </c>
      <c r="F167" t="s">
        <v>556</v>
      </c>
      <c r="G167" t="s">
        <v>1</v>
      </c>
      <c r="H167" t="s">
        <v>0</v>
      </c>
      <c r="I167" t="s">
        <v>397</v>
      </c>
      <c r="J167" t="s">
        <v>398</v>
      </c>
      <c r="K167">
        <v>2235</v>
      </c>
      <c r="L167">
        <v>2235</v>
      </c>
      <c r="M167" t="s">
        <v>90</v>
      </c>
      <c r="N167" t="s">
        <v>89</v>
      </c>
      <c r="O167" s="3">
        <v>0</v>
      </c>
      <c r="P167" s="3">
        <v>0</v>
      </c>
      <c r="Q167" s="3">
        <v>4.87</v>
      </c>
      <c r="R167" s="3">
        <v>0.6331</v>
      </c>
      <c r="S167" s="3">
        <v>0</v>
      </c>
      <c r="T167" s="3">
        <v>0</v>
      </c>
      <c r="U167" s="3">
        <v>5.5030999999999999</v>
      </c>
      <c r="V167" t="s">
        <v>1</v>
      </c>
    </row>
    <row r="168" spans="5:22" hidden="1" x14ac:dyDescent="0.25">
      <c r="E168" t="s">
        <v>543</v>
      </c>
      <c r="F168" t="s">
        <v>556</v>
      </c>
      <c r="G168" t="s">
        <v>1</v>
      </c>
      <c r="H168" t="s">
        <v>0</v>
      </c>
      <c r="I168" t="s">
        <v>397</v>
      </c>
      <c r="J168" t="s">
        <v>398</v>
      </c>
      <c r="K168">
        <v>2234</v>
      </c>
      <c r="L168">
        <v>2234</v>
      </c>
      <c r="M168" t="s">
        <v>54</v>
      </c>
      <c r="N168" t="s">
        <v>53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t="s">
        <v>1</v>
      </c>
    </row>
    <row r="169" spans="5:22" hidden="1" x14ac:dyDescent="0.25">
      <c r="E169" t="s">
        <v>543</v>
      </c>
      <c r="F169" t="s">
        <v>556</v>
      </c>
      <c r="G169" t="s">
        <v>1</v>
      </c>
      <c r="H169" t="s">
        <v>0</v>
      </c>
      <c r="I169" t="s">
        <v>397</v>
      </c>
      <c r="J169" t="s">
        <v>398</v>
      </c>
      <c r="K169">
        <v>2233</v>
      </c>
      <c r="L169">
        <v>2233</v>
      </c>
      <c r="M169" t="s">
        <v>104</v>
      </c>
      <c r="N169" t="s">
        <v>103</v>
      </c>
      <c r="O169" s="3">
        <v>0</v>
      </c>
      <c r="P169" s="3">
        <v>0</v>
      </c>
      <c r="Q169" s="3">
        <v>220</v>
      </c>
      <c r="R169" s="3">
        <v>28.6</v>
      </c>
      <c r="S169" s="3">
        <v>0</v>
      </c>
      <c r="T169" s="3">
        <v>0</v>
      </c>
      <c r="U169" s="3">
        <v>248.6</v>
      </c>
      <c r="V169" t="s">
        <v>1</v>
      </c>
    </row>
    <row r="170" spans="5:22" hidden="1" x14ac:dyDescent="0.25">
      <c r="E170" t="s">
        <v>543</v>
      </c>
      <c r="F170" t="s">
        <v>556</v>
      </c>
      <c r="G170" t="s">
        <v>1</v>
      </c>
      <c r="H170" t="s">
        <v>0</v>
      </c>
      <c r="I170" t="s">
        <v>397</v>
      </c>
      <c r="J170" t="s">
        <v>398</v>
      </c>
      <c r="K170">
        <v>2232</v>
      </c>
      <c r="L170">
        <v>2232</v>
      </c>
      <c r="M170" t="s">
        <v>90</v>
      </c>
      <c r="N170" t="s">
        <v>89</v>
      </c>
      <c r="O170" s="3">
        <v>0</v>
      </c>
      <c r="P170" s="3">
        <v>0</v>
      </c>
      <c r="Q170" s="3">
        <v>10</v>
      </c>
      <c r="R170" s="3">
        <v>1.3</v>
      </c>
      <c r="S170" s="3">
        <v>0</v>
      </c>
      <c r="T170" s="3">
        <v>0</v>
      </c>
      <c r="U170" s="3">
        <v>11.3</v>
      </c>
      <c r="V170" t="s">
        <v>1</v>
      </c>
    </row>
    <row r="171" spans="5:22" hidden="1" x14ac:dyDescent="0.25">
      <c r="E171" t="s">
        <v>543</v>
      </c>
      <c r="F171" t="s">
        <v>556</v>
      </c>
      <c r="G171" t="s">
        <v>1</v>
      </c>
      <c r="H171" t="s">
        <v>0</v>
      </c>
      <c r="I171" t="s">
        <v>397</v>
      </c>
      <c r="J171" t="s">
        <v>398</v>
      </c>
      <c r="K171">
        <v>2231</v>
      </c>
      <c r="L171">
        <v>2231</v>
      </c>
      <c r="M171" t="s">
        <v>90</v>
      </c>
      <c r="N171" t="s">
        <v>89</v>
      </c>
      <c r="O171" s="3">
        <v>0</v>
      </c>
      <c r="P171" s="3">
        <v>0</v>
      </c>
      <c r="Q171" s="3">
        <v>125</v>
      </c>
      <c r="R171" s="3">
        <v>16.25</v>
      </c>
      <c r="S171" s="3">
        <v>0</v>
      </c>
      <c r="T171" s="3">
        <v>0</v>
      </c>
      <c r="U171" s="3">
        <v>141.25</v>
      </c>
      <c r="V171" t="s">
        <v>1</v>
      </c>
    </row>
    <row r="172" spans="5:22" hidden="1" x14ac:dyDescent="0.25">
      <c r="E172" t="s">
        <v>543</v>
      </c>
      <c r="F172" t="s">
        <v>566</v>
      </c>
      <c r="G172" t="s">
        <v>1</v>
      </c>
      <c r="H172" t="s">
        <v>0</v>
      </c>
      <c r="I172" t="s">
        <v>397</v>
      </c>
      <c r="J172" t="s">
        <v>398</v>
      </c>
      <c r="K172">
        <v>2230</v>
      </c>
      <c r="L172">
        <v>2230</v>
      </c>
      <c r="M172" t="s">
        <v>90</v>
      </c>
      <c r="N172" t="s">
        <v>89</v>
      </c>
      <c r="O172" s="3">
        <v>0</v>
      </c>
      <c r="P172" s="3">
        <v>0</v>
      </c>
      <c r="Q172" s="3">
        <v>48</v>
      </c>
      <c r="R172" s="3">
        <v>6.24</v>
      </c>
      <c r="S172" s="3">
        <v>0</v>
      </c>
      <c r="T172" s="3">
        <v>0</v>
      </c>
      <c r="U172" s="3">
        <v>54.24</v>
      </c>
      <c r="V172" t="s">
        <v>1</v>
      </c>
    </row>
    <row r="173" spans="5:22" hidden="1" x14ac:dyDescent="0.25">
      <c r="E173" t="s">
        <v>543</v>
      </c>
      <c r="F173" t="s">
        <v>566</v>
      </c>
      <c r="G173" t="s">
        <v>1</v>
      </c>
      <c r="H173" t="s">
        <v>0</v>
      </c>
      <c r="I173" t="s">
        <v>397</v>
      </c>
      <c r="J173" t="s">
        <v>398</v>
      </c>
      <c r="K173">
        <v>2229</v>
      </c>
      <c r="L173">
        <v>2229</v>
      </c>
      <c r="M173" t="s">
        <v>104</v>
      </c>
      <c r="N173" t="s">
        <v>103</v>
      </c>
      <c r="O173" s="3">
        <v>0</v>
      </c>
      <c r="P173" s="3">
        <v>0</v>
      </c>
      <c r="Q173" s="3">
        <v>70</v>
      </c>
      <c r="R173" s="3">
        <v>9.1</v>
      </c>
      <c r="S173" s="3">
        <v>0</v>
      </c>
      <c r="T173" s="3">
        <v>0</v>
      </c>
      <c r="U173" s="3">
        <v>79.099999999999994</v>
      </c>
      <c r="V173" t="s">
        <v>1</v>
      </c>
    </row>
    <row r="174" spans="5:22" hidden="1" x14ac:dyDescent="0.25">
      <c r="E174" t="s">
        <v>543</v>
      </c>
      <c r="F174" t="s">
        <v>566</v>
      </c>
      <c r="G174" t="s">
        <v>1</v>
      </c>
      <c r="H174" t="s">
        <v>0</v>
      </c>
      <c r="I174" t="s">
        <v>397</v>
      </c>
      <c r="J174" t="s">
        <v>398</v>
      </c>
      <c r="K174">
        <v>2228</v>
      </c>
      <c r="L174">
        <v>2228</v>
      </c>
      <c r="M174" t="s">
        <v>54</v>
      </c>
      <c r="N174" t="s">
        <v>53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t="s">
        <v>1</v>
      </c>
    </row>
    <row r="175" spans="5:22" hidden="1" x14ac:dyDescent="0.25">
      <c r="E175" t="s">
        <v>543</v>
      </c>
      <c r="F175" t="s">
        <v>566</v>
      </c>
      <c r="G175" t="s">
        <v>1</v>
      </c>
      <c r="H175" t="s">
        <v>0</v>
      </c>
      <c r="I175" t="s">
        <v>397</v>
      </c>
      <c r="J175" t="s">
        <v>398</v>
      </c>
      <c r="K175">
        <v>2227</v>
      </c>
      <c r="L175">
        <v>2227</v>
      </c>
      <c r="M175" t="s">
        <v>34</v>
      </c>
      <c r="N175" t="s">
        <v>33</v>
      </c>
      <c r="O175" s="3">
        <v>0</v>
      </c>
      <c r="P175" s="3">
        <v>0</v>
      </c>
      <c r="Q175" s="3">
        <v>20</v>
      </c>
      <c r="R175" s="3">
        <v>2.6</v>
      </c>
      <c r="S175" s="3">
        <v>0</v>
      </c>
      <c r="T175" s="3">
        <v>0</v>
      </c>
      <c r="U175" s="3">
        <v>22.6</v>
      </c>
      <c r="V175" t="s">
        <v>1</v>
      </c>
    </row>
    <row r="176" spans="5:22" hidden="1" x14ac:dyDescent="0.25">
      <c r="E176" t="s">
        <v>543</v>
      </c>
      <c r="F176" t="s">
        <v>566</v>
      </c>
      <c r="G176" t="s">
        <v>1</v>
      </c>
      <c r="H176" t="s">
        <v>0</v>
      </c>
      <c r="I176" t="s">
        <v>397</v>
      </c>
      <c r="J176" t="s">
        <v>398</v>
      </c>
      <c r="K176">
        <v>2226</v>
      </c>
      <c r="L176">
        <v>2226</v>
      </c>
      <c r="M176" t="s">
        <v>44</v>
      </c>
      <c r="N176" t="s">
        <v>43</v>
      </c>
      <c r="O176" s="3">
        <v>0</v>
      </c>
      <c r="P176" s="3">
        <v>0</v>
      </c>
      <c r="Q176" s="3">
        <v>440</v>
      </c>
      <c r="R176" s="3">
        <v>57.2</v>
      </c>
      <c r="S176" s="3">
        <v>0</v>
      </c>
      <c r="T176" s="3">
        <v>0</v>
      </c>
      <c r="U176" s="3">
        <v>497.2</v>
      </c>
      <c r="V176" t="s">
        <v>1</v>
      </c>
    </row>
    <row r="177" spans="5:22" hidden="1" x14ac:dyDescent="0.25">
      <c r="E177" t="s">
        <v>543</v>
      </c>
      <c r="F177" t="s">
        <v>566</v>
      </c>
      <c r="G177" t="s">
        <v>1</v>
      </c>
      <c r="H177" t="s">
        <v>0</v>
      </c>
      <c r="I177" t="s">
        <v>397</v>
      </c>
      <c r="J177" t="s">
        <v>398</v>
      </c>
      <c r="K177">
        <v>2225</v>
      </c>
      <c r="L177">
        <v>2225</v>
      </c>
      <c r="M177" t="s">
        <v>281</v>
      </c>
      <c r="N177" t="s">
        <v>282</v>
      </c>
      <c r="O177" s="3">
        <v>0</v>
      </c>
      <c r="P177" s="3">
        <v>0</v>
      </c>
      <c r="Q177" s="3">
        <v>200</v>
      </c>
      <c r="R177" s="3">
        <v>26</v>
      </c>
      <c r="S177" s="3">
        <v>0</v>
      </c>
      <c r="T177" s="3">
        <v>0</v>
      </c>
      <c r="U177" s="3">
        <v>226</v>
      </c>
      <c r="V177" t="s">
        <v>1</v>
      </c>
    </row>
    <row r="178" spans="5:22" hidden="1" x14ac:dyDescent="0.25">
      <c r="E178" t="s">
        <v>543</v>
      </c>
      <c r="F178" t="s">
        <v>566</v>
      </c>
      <c r="G178" t="s">
        <v>1</v>
      </c>
      <c r="H178" t="s">
        <v>0</v>
      </c>
      <c r="I178" t="s">
        <v>397</v>
      </c>
      <c r="J178" t="s">
        <v>398</v>
      </c>
      <c r="K178">
        <v>2224</v>
      </c>
      <c r="L178">
        <v>2224</v>
      </c>
      <c r="M178" t="s">
        <v>90</v>
      </c>
      <c r="N178" t="s">
        <v>89</v>
      </c>
      <c r="O178" s="3">
        <v>0</v>
      </c>
      <c r="P178" s="3">
        <v>0</v>
      </c>
      <c r="Q178" s="3">
        <v>40</v>
      </c>
      <c r="R178" s="3">
        <v>5.2</v>
      </c>
      <c r="S178" s="3">
        <v>0</v>
      </c>
      <c r="T178" s="3">
        <v>0</v>
      </c>
      <c r="U178" s="3">
        <v>45.2</v>
      </c>
      <c r="V178" t="s">
        <v>1</v>
      </c>
    </row>
    <row r="179" spans="5:22" hidden="1" x14ac:dyDescent="0.25">
      <c r="E179" t="s">
        <v>543</v>
      </c>
      <c r="F179" t="s">
        <v>566</v>
      </c>
      <c r="G179" t="s">
        <v>1</v>
      </c>
      <c r="H179" t="s">
        <v>0</v>
      </c>
      <c r="I179" t="s">
        <v>397</v>
      </c>
      <c r="J179" t="s">
        <v>398</v>
      </c>
      <c r="K179">
        <v>2223</v>
      </c>
      <c r="L179">
        <v>2223</v>
      </c>
      <c r="M179" t="s">
        <v>54</v>
      </c>
      <c r="N179" t="s">
        <v>53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t="s">
        <v>1</v>
      </c>
    </row>
    <row r="180" spans="5:22" hidden="1" x14ac:dyDescent="0.25">
      <c r="E180" t="s">
        <v>543</v>
      </c>
      <c r="F180" t="s">
        <v>566</v>
      </c>
      <c r="G180" t="s">
        <v>1</v>
      </c>
      <c r="H180" t="s">
        <v>0</v>
      </c>
      <c r="I180" t="s">
        <v>397</v>
      </c>
      <c r="J180" t="s">
        <v>398</v>
      </c>
      <c r="K180">
        <v>2222</v>
      </c>
      <c r="L180">
        <v>2222</v>
      </c>
      <c r="M180" t="s">
        <v>90</v>
      </c>
      <c r="N180" t="s">
        <v>89</v>
      </c>
      <c r="O180" s="3">
        <v>0</v>
      </c>
      <c r="P180" s="3">
        <v>0</v>
      </c>
      <c r="Q180" s="3">
        <v>56</v>
      </c>
      <c r="R180" s="3">
        <v>7.28</v>
      </c>
      <c r="S180" s="3">
        <v>0</v>
      </c>
      <c r="T180" s="3">
        <v>0</v>
      </c>
      <c r="U180" s="3">
        <v>63.28</v>
      </c>
      <c r="V180" t="s">
        <v>1</v>
      </c>
    </row>
    <row r="181" spans="5:22" hidden="1" x14ac:dyDescent="0.25">
      <c r="E181" t="s">
        <v>543</v>
      </c>
      <c r="F181" t="s">
        <v>566</v>
      </c>
      <c r="G181" t="s">
        <v>1</v>
      </c>
      <c r="H181" t="s">
        <v>0</v>
      </c>
      <c r="I181" t="s">
        <v>397</v>
      </c>
      <c r="J181" t="s">
        <v>398</v>
      </c>
      <c r="K181">
        <v>2221</v>
      </c>
      <c r="L181">
        <v>2221</v>
      </c>
      <c r="M181" t="s">
        <v>34</v>
      </c>
      <c r="N181" t="s">
        <v>33</v>
      </c>
      <c r="O181" s="3">
        <v>0</v>
      </c>
      <c r="P181" s="3">
        <v>0</v>
      </c>
      <c r="Q181" s="3">
        <v>12</v>
      </c>
      <c r="R181" s="3">
        <v>1.56</v>
      </c>
      <c r="S181" s="3">
        <v>0</v>
      </c>
      <c r="T181" s="3">
        <v>0</v>
      </c>
      <c r="U181" s="3">
        <v>13.56</v>
      </c>
      <c r="V181" t="s">
        <v>1</v>
      </c>
    </row>
    <row r="182" spans="5:22" hidden="1" x14ac:dyDescent="0.25">
      <c r="E182" t="s">
        <v>543</v>
      </c>
      <c r="F182" t="s">
        <v>566</v>
      </c>
      <c r="G182" t="s">
        <v>1</v>
      </c>
      <c r="H182" t="s">
        <v>0</v>
      </c>
      <c r="I182" t="s">
        <v>397</v>
      </c>
      <c r="J182" t="s">
        <v>398</v>
      </c>
      <c r="K182">
        <v>2220</v>
      </c>
      <c r="L182">
        <v>2220</v>
      </c>
      <c r="M182" t="s">
        <v>90</v>
      </c>
      <c r="N182" t="s">
        <v>89</v>
      </c>
      <c r="O182" s="3">
        <v>0</v>
      </c>
      <c r="P182" s="3">
        <v>0</v>
      </c>
      <c r="Q182" s="3">
        <v>291</v>
      </c>
      <c r="R182" s="3">
        <v>37.83</v>
      </c>
      <c r="S182" s="3">
        <v>0</v>
      </c>
      <c r="T182" s="3">
        <v>0</v>
      </c>
      <c r="U182" s="3">
        <v>328.83</v>
      </c>
      <c r="V182" t="s">
        <v>1</v>
      </c>
    </row>
    <row r="183" spans="5:22" hidden="1" x14ac:dyDescent="0.25">
      <c r="E183" t="s">
        <v>543</v>
      </c>
      <c r="F183" t="s">
        <v>553</v>
      </c>
      <c r="G183" t="s">
        <v>1</v>
      </c>
      <c r="H183" t="s">
        <v>0</v>
      </c>
      <c r="I183" t="s">
        <v>397</v>
      </c>
      <c r="J183" t="s">
        <v>398</v>
      </c>
      <c r="K183">
        <v>2219</v>
      </c>
      <c r="L183">
        <v>2219</v>
      </c>
      <c r="M183" t="s">
        <v>197</v>
      </c>
      <c r="N183" t="s">
        <v>198</v>
      </c>
      <c r="O183" s="3">
        <v>0</v>
      </c>
      <c r="P183" s="3">
        <v>0</v>
      </c>
      <c r="Q183" s="3">
        <v>58.5</v>
      </c>
      <c r="R183" s="3">
        <v>7.6050000000000004</v>
      </c>
      <c r="S183" s="3">
        <v>0</v>
      </c>
      <c r="T183" s="3">
        <v>0</v>
      </c>
      <c r="U183" s="3">
        <v>66.105000000000004</v>
      </c>
      <c r="V183" t="s">
        <v>1</v>
      </c>
    </row>
    <row r="184" spans="5:22" hidden="1" x14ac:dyDescent="0.25">
      <c r="E184" t="s">
        <v>543</v>
      </c>
      <c r="F184" t="s">
        <v>553</v>
      </c>
      <c r="G184" t="s">
        <v>1</v>
      </c>
      <c r="H184" t="s">
        <v>0</v>
      </c>
      <c r="I184" t="s">
        <v>397</v>
      </c>
      <c r="J184" t="s">
        <v>398</v>
      </c>
      <c r="K184">
        <v>2218</v>
      </c>
      <c r="L184">
        <v>2218</v>
      </c>
      <c r="M184" t="s">
        <v>54</v>
      </c>
      <c r="N184" t="s">
        <v>53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t="s">
        <v>1</v>
      </c>
    </row>
    <row r="185" spans="5:22" hidden="1" x14ac:dyDescent="0.25">
      <c r="E185" t="s">
        <v>543</v>
      </c>
      <c r="F185" t="s">
        <v>553</v>
      </c>
      <c r="G185" t="s">
        <v>1</v>
      </c>
      <c r="H185" t="s">
        <v>0</v>
      </c>
      <c r="I185" t="s">
        <v>397</v>
      </c>
      <c r="J185" t="s">
        <v>398</v>
      </c>
      <c r="K185">
        <v>2217</v>
      </c>
      <c r="L185">
        <v>2217</v>
      </c>
      <c r="M185" t="s">
        <v>403</v>
      </c>
      <c r="N185" t="s">
        <v>404</v>
      </c>
      <c r="O185" s="3">
        <v>0</v>
      </c>
      <c r="P185" s="3">
        <v>0</v>
      </c>
      <c r="Q185" s="3">
        <v>40</v>
      </c>
      <c r="R185" s="3">
        <v>5.2</v>
      </c>
      <c r="S185" s="3">
        <v>0</v>
      </c>
      <c r="T185" s="3">
        <v>0</v>
      </c>
      <c r="U185" s="3">
        <v>45.2</v>
      </c>
      <c r="V185" t="s">
        <v>1</v>
      </c>
    </row>
    <row r="186" spans="5:22" hidden="1" x14ac:dyDescent="0.25">
      <c r="E186" t="s">
        <v>543</v>
      </c>
      <c r="F186" t="s">
        <v>553</v>
      </c>
      <c r="G186" t="s">
        <v>1</v>
      </c>
      <c r="H186" t="s">
        <v>0</v>
      </c>
      <c r="I186" t="s">
        <v>397</v>
      </c>
      <c r="J186" t="s">
        <v>398</v>
      </c>
      <c r="K186">
        <v>2216</v>
      </c>
      <c r="L186">
        <v>2216</v>
      </c>
      <c r="M186" t="s">
        <v>247</v>
      </c>
      <c r="N186" t="s">
        <v>248</v>
      </c>
      <c r="O186" s="3">
        <v>0</v>
      </c>
      <c r="P186" s="3">
        <v>0</v>
      </c>
      <c r="Q186" s="3">
        <v>12</v>
      </c>
      <c r="R186" s="3">
        <v>1.56</v>
      </c>
      <c r="S186" s="3">
        <v>0</v>
      </c>
      <c r="T186" s="3">
        <v>0</v>
      </c>
      <c r="U186" s="3">
        <v>13.56</v>
      </c>
      <c r="V186" t="s">
        <v>1</v>
      </c>
    </row>
    <row r="187" spans="5:22" hidden="1" x14ac:dyDescent="0.25">
      <c r="E187" t="s">
        <v>543</v>
      </c>
      <c r="F187" t="s">
        <v>553</v>
      </c>
      <c r="G187" t="s">
        <v>1</v>
      </c>
      <c r="H187" t="s">
        <v>0</v>
      </c>
      <c r="I187" t="s">
        <v>397</v>
      </c>
      <c r="J187" t="s">
        <v>398</v>
      </c>
      <c r="K187">
        <v>2215</v>
      </c>
      <c r="L187">
        <v>2215</v>
      </c>
      <c r="M187" t="s">
        <v>90</v>
      </c>
      <c r="N187" t="s">
        <v>89</v>
      </c>
      <c r="O187" s="3">
        <v>0</v>
      </c>
      <c r="P187" s="3">
        <v>0</v>
      </c>
      <c r="Q187" s="3">
        <v>6.19</v>
      </c>
      <c r="R187" s="3">
        <v>0.80470000000000008</v>
      </c>
      <c r="S187" s="3">
        <v>0</v>
      </c>
      <c r="T187" s="3">
        <v>0</v>
      </c>
      <c r="U187" s="3">
        <v>6.9947000000000008</v>
      </c>
      <c r="V187" t="s">
        <v>1</v>
      </c>
    </row>
    <row r="188" spans="5:22" hidden="1" x14ac:dyDescent="0.25">
      <c r="E188" t="s">
        <v>543</v>
      </c>
      <c r="F188" t="s">
        <v>553</v>
      </c>
      <c r="G188" t="s">
        <v>1</v>
      </c>
      <c r="H188" t="s">
        <v>0</v>
      </c>
      <c r="I188" t="s">
        <v>397</v>
      </c>
      <c r="J188" t="s">
        <v>398</v>
      </c>
      <c r="K188">
        <v>2214</v>
      </c>
      <c r="L188">
        <v>2214</v>
      </c>
      <c r="M188" t="s">
        <v>293</v>
      </c>
      <c r="N188" t="s">
        <v>294</v>
      </c>
      <c r="O188" s="3">
        <v>0</v>
      </c>
      <c r="P188" s="3">
        <v>0</v>
      </c>
      <c r="Q188" s="3">
        <v>20</v>
      </c>
      <c r="R188" s="3">
        <v>2.6</v>
      </c>
      <c r="S188" s="3">
        <v>0</v>
      </c>
      <c r="T188" s="3">
        <v>0</v>
      </c>
      <c r="U188" s="3">
        <v>22.6</v>
      </c>
      <c r="V188" t="s">
        <v>1</v>
      </c>
    </row>
    <row r="189" spans="5:22" hidden="1" x14ac:dyDescent="0.25">
      <c r="E189" t="s">
        <v>543</v>
      </c>
      <c r="F189" t="s">
        <v>553</v>
      </c>
      <c r="G189" t="s">
        <v>1</v>
      </c>
      <c r="H189" t="s">
        <v>0</v>
      </c>
      <c r="I189" t="s">
        <v>397</v>
      </c>
      <c r="J189" t="s">
        <v>398</v>
      </c>
      <c r="K189">
        <v>2213</v>
      </c>
      <c r="L189">
        <v>2213</v>
      </c>
      <c r="M189" t="s">
        <v>32</v>
      </c>
      <c r="N189" t="s">
        <v>31</v>
      </c>
      <c r="O189" s="3">
        <v>0</v>
      </c>
      <c r="P189" s="3">
        <v>0</v>
      </c>
      <c r="Q189" s="3">
        <v>214.75</v>
      </c>
      <c r="R189" s="3">
        <v>27.9175</v>
      </c>
      <c r="S189" s="3">
        <v>0</v>
      </c>
      <c r="T189" s="3">
        <v>0</v>
      </c>
      <c r="U189" s="3">
        <v>242.66749999999999</v>
      </c>
      <c r="V189" t="s">
        <v>1</v>
      </c>
    </row>
    <row r="190" spans="5:22" hidden="1" x14ac:dyDescent="0.25">
      <c r="E190" t="s">
        <v>543</v>
      </c>
      <c r="F190" t="s">
        <v>553</v>
      </c>
      <c r="G190" t="s">
        <v>1</v>
      </c>
      <c r="H190" t="s">
        <v>0</v>
      </c>
      <c r="I190" t="s">
        <v>397</v>
      </c>
      <c r="J190" t="s">
        <v>398</v>
      </c>
      <c r="K190">
        <v>2212</v>
      </c>
      <c r="L190">
        <v>2212</v>
      </c>
      <c r="M190" t="s">
        <v>247</v>
      </c>
      <c r="N190" t="s">
        <v>248</v>
      </c>
      <c r="O190" s="3">
        <v>0</v>
      </c>
      <c r="P190" s="3">
        <v>0</v>
      </c>
      <c r="Q190" s="3">
        <v>8</v>
      </c>
      <c r="R190" s="3">
        <v>1.04</v>
      </c>
      <c r="S190" s="3">
        <v>0</v>
      </c>
      <c r="T190" s="3">
        <v>0</v>
      </c>
      <c r="U190" s="3">
        <v>9.0399999999999991</v>
      </c>
      <c r="V190" t="s">
        <v>1</v>
      </c>
    </row>
    <row r="191" spans="5:22" hidden="1" x14ac:dyDescent="0.25">
      <c r="E191" t="s">
        <v>543</v>
      </c>
      <c r="F191" t="s">
        <v>553</v>
      </c>
      <c r="G191" t="s">
        <v>1</v>
      </c>
      <c r="H191" t="s">
        <v>0</v>
      </c>
      <c r="I191" t="s">
        <v>397</v>
      </c>
      <c r="J191" t="s">
        <v>398</v>
      </c>
      <c r="K191">
        <v>2211</v>
      </c>
      <c r="L191">
        <v>2211</v>
      </c>
      <c r="M191" t="s">
        <v>90</v>
      </c>
      <c r="N191" t="s">
        <v>89</v>
      </c>
      <c r="O191" s="3">
        <v>0</v>
      </c>
      <c r="P191" s="3">
        <v>0</v>
      </c>
      <c r="Q191" s="3">
        <v>104</v>
      </c>
      <c r="R191" s="3">
        <v>13.52</v>
      </c>
      <c r="S191" s="3">
        <v>0</v>
      </c>
      <c r="T191" s="3">
        <v>0</v>
      </c>
      <c r="U191" s="3">
        <v>117.52</v>
      </c>
      <c r="V191" t="s">
        <v>1</v>
      </c>
    </row>
    <row r="192" spans="5:22" hidden="1" x14ac:dyDescent="0.25">
      <c r="E192" t="s">
        <v>543</v>
      </c>
      <c r="F192" t="s">
        <v>553</v>
      </c>
      <c r="G192" t="s">
        <v>1</v>
      </c>
      <c r="H192" t="s">
        <v>0</v>
      </c>
      <c r="I192" t="s">
        <v>397</v>
      </c>
      <c r="J192" t="s">
        <v>398</v>
      </c>
      <c r="K192">
        <v>2210</v>
      </c>
      <c r="L192">
        <v>2210</v>
      </c>
      <c r="M192" t="s">
        <v>90</v>
      </c>
      <c r="N192" t="s">
        <v>89</v>
      </c>
      <c r="O192" s="3">
        <v>0</v>
      </c>
      <c r="P192" s="3">
        <v>0</v>
      </c>
      <c r="Q192" s="3">
        <v>30</v>
      </c>
      <c r="R192" s="3">
        <v>3.9000000000000004</v>
      </c>
      <c r="S192" s="3">
        <v>0</v>
      </c>
      <c r="T192" s="3">
        <v>0</v>
      </c>
      <c r="U192" s="3">
        <v>33.9</v>
      </c>
      <c r="V192" t="s">
        <v>1</v>
      </c>
    </row>
    <row r="193" spans="5:22" hidden="1" x14ac:dyDescent="0.25">
      <c r="E193" t="s">
        <v>543</v>
      </c>
      <c r="F193" t="s">
        <v>553</v>
      </c>
      <c r="G193" t="s">
        <v>1</v>
      </c>
      <c r="H193" t="s">
        <v>0</v>
      </c>
      <c r="I193" t="s">
        <v>397</v>
      </c>
      <c r="J193" t="s">
        <v>398</v>
      </c>
      <c r="K193">
        <v>2209</v>
      </c>
      <c r="L193">
        <v>2209</v>
      </c>
      <c r="M193" t="s">
        <v>90</v>
      </c>
      <c r="N193" t="s">
        <v>89</v>
      </c>
      <c r="O193" s="3">
        <v>0</v>
      </c>
      <c r="P193" s="3">
        <v>0</v>
      </c>
      <c r="Q193" s="3">
        <v>40</v>
      </c>
      <c r="R193" s="3">
        <v>5.2</v>
      </c>
      <c r="S193" s="3">
        <v>0</v>
      </c>
      <c r="T193" s="3">
        <v>0</v>
      </c>
      <c r="U193" s="3">
        <v>45.2</v>
      </c>
      <c r="V193" t="s">
        <v>1</v>
      </c>
    </row>
    <row r="194" spans="5:22" hidden="1" x14ac:dyDescent="0.25">
      <c r="E194" t="s">
        <v>543</v>
      </c>
      <c r="F194" t="s">
        <v>553</v>
      </c>
      <c r="G194" t="s">
        <v>1</v>
      </c>
      <c r="H194" t="s">
        <v>0</v>
      </c>
      <c r="I194" t="s">
        <v>397</v>
      </c>
      <c r="J194" t="s">
        <v>398</v>
      </c>
      <c r="K194">
        <v>2208</v>
      </c>
      <c r="L194">
        <v>2208</v>
      </c>
      <c r="M194" t="s">
        <v>598</v>
      </c>
      <c r="N194" t="s">
        <v>92</v>
      </c>
      <c r="O194" s="3">
        <v>0</v>
      </c>
      <c r="P194" s="3">
        <v>0</v>
      </c>
      <c r="Q194" s="3">
        <v>484</v>
      </c>
      <c r="R194" s="3">
        <v>62.92</v>
      </c>
      <c r="S194" s="3">
        <v>0</v>
      </c>
      <c r="T194" s="3">
        <v>0</v>
      </c>
      <c r="U194" s="3">
        <v>546.91999999999996</v>
      </c>
      <c r="V194" t="s">
        <v>1</v>
      </c>
    </row>
    <row r="195" spans="5:22" hidden="1" x14ac:dyDescent="0.25">
      <c r="E195" t="s">
        <v>543</v>
      </c>
      <c r="F195" t="s">
        <v>553</v>
      </c>
      <c r="G195" t="s">
        <v>1</v>
      </c>
      <c r="H195" t="s">
        <v>0</v>
      </c>
      <c r="I195" t="s">
        <v>397</v>
      </c>
      <c r="J195" t="s">
        <v>398</v>
      </c>
      <c r="K195">
        <v>2207</v>
      </c>
      <c r="L195">
        <v>2207</v>
      </c>
      <c r="M195" t="s">
        <v>90</v>
      </c>
      <c r="N195" t="s">
        <v>89</v>
      </c>
      <c r="O195" s="3">
        <v>0</v>
      </c>
      <c r="P195" s="3">
        <v>0</v>
      </c>
      <c r="Q195" s="3">
        <v>55.75</v>
      </c>
      <c r="R195" s="3">
        <v>7.2475000000000005</v>
      </c>
      <c r="S195" s="3">
        <v>0</v>
      </c>
      <c r="T195" s="3">
        <v>0</v>
      </c>
      <c r="U195" s="3">
        <v>62.997500000000002</v>
      </c>
      <c r="V195" t="s">
        <v>1</v>
      </c>
    </row>
    <row r="196" spans="5:22" hidden="1" x14ac:dyDescent="0.25">
      <c r="E196" t="s">
        <v>543</v>
      </c>
      <c r="F196" t="s">
        <v>553</v>
      </c>
      <c r="G196" t="s">
        <v>1</v>
      </c>
      <c r="H196" t="s">
        <v>0</v>
      </c>
      <c r="I196" t="s">
        <v>397</v>
      </c>
      <c r="J196" t="s">
        <v>398</v>
      </c>
      <c r="K196">
        <v>2206</v>
      </c>
      <c r="L196">
        <v>2206</v>
      </c>
      <c r="M196" t="s">
        <v>90</v>
      </c>
      <c r="N196" t="s">
        <v>89</v>
      </c>
      <c r="O196" s="3">
        <v>0</v>
      </c>
      <c r="P196" s="3">
        <v>0</v>
      </c>
      <c r="Q196" s="3">
        <v>5.75</v>
      </c>
      <c r="R196" s="3">
        <v>0.74750000000000005</v>
      </c>
      <c r="S196" s="3">
        <v>0</v>
      </c>
      <c r="T196" s="3">
        <v>0</v>
      </c>
      <c r="U196" s="3">
        <v>6.4975000000000005</v>
      </c>
      <c r="V196" t="s">
        <v>1</v>
      </c>
    </row>
    <row r="197" spans="5:22" hidden="1" x14ac:dyDescent="0.25">
      <c r="E197" t="s">
        <v>543</v>
      </c>
      <c r="F197" t="s">
        <v>553</v>
      </c>
      <c r="G197" t="s">
        <v>1</v>
      </c>
      <c r="H197" t="s">
        <v>0</v>
      </c>
      <c r="I197" t="s">
        <v>397</v>
      </c>
      <c r="J197" t="s">
        <v>398</v>
      </c>
      <c r="K197">
        <v>2205</v>
      </c>
      <c r="L197">
        <v>2205</v>
      </c>
      <c r="M197" t="s">
        <v>179</v>
      </c>
      <c r="N197" t="s">
        <v>180</v>
      </c>
      <c r="O197" s="3">
        <v>0</v>
      </c>
      <c r="P197" s="3">
        <v>0</v>
      </c>
      <c r="Q197" s="3">
        <v>118.5</v>
      </c>
      <c r="R197" s="3">
        <v>15.405000000000001</v>
      </c>
      <c r="S197" s="3">
        <v>0</v>
      </c>
      <c r="T197" s="3">
        <v>0</v>
      </c>
      <c r="U197" s="3">
        <v>133.905</v>
      </c>
      <c r="V197" t="s">
        <v>1</v>
      </c>
    </row>
    <row r="198" spans="5:22" hidden="1" x14ac:dyDescent="0.25">
      <c r="E198" t="s">
        <v>543</v>
      </c>
      <c r="F198" t="s">
        <v>553</v>
      </c>
      <c r="G198" t="s">
        <v>1</v>
      </c>
      <c r="H198" t="s">
        <v>0</v>
      </c>
      <c r="I198" t="s">
        <v>397</v>
      </c>
      <c r="J198" t="s">
        <v>398</v>
      </c>
      <c r="K198">
        <v>2204</v>
      </c>
      <c r="L198">
        <v>2204</v>
      </c>
      <c r="M198" t="s">
        <v>90</v>
      </c>
      <c r="N198" t="s">
        <v>89</v>
      </c>
      <c r="O198" s="3">
        <v>0</v>
      </c>
      <c r="P198" s="3">
        <v>0</v>
      </c>
      <c r="Q198" s="3">
        <v>200</v>
      </c>
      <c r="R198" s="3">
        <v>26</v>
      </c>
      <c r="S198" s="3">
        <v>0</v>
      </c>
      <c r="T198" s="3">
        <v>0</v>
      </c>
      <c r="U198" s="3">
        <v>226</v>
      </c>
      <c r="V198" t="s">
        <v>1</v>
      </c>
    </row>
    <row r="199" spans="5:22" hidden="1" x14ac:dyDescent="0.25">
      <c r="E199" t="s">
        <v>543</v>
      </c>
      <c r="F199" t="s">
        <v>553</v>
      </c>
      <c r="G199" t="s">
        <v>1</v>
      </c>
      <c r="H199" t="s">
        <v>0</v>
      </c>
      <c r="I199" t="s">
        <v>397</v>
      </c>
      <c r="J199" t="s">
        <v>398</v>
      </c>
      <c r="K199">
        <v>2203</v>
      </c>
      <c r="L199">
        <v>2203</v>
      </c>
      <c r="M199" t="s">
        <v>58</v>
      </c>
      <c r="N199" t="s">
        <v>57</v>
      </c>
      <c r="O199" s="3">
        <v>0</v>
      </c>
      <c r="P199" s="3">
        <v>0</v>
      </c>
      <c r="Q199" s="3">
        <v>225</v>
      </c>
      <c r="R199" s="3">
        <v>29.25</v>
      </c>
      <c r="S199" s="3">
        <v>0</v>
      </c>
      <c r="T199" s="3">
        <v>0</v>
      </c>
      <c r="U199" s="3">
        <v>254.25</v>
      </c>
      <c r="V199" t="s">
        <v>1</v>
      </c>
    </row>
    <row r="200" spans="5:22" hidden="1" x14ac:dyDescent="0.25">
      <c r="E200" t="s">
        <v>543</v>
      </c>
      <c r="F200" t="s">
        <v>553</v>
      </c>
      <c r="G200" t="s">
        <v>1</v>
      </c>
      <c r="H200" t="s">
        <v>0</v>
      </c>
      <c r="I200" t="s">
        <v>397</v>
      </c>
      <c r="J200" t="s">
        <v>398</v>
      </c>
      <c r="K200">
        <v>2202</v>
      </c>
      <c r="L200">
        <v>2202</v>
      </c>
      <c r="M200" t="s">
        <v>90</v>
      </c>
      <c r="N200" t="s">
        <v>89</v>
      </c>
      <c r="O200" s="3">
        <v>0</v>
      </c>
      <c r="P200" s="3">
        <v>0</v>
      </c>
      <c r="Q200" s="3">
        <v>43.4</v>
      </c>
      <c r="R200" s="3">
        <v>5.6420000000000003</v>
      </c>
      <c r="S200" s="3">
        <v>0</v>
      </c>
      <c r="T200" s="3">
        <v>0</v>
      </c>
      <c r="U200" s="3">
        <v>49.042000000000002</v>
      </c>
      <c r="V200" t="s">
        <v>1</v>
      </c>
    </row>
    <row r="201" spans="5:22" hidden="1" x14ac:dyDescent="0.25">
      <c r="E201" t="s">
        <v>543</v>
      </c>
      <c r="F201" t="s">
        <v>551</v>
      </c>
      <c r="G201" t="s">
        <v>1</v>
      </c>
      <c r="H201" t="s">
        <v>0</v>
      </c>
      <c r="I201" t="s">
        <v>397</v>
      </c>
      <c r="J201" t="s">
        <v>398</v>
      </c>
      <c r="K201">
        <v>2201</v>
      </c>
      <c r="L201">
        <v>2201</v>
      </c>
      <c r="M201" t="s">
        <v>90</v>
      </c>
      <c r="N201" t="s">
        <v>89</v>
      </c>
      <c r="O201" s="3">
        <v>0</v>
      </c>
      <c r="P201" s="3">
        <v>0</v>
      </c>
      <c r="Q201" s="3">
        <v>107.36</v>
      </c>
      <c r="R201" s="3">
        <v>13.956800000000001</v>
      </c>
      <c r="S201" s="3">
        <v>0</v>
      </c>
      <c r="T201" s="3">
        <v>0</v>
      </c>
      <c r="U201" s="3">
        <v>121.3168</v>
      </c>
      <c r="V201" t="s">
        <v>1</v>
      </c>
    </row>
    <row r="202" spans="5:22" hidden="1" x14ac:dyDescent="0.25">
      <c r="E202" t="s">
        <v>543</v>
      </c>
      <c r="F202" t="s">
        <v>551</v>
      </c>
      <c r="G202" t="s">
        <v>1</v>
      </c>
      <c r="H202" t="s">
        <v>0</v>
      </c>
      <c r="I202" t="s">
        <v>397</v>
      </c>
      <c r="J202" t="s">
        <v>398</v>
      </c>
      <c r="K202">
        <v>2200</v>
      </c>
      <c r="L202">
        <v>2200</v>
      </c>
      <c r="M202" t="s">
        <v>90</v>
      </c>
      <c r="N202" t="s">
        <v>89</v>
      </c>
      <c r="O202" s="3">
        <v>0</v>
      </c>
      <c r="P202" s="3">
        <v>0</v>
      </c>
      <c r="Q202" s="3">
        <v>5.31</v>
      </c>
      <c r="R202" s="3">
        <v>0.69030000000000002</v>
      </c>
      <c r="S202" s="3">
        <v>0</v>
      </c>
      <c r="T202" s="3">
        <v>0</v>
      </c>
      <c r="U202" s="3">
        <v>6.0002999999999993</v>
      </c>
      <c r="V202" t="s">
        <v>1</v>
      </c>
    </row>
    <row r="203" spans="5:22" hidden="1" x14ac:dyDescent="0.25">
      <c r="E203" t="s">
        <v>543</v>
      </c>
      <c r="F203" t="s">
        <v>551</v>
      </c>
      <c r="G203" t="s">
        <v>1</v>
      </c>
      <c r="H203" t="s">
        <v>0</v>
      </c>
      <c r="I203" t="s">
        <v>397</v>
      </c>
      <c r="J203" t="s">
        <v>398</v>
      </c>
      <c r="K203">
        <v>2199</v>
      </c>
      <c r="L203">
        <v>2199</v>
      </c>
      <c r="M203" t="s">
        <v>197</v>
      </c>
      <c r="N203" t="s">
        <v>198</v>
      </c>
      <c r="O203" s="3">
        <v>0</v>
      </c>
      <c r="P203" s="3">
        <v>0</v>
      </c>
      <c r="Q203" s="3">
        <v>52.2</v>
      </c>
      <c r="R203" s="3">
        <v>6.7860000000000005</v>
      </c>
      <c r="S203" s="3">
        <v>0</v>
      </c>
      <c r="T203" s="3">
        <v>0</v>
      </c>
      <c r="U203" s="3">
        <v>58.986000000000004</v>
      </c>
      <c r="V203" t="s">
        <v>1</v>
      </c>
    </row>
    <row r="204" spans="5:22" hidden="1" x14ac:dyDescent="0.25">
      <c r="E204" t="s">
        <v>543</v>
      </c>
      <c r="F204" t="s">
        <v>551</v>
      </c>
      <c r="G204" t="s">
        <v>1</v>
      </c>
      <c r="H204" t="s">
        <v>0</v>
      </c>
      <c r="I204" t="s">
        <v>397</v>
      </c>
      <c r="J204" t="s">
        <v>398</v>
      </c>
      <c r="K204">
        <v>2198</v>
      </c>
      <c r="L204">
        <v>2198</v>
      </c>
      <c r="M204" t="s">
        <v>90</v>
      </c>
      <c r="N204" t="s">
        <v>89</v>
      </c>
      <c r="O204" s="3">
        <v>0</v>
      </c>
      <c r="P204" s="3">
        <v>0</v>
      </c>
      <c r="Q204" s="3">
        <v>30.97</v>
      </c>
      <c r="R204" s="3">
        <v>4.0260999999999996</v>
      </c>
      <c r="S204" s="3">
        <v>0</v>
      </c>
      <c r="T204" s="3">
        <v>0</v>
      </c>
      <c r="U204" s="3">
        <v>34.996099999999998</v>
      </c>
      <c r="V204" t="s">
        <v>1</v>
      </c>
    </row>
    <row r="205" spans="5:22" hidden="1" x14ac:dyDescent="0.25">
      <c r="E205" t="s">
        <v>543</v>
      </c>
      <c r="F205" t="s">
        <v>551</v>
      </c>
      <c r="G205" t="s">
        <v>1</v>
      </c>
      <c r="H205" t="s">
        <v>0</v>
      </c>
      <c r="I205" t="s">
        <v>397</v>
      </c>
      <c r="J205" t="s">
        <v>398</v>
      </c>
      <c r="K205">
        <v>2197</v>
      </c>
      <c r="L205">
        <v>2197</v>
      </c>
      <c r="M205" t="s">
        <v>54</v>
      </c>
      <c r="N205" t="s">
        <v>53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t="s">
        <v>1</v>
      </c>
    </row>
    <row r="206" spans="5:22" hidden="1" x14ac:dyDescent="0.25">
      <c r="E206" t="s">
        <v>543</v>
      </c>
      <c r="F206" t="s">
        <v>551</v>
      </c>
      <c r="G206" t="s">
        <v>1</v>
      </c>
      <c r="H206" t="s">
        <v>0</v>
      </c>
      <c r="I206" t="s">
        <v>397</v>
      </c>
      <c r="J206" t="s">
        <v>398</v>
      </c>
      <c r="K206">
        <v>2196</v>
      </c>
      <c r="L206">
        <v>2196</v>
      </c>
      <c r="M206" t="s">
        <v>90</v>
      </c>
      <c r="N206" t="s">
        <v>89</v>
      </c>
      <c r="O206" s="3">
        <v>0</v>
      </c>
      <c r="P206" s="3">
        <v>0</v>
      </c>
      <c r="Q206" s="3">
        <v>22.12</v>
      </c>
      <c r="R206" s="3">
        <v>2.8756000000000004</v>
      </c>
      <c r="S206" s="3">
        <v>0</v>
      </c>
      <c r="T206" s="3">
        <v>0</v>
      </c>
      <c r="U206" s="3">
        <v>24.995600000000003</v>
      </c>
      <c r="V206" t="s">
        <v>1</v>
      </c>
    </row>
    <row r="207" spans="5:22" hidden="1" x14ac:dyDescent="0.25">
      <c r="E207" t="s">
        <v>543</v>
      </c>
      <c r="F207" t="s">
        <v>551</v>
      </c>
      <c r="G207" t="s">
        <v>1</v>
      </c>
      <c r="H207" t="s">
        <v>0</v>
      </c>
      <c r="I207" t="s">
        <v>397</v>
      </c>
      <c r="J207" t="s">
        <v>398</v>
      </c>
      <c r="K207">
        <v>2195</v>
      </c>
      <c r="L207">
        <v>2195</v>
      </c>
      <c r="M207" t="s">
        <v>71</v>
      </c>
      <c r="N207" t="s">
        <v>70</v>
      </c>
      <c r="O207" s="3">
        <v>0</v>
      </c>
      <c r="P207" s="3">
        <v>0</v>
      </c>
      <c r="Q207" s="3">
        <v>49</v>
      </c>
      <c r="R207" s="3">
        <v>6.37</v>
      </c>
      <c r="S207" s="3">
        <v>0</v>
      </c>
      <c r="T207" s="3">
        <v>0</v>
      </c>
      <c r="U207" s="3">
        <v>55.37</v>
      </c>
      <c r="V207" t="s">
        <v>1</v>
      </c>
    </row>
    <row r="208" spans="5:22" hidden="1" x14ac:dyDescent="0.25">
      <c r="E208" t="s">
        <v>543</v>
      </c>
      <c r="F208" t="s">
        <v>551</v>
      </c>
      <c r="G208" t="s">
        <v>1</v>
      </c>
      <c r="H208" t="s">
        <v>0</v>
      </c>
      <c r="I208" t="s">
        <v>397</v>
      </c>
      <c r="J208" t="s">
        <v>398</v>
      </c>
      <c r="K208">
        <v>2194</v>
      </c>
      <c r="L208">
        <v>2194</v>
      </c>
      <c r="M208" t="s">
        <v>44</v>
      </c>
      <c r="N208" t="s">
        <v>43</v>
      </c>
      <c r="O208" s="3">
        <v>0</v>
      </c>
      <c r="P208" s="3">
        <v>0</v>
      </c>
      <c r="Q208" s="3">
        <v>350</v>
      </c>
      <c r="R208" s="3">
        <v>45.5</v>
      </c>
      <c r="S208" s="3">
        <v>0</v>
      </c>
      <c r="T208" s="3">
        <v>0</v>
      </c>
      <c r="U208" s="3">
        <v>395.5</v>
      </c>
      <c r="V208" t="s">
        <v>1</v>
      </c>
    </row>
    <row r="209" spans="5:22" hidden="1" x14ac:dyDescent="0.25">
      <c r="E209" t="s">
        <v>543</v>
      </c>
      <c r="F209" t="s">
        <v>551</v>
      </c>
      <c r="G209" t="s">
        <v>1</v>
      </c>
      <c r="H209" t="s">
        <v>0</v>
      </c>
      <c r="I209" t="s">
        <v>397</v>
      </c>
      <c r="J209" t="s">
        <v>398</v>
      </c>
      <c r="K209">
        <v>2193</v>
      </c>
      <c r="L209">
        <v>2193</v>
      </c>
      <c r="M209" t="s">
        <v>44</v>
      </c>
      <c r="N209" t="s">
        <v>43</v>
      </c>
      <c r="O209" s="3">
        <v>0</v>
      </c>
      <c r="P209" s="3">
        <v>0</v>
      </c>
      <c r="Q209" s="3">
        <v>400</v>
      </c>
      <c r="R209" s="3">
        <v>52</v>
      </c>
      <c r="S209" s="3">
        <v>0</v>
      </c>
      <c r="T209" s="3">
        <v>0</v>
      </c>
      <c r="U209" s="3">
        <v>452</v>
      </c>
      <c r="V209" t="s">
        <v>1</v>
      </c>
    </row>
    <row r="210" spans="5:22" hidden="1" x14ac:dyDescent="0.25">
      <c r="E210" t="s">
        <v>543</v>
      </c>
      <c r="F210" t="s">
        <v>551</v>
      </c>
      <c r="G210" t="s">
        <v>1</v>
      </c>
      <c r="H210" t="s">
        <v>0</v>
      </c>
      <c r="I210" t="s">
        <v>397</v>
      </c>
      <c r="J210" t="s">
        <v>398</v>
      </c>
      <c r="K210">
        <v>2192</v>
      </c>
      <c r="L210">
        <v>2192</v>
      </c>
      <c r="M210" t="s">
        <v>54</v>
      </c>
      <c r="N210" t="s">
        <v>53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t="s">
        <v>1</v>
      </c>
    </row>
    <row r="211" spans="5:22" hidden="1" x14ac:dyDescent="0.25">
      <c r="E211" t="s">
        <v>543</v>
      </c>
      <c r="F211" t="s">
        <v>551</v>
      </c>
      <c r="G211" t="s">
        <v>1</v>
      </c>
      <c r="H211" t="s">
        <v>0</v>
      </c>
      <c r="I211" t="s">
        <v>397</v>
      </c>
      <c r="J211" t="s">
        <v>398</v>
      </c>
      <c r="K211">
        <v>2191</v>
      </c>
      <c r="L211">
        <v>2191</v>
      </c>
      <c r="M211" t="s">
        <v>44</v>
      </c>
      <c r="N211" t="s">
        <v>43</v>
      </c>
      <c r="O211" s="3">
        <v>0</v>
      </c>
      <c r="P211" s="3">
        <v>0</v>
      </c>
      <c r="Q211" s="3">
        <v>390</v>
      </c>
      <c r="R211" s="3">
        <v>50.7</v>
      </c>
      <c r="S211" s="3">
        <v>0</v>
      </c>
      <c r="T211" s="3">
        <v>0</v>
      </c>
      <c r="U211" s="3">
        <v>440.7</v>
      </c>
      <c r="V211" t="s">
        <v>1</v>
      </c>
    </row>
    <row r="212" spans="5:22" hidden="1" x14ac:dyDescent="0.25">
      <c r="E212" t="s">
        <v>543</v>
      </c>
      <c r="F212" t="s">
        <v>549</v>
      </c>
      <c r="G212" t="s">
        <v>1</v>
      </c>
      <c r="H212" t="s">
        <v>0</v>
      </c>
      <c r="I212" t="s">
        <v>397</v>
      </c>
      <c r="J212" t="s">
        <v>398</v>
      </c>
      <c r="K212">
        <v>2190</v>
      </c>
      <c r="L212">
        <v>2190</v>
      </c>
      <c r="M212" t="s">
        <v>429</v>
      </c>
      <c r="N212" t="s">
        <v>430</v>
      </c>
      <c r="O212" s="3">
        <v>0</v>
      </c>
      <c r="P212" s="3">
        <v>0</v>
      </c>
      <c r="Q212" s="3">
        <v>28</v>
      </c>
      <c r="R212" s="3">
        <v>3.64</v>
      </c>
      <c r="S212" s="3">
        <v>0</v>
      </c>
      <c r="T212" s="3">
        <v>0</v>
      </c>
      <c r="U212" s="3">
        <v>31.64</v>
      </c>
      <c r="V212" t="s">
        <v>1</v>
      </c>
    </row>
    <row r="213" spans="5:22" hidden="1" x14ac:dyDescent="0.25">
      <c r="E213" t="s">
        <v>543</v>
      </c>
      <c r="F213" t="s">
        <v>549</v>
      </c>
      <c r="G213" t="s">
        <v>1</v>
      </c>
      <c r="H213" t="s">
        <v>0</v>
      </c>
      <c r="I213" t="s">
        <v>397</v>
      </c>
      <c r="J213" t="s">
        <v>398</v>
      </c>
      <c r="K213">
        <v>2189</v>
      </c>
      <c r="L213">
        <v>2189</v>
      </c>
      <c r="M213" t="s">
        <v>179</v>
      </c>
      <c r="N213" t="s">
        <v>180</v>
      </c>
      <c r="O213" s="3">
        <v>0</v>
      </c>
      <c r="P213" s="3">
        <v>0</v>
      </c>
      <c r="Q213" s="3">
        <v>475</v>
      </c>
      <c r="R213" s="3">
        <v>61.75</v>
      </c>
      <c r="S213" s="3">
        <v>0</v>
      </c>
      <c r="T213" s="3">
        <v>0</v>
      </c>
      <c r="U213" s="3">
        <v>536.75</v>
      </c>
      <c r="V213" t="s">
        <v>1</v>
      </c>
    </row>
    <row r="214" spans="5:22" hidden="1" x14ac:dyDescent="0.25">
      <c r="E214" t="s">
        <v>543</v>
      </c>
      <c r="F214" t="s">
        <v>549</v>
      </c>
      <c r="G214" t="s">
        <v>1</v>
      </c>
      <c r="H214" t="s">
        <v>0</v>
      </c>
      <c r="I214" t="s">
        <v>397</v>
      </c>
      <c r="J214" t="s">
        <v>398</v>
      </c>
      <c r="K214">
        <v>2188</v>
      </c>
      <c r="L214">
        <v>2188</v>
      </c>
      <c r="M214" t="s">
        <v>263</v>
      </c>
      <c r="N214" t="s">
        <v>264</v>
      </c>
      <c r="O214" s="3">
        <v>0</v>
      </c>
      <c r="P214" s="3">
        <v>0</v>
      </c>
      <c r="Q214" s="3">
        <v>35</v>
      </c>
      <c r="R214" s="3">
        <v>4.55</v>
      </c>
      <c r="S214" s="3">
        <v>0</v>
      </c>
      <c r="T214" s="3">
        <v>0</v>
      </c>
      <c r="U214" s="3">
        <v>39.549999999999997</v>
      </c>
      <c r="V214" t="s">
        <v>1</v>
      </c>
    </row>
    <row r="215" spans="5:22" hidden="1" x14ac:dyDescent="0.25">
      <c r="E215" t="s">
        <v>543</v>
      </c>
      <c r="F215" t="s">
        <v>549</v>
      </c>
      <c r="G215" t="s">
        <v>1</v>
      </c>
      <c r="H215" t="s">
        <v>0</v>
      </c>
      <c r="I215" t="s">
        <v>397</v>
      </c>
      <c r="J215" t="s">
        <v>398</v>
      </c>
      <c r="K215">
        <v>2187</v>
      </c>
      <c r="L215">
        <v>2187</v>
      </c>
      <c r="M215" t="s">
        <v>243</v>
      </c>
      <c r="N215" t="s">
        <v>244</v>
      </c>
      <c r="O215" s="3">
        <v>0</v>
      </c>
      <c r="P215" s="3">
        <v>0</v>
      </c>
      <c r="Q215" s="3">
        <v>300</v>
      </c>
      <c r="R215" s="3">
        <v>39</v>
      </c>
      <c r="S215" s="3">
        <v>0</v>
      </c>
      <c r="T215" s="3">
        <v>0</v>
      </c>
      <c r="U215" s="3">
        <v>339</v>
      </c>
      <c r="V215" t="s">
        <v>1</v>
      </c>
    </row>
    <row r="216" spans="5:22" hidden="1" x14ac:dyDescent="0.25">
      <c r="E216" t="s">
        <v>543</v>
      </c>
      <c r="F216" t="s">
        <v>549</v>
      </c>
      <c r="G216" t="s">
        <v>1</v>
      </c>
      <c r="H216" t="s">
        <v>0</v>
      </c>
      <c r="I216" t="s">
        <v>397</v>
      </c>
      <c r="J216" t="s">
        <v>398</v>
      </c>
      <c r="K216">
        <v>2186</v>
      </c>
      <c r="L216">
        <v>2186</v>
      </c>
      <c r="M216" t="s">
        <v>67</v>
      </c>
      <c r="N216" t="s">
        <v>66</v>
      </c>
      <c r="O216" s="3">
        <v>0</v>
      </c>
      <c r="P216" s="3">
        <v>0</v>
      </c>
      <c r="Q216" s="3">
        <v>22.12</v>
      </c>
      <c r="R216" s="3">
        <v>2.8756000000000004</v>
      </c>
      <c r="S216" s="3">
        <v>0</v>
      </c>
      <c r="T216" s="3">
        <v>0</v>
      </c>
      <c r="U216" s="3">
        <v>24.995600000000003</v>
      </c>
      <c r="V216" t="s">
        <v>1</v>
      </c>
    </row>
    <row r="217" spans="5:22" hidden="1" x14ac:dyDescent="0.25">
      <c r="E217" t="s">
        <v>543</v>
      </c>
      <c r="F217" t="s">
        <v>549</v>
      </c>
      <c r="G217" t="s">
        <v>1</v>
      </c>
      <c r="H217" t="s">
        <v>0</v>
      </c>
      <c r="I217" t="s">
        <v>397</v>
      </c>
      <c r="J217" t="s">
        <v>398</v>
      </c>
      <c r="K217">
        <v>2185</v>
      </c>
      <c r="L217">
        <v>2185</v>
      </c>
      <c r="M217" t="s">
        <v>287</v>
      </c>
      <c r="N217" t="s">
        <v>288</v>
      </c>
      <c r="O217" s="3">
        <v>0</v>
      </c>
      <c r="P217" s="3">
        <v>0</v>
      </c>
      <c r="Q217" s="3">
        <v>20</v>
      </c>
      <c r="R217" s="3">
        <v>2.6</v>
      </c>
      <c r="S217" s="3">
        <v>0</v>
      </c>
      <c r="T217" s="3">
        <v>0</v>
      </c>
      <c r="U217" s="3">
        <v>22.6</v>
      </c>
      <c r="V217" t="s">
        <v>1</v>
      </c>
    </row>
    <row r="218" spans="5:22" hidden="1" x14ac:dyDescent="0.25">
      <c r="E218" t="s">
        <v>543</v>
      </c>
      <c r="F218" t="s">
        <v>549</v>
      </c>
      <c r="G218" t="s">
        <v>1</v>
      </c>
      <c r="H218" t="s">
        <v>0</v>
      </c>
      <c r="I218" t="s">
        <v>397</v>
      </c>
      <c r="J218" t="s">
        <v>398</v>
      </c>
      <c r="K218">
        <v>2184</v>
      </c>
      <c r="L218">
        <v>2184</v>
      </c>
      <c r="M218" t="s">
        <v>90</v>
      </c>
      <c r="N218" t="s">
        <v>89</v>
      </c>
      <c r="O218" s="3">
        <v>0</v>
      </c>
      <c r="P218" s="3">
        <v>0</v>
      </c>
      <c r="Q218" s="3">
        <v>48</v>
      </c>
      <c r="R218" s="3">
        <v>6.24</v>
      </c>
      <c r="S218" s="3">
        <v>0</v>
      </c>
      <c r="T218" s="3">
        <v>0</v>
      </c>
      <c r="U218" s="3">
        <v>54.24</v>
      </c>
      <c r="V218" t="s">
        <v>1</v>
      </c>
    </row>
    <row r="219" spans="5:22" hidden="1" x14ac:dyDescent="0.25">
      <c r="E219" t="s">
        <v>543</v>
      </c>
      <c r="F219" t="s">
        <v>549</v>
      </c>
      <c r="G219" t="s">
        <v>1</v>
      </c>
      <c r="H219" t="s">
        <v>0</v>
      </c>
      <c r="I219" t="s">
        <v>397</v>
      </c>
      <c r="J219" t="s">
        <v>398</v>
      </c>
      <c r="K219">
        <v>2183</v>
      </c>
      <c r="L219">
        <v>2183</v>
      </c>
      <c r="M219" t="s">
        <v>293</v>
      </c>
      <c r="N219" t="s">
        <v>294</v>
      </c>
      <c r="O219" s="3">
        <v>0</v>
      </c>
      <c r="P219" s="3">
        <v>0</v>
      </c>
      <c r="Q219" s="3">
        <v>25</v>
      </c>
      <c r="R219" s="3">
        <v>3.25</v>
      </c>
      <c r="S219" s="3">
        <v>0</v>
      </c>
      <c r="T219" s="3">
        <v>0</v>
      </c>
      <c r="U219" s="3">
        <v>28.25</v>
      </c>
      <c r="V219" t="s">
        <v>1</v>
      </c>
    </row>
    <row r="220" spans="5:22" hidden="1" x14ac:dyDescent="0.25">
      <c r="E220" t="s">
        <v>543</v>
      </c>
      <c r="F220" t="s">
        <v>549</v>
      </c>
      <c r="G220" t="s">
        <v>1</v>
      </c>
      <c r="H220" t="s">
        <v>0</v>
      </c>
      <c r="I220" t="s">
        <v>397</v>
      </c>
      <c r="J220" t="s">
        <v>398</v>
      </c>
      <c r="K220">
        <v>2182</v>
      </c>
      <c r="L220">
        <v>2182</v>
      </c>
      <c r="M220" t="s">
        <v>90</v>
      </c>
      <c r="N220" t="s">
        <v>89</v>
      </c>
      <c r="O220" s="3">
        <v>0</v>
      </c>
      <c r="P220" s="3">
        <v>0</v>
      </c>
      <c r="Q220" s="3">
        <v>15</v>
      </c>
      <c r="R220" s="3">
        <v>1.9500000000000002</v>
      </c>
      <c r="S220" s="3">
        <v>0</v>
      </c>
      <c r="T220" s="3">
        <v>0</v>
      </c>
      <c r="U220" s="3">
        <v>16.95</v>
      </c>
      <c r="V220" t="s">
        <v>1</v>
      </c>
    </row>
    <row r="221" spans="5:22" hidden="1" x14ac:dyDescent="0.25">
      <c r="E221" t="s">
        <v>543</v>
      </c>
      <c r="F221" t="s">
        <v>565</v>
      </c>
      <c r="G221" t="s">
        <v>1</v>
      </c>
      <c r="H221" t="s">
        <v>0</v>
      </c>
      <c r="I221" t="s">
        <v>397</v>
      </c>
      <c r="J221" t="s">
        <v>398</v>
      </c>
      <c r="K221">
        <v>2181</v>
      </c>
      <c r="L221">
        <v>2181</v>
      </c>
      <c r="M221" t="s">
        <v>32</v>
      </c>
      <c r="N221" t="s">
        <v>31</v>
      </c>
      <c r="O221" s="3">
        <v>0</v>
      </c>
      <c r="P221" s="3">
        <v>0</v>
      </c>
      <c r="Q221" s="3">
        <v>29.04</v>
      </c>
      <c r="R221" s="3">
        <v>3.7751999999999999</v>
      </c>
      <c r="S221" s="3">
        <v>0</v>
      </c>
      <c r="T221" s="3">
        <v>0</v>
      </c>
      <c r="U221" s="3">
        <v>32.815199999999997</v>
      </c>
      <c r="V221" t="s">
        <v>1</v>
      </c>
    </row>
    <row r="222" spans="5:22" hidden="1" x14ac:dyDescent="0.25">
      <c r="E222" t="s">
        <v>543</v>
      </c>
      <c r="F222" t="s">
        <v>565</v>
      </c>
      <c r="G222" t="s">
        <v>1</v>
      </c>
      <c r="H222" t="s">
        <v>0</v>
      </c>
      <c r="I222" t="s">
        <v>397</v>
      </c>
      <c r="J222" t="s">
        <v>398</v>
      </c>
      <c r="K222">
        <v>2180</v>
      </c>
      <c r="L222">
        <v>2180</v>
      </c>
      <c r="M222" t="s">
        <v>169</v>
      </c>
      <c r="N222" t="s">
        <v>91</v>
      </c>
      <c r="O222" s="3">
        <v>0</v>
      </c>
      <c r="P222" s="3">
        <v>0</v>
      </c>
      <c r="Q222" s="3">
        <v>62</v>
      </c>
      <c r="R222" s="3">
        <v>8.06</v>
      </c>
      <c r="S222" s="3">
        <v>0</v>
      </c>
      <c r="T222" s="3">
        <v>0</v>
      </c>
      <c r="U222" s="3">
        <v>70.06</v>
      </c>
      <c r="V222" t="s">
        <v>1</v>
      </c>
    </row>
    <row r="223" spans="5:22" hidden="1" x14ac:dyDescent="0.25">
      <c r="E223" t="s">
        <v>543</v>
      </c>
      <c r="F223" t="s">
        <v>565</v>
      </c>
      <c r="G223" t="s">
        <v>1</v>
      </c>
      <c r="H223" t="s">
        <v>0</v>
      </c>
      <c r="I223" t="s">
        <v>397</v>
      </c>
      <c r="J223" t="s">
        <v>398</v>
      </c>
      <c r="K223">
        <v>2179</v>
      </c>
      <c r="L223">
        <v>2179</v>
      </c>
      <c r="M223" t="s">
        <v>90</v>
      </c>
      <c r="N223" t="s">
        <v>89</v>
      </c>
      <c r="O223" s="3">
        <v>0</v>
      </c>
      <c r="P223" s="3">
        <v>0</v>
      </c>
      <c r="Q223" s="3">
        <v>92</v>
      </c>
      <c r="R223" s="3">
        <v>11.96</v>
      </c>
      <c r="S223" s="3">
        <v>0</v>
      </c>
      <c r="T223" s="3">
        <v>0</v>
      </c>
      <c r="U223" s="3">
        <v>103.96000000000001</v>
      </c>
      <c r="V223" t="s">
        <v>1</v>
      </c>
    </row>
    <row r="224" spans="5:22" hidden="1" x14ac:dyDescent="0.25">
      <c r="E224" t="s">
        <v>543</v>
      </c>
      <c r="F224" t="s">
        <v>565</v>
      </c>
      <c r="G224" t="s">
        <v>1</v>
      </c>
      <c r="H224" t="s">
        <v>0</v>
      </c>
      <c r="I224" t="s">
        <v>397</v>
      </c>
      <c r="J224" t="s">
        <v>398</v>
      </c>
      <c r="K224">
        <v>2178</v>
      </c>
      <c r="L224">
        <v>2178</v>
      </c>
      <c r="M224" t="s">
        <v>84</v>
      </c>
      <c r="N224" t="s">
        <v>83</v>
      </c>
      <c r="O224" s="3">
        <v>0</v>
      </c>
      <c r="P224" s="3">
        <v>0</v>
      </c>
      <c r="Q224" s="3">
        <v>270</v>
      </c>
      <c r="R224" s="3">
        <v>35.1</v>
      </c>
      <c r="S224" s="3">
        <v>0</v>
      </c>
      <c r="T224" s="3">
        <v>0</v>
      </c>
      <c r="U224" s="3">
        <v>305.10000000000002</v>
      </c>
      <c r="V224" t="s">
        <v>1</v>
      </c>
    </row>
    <row r="225" spans="5:22" hidden="1" x14ac:dyDescent="0.25">
      <c r="E225" t="s">
        <v>543</v>
      </c>
      <c r="F225" t="s">
        <v>565</v>
      </c>
      <c r="G225" t="s">
        <v>1</v>
      </c>
      <c r="H225" t="s">
        <v>0</v>
      </c>
      <c r="I225" t="s">
        <v>397</v>
      </c>
      <c r="J225" t="s">
        <v>398</v>
      </c>
      <c r="K225">
        <v>2177</v>
      </c>
      <c r="L225">
        <v>2177</v>
      </c>
      <c r="M225" t="s">
        <v>104</v>
      </c>
      <c r="N225" t="s">
        <v>103</v>
      </c>
      <c r="O225" s="3">
        <v>0</v>
      </c>
      <c r="P225" s="3">
        <v>0</v>
      </c>
      <c r="Q225" s="3">
        <v>350</v>
      </c>
      <c r="R225" s="3">
        <v>45.5</v>
      </c>
      <c r="S225" s="3">
        <v>0</v>
      </c>
      <c r="T225" s="3">
        <v>0</v>
      </c>
      <c r="U225" s="3">
        <v>395.5</v>
      </c>
      <c r="V225" t="s">
        <v>1</v>
      </c>
    </row>
    <row r="226" spans="5:22" hidden="1" x14ac:dyDescent="0.25">
      <c r="E226" t="s">
        <v>543</v>
      </c>
      <c r="F226" t="s">
        <v>565</v>
      </c>
      <c r="G226" t="s">
        <v>1</v>
      </c>
      <c r="H226" t="s">
        <v>0</v>
      </c>
      <c r="I226" t="s">
        <v>397</v>
      </c>
      <c r="J226" t="s">
        <v>398</v>
      </c>
      <c r="K226">
        <v>2176</v>
      </c>
      <c r="L226">
        <v>2176</v>
      </c>
      <c r="M226" t="s">
        <v>104</v>
      </c>
      <c r="N226" t="s">
        <v>103</v>
      </c>
      <c r="O226" s="3">
        <v>0</v>
      </c>
      <c r="P226" s="3">
        <v>0</v>
      </c>
      <c r="Q226" s="3">
        <v>354</v>
      </c>
      <c r="R226" s="3">
        <v>46.02</v>
      </c>
      <c r="S226" s="3">
        <v>0</v>
      </c>
      <c r="T226" s="3">
        <v>0</v>
      </c>
      <c r="U226" s="3">
        <v>400.02</v>
      </c>
      <c r="V226" t="s">
        <v>1</v>
      </c>
    </row>
    <row r="227" spans="5:22" hidden="1" x14ac:dyDescent="0.25">
      <c r="E227" t="s">
        <v>543</v>
      </c>
      <c r="F227" t="s">
        <v>565</v>
      </c>
      <c r="G227" t="s">
        <v>1</v>
      </c>
      <c r="H227" t="s">
        <v>0</v>
      </c>
      <c r="I227" t="s">
        <v>397</v>
      </c>
      <c r="J227" t="s">
        <v>398</v>
      </c>
      <c r="K227">
        <v>2175</v>
      </c>
      <c r="L227">
        <v>2175</v>
      </c>
      <c r="M227" t="s">
        <v>227</v>
      </c>
      <c r="N227" t="s">
        <v>228</v>
      </c>
      <c r="O227" s="3">
        <v>0</v>
      </c>
      <c r="P227" s="3">
        <v>0</v>
      </c>
      <c r="Q227" s="3">
        <v>19.91</v>
      </c>
      <c r="R227" s="3">
        <v>2.5883000000000003</v>
      </c>
      <c r="S227" s="3">
        <v>0</v>
      </c>
      <c r="T227" s="3">
        <v>0</v>
      </c>
      <c r="U227" s="3">
        <v>22.4983</v>
      </c>
      <c r="V227" t="s">
        <v>1</v>
      </c>
    </row>
    <row r="228" spans="5:22" hidden="1" x14ac:dyDescent="0.25">
      <c r="E228" t="s">
        <v>543</v>
      </c>
      <c r="F228" t="s">
        <v>565</v>
      </c>
      <c r="G228" t="s">
        <v>1</v>
      </c>
      <c r="H228" t="s">
        <v>0</v>
      </c>
      <c r="I228" t="s">
        <v>397</v>
      </c>
      <c r="J228" t="s">
        <v>398</v>
      </c>
      <c r="K228">
        <v>2174</v>
      </c>
      <c r="L228">
        <v>2174</v>
      </c>
      <c r="M228" t="s">
        <v>90</v>
      </c>
      <c r="N228" t="s">
        <v>89</v>
      </c>
      <c r="O228" s="3">
        <v>0</v>
      </c>
      <c r="P228" s="3">
        <v>0</v>
      </c>
      <c r="Q228" s="3">
        <v>80</v>
      </c>
      <c r="R228" s="3">
        <v>10.4</v>
      </c>
      <c r="S228" s="3">
        <v>0</v>
      </c>
      <c r="T228" s="3">
        <v>0</v>
      </c>
      <c r="U228" s="3">
        <v>90.4</v>
      </c>
      <c r="V228" t="s">
        <v>1</v>
      </c>
    </row>
    <row r="229" spans="5:22" hidden="1" x14ac:dyDescent="0.25">
      <c r="E229" t="s">
        <v>543</v>
      </c>
      <c r="F229" t="s">
        <v>565</v>
      </c>
      <c r="G229" t="s">
        <v>1</v>
      </c>
      <c r="H229" t="s">
        <v>0</v>
      </c>
      <c r="I229" t="s">
        <v>397</v>
      </c>
      <c r="J229" t="s">
        <v>398</v>
      </c>
      <c r="K229">
        <v>2173</v>
      </c>
      <c r="L229">
        <v>2173</v>
      </c>
      <c r="M229" t="s">
        <v>58</v>
      </c>
      <c r="N229" t="s">
        <v>57</v>
      </c>
      <c r="O229" s="3">
        <v>0</v>
      </c>
      <c r="P229" s="3">
        <v>0</v>
      </c>
      <c r="Q229" s="3">
        <v>30</v>
      </c>
      <c r="R229" s="3">
        <v>3.9000000000000004</v>
      </c>
      <c r="S229" s="3">
        <v>0</v>
      </c>
      <c r="T229" s="3">
        <v>0</v>
      </c>
      <c r="U229" s="3">
        <v>33.9</v>
      </c>
      <c r="V229" t="s">
        <v>1</v>
      </c>
    </row>
    <row r="230" spans="5:22" hidden="1" x14ac:dyDescent="0.25">
      <c r="E230" t="s">
        <v>543</v>
      </c>
      <c r="F230" t="s">
        <v>565</v>
      </c>
      <c r="G230" t="s">
        <v>1</v>
      </c>
      <c r="H230" t="s">
        <v>0</v>
      </c>
      <c r="I230" t="s">
        <v>397</v>
      </c>
      <c r="J230" t="s">
        <v>398</v>
      </c>
      <c r="K230">
        <v>2172</v>
      </c>
      <c r="L230">
        <v>2172</v>
      </c>
      <c r="M230" t="s">
        <v>58</v>
      </c>
      <c r="N230" t="s">
        <v>57</v>
      </c>
      <c r="O230" s="3">
        <v>0</v>
      </c>
      <c r="P230" s="3">
        <v>0</v>
      </c>
      <c r="Q230" s="3">
        <v>735</v>
      </c>
      <c r="R230" s="3">
        <v>95.55</v>
      </c>
      <c r="S230" s="3">
        <v>0</v>
      </c>
      <c r="T230" s="3">
        <v>0</v>
      </c>
      <c r="U230" s="3">
        <v>830.55</v>
      </c>
      <c r="V230" t="s">
        <v>1</v>
      </c>
    </row>
    <row r="231" spans="5:22" hidden="1" x14ac:dyDescent="0.25">
      <c r="E231" t="s">
        <v>543</v>
      </c>
      <c r="F231" t="s">
        <v>547</v>
      </c>
      <c r="G231" t="s">
        <v>1</v>
      </c>
      <c r="H231" t="s">
        <v>0</v>
      </c>
      <c r="I231" t="s">
        <v>397</v>
      </c>
      <c r="J231" t="s">
        <v>398</v>
      </c>
      <c r="K231">
        <v>2171</v>
      </c>
      <c r="L231">
        <v>2171</v>
      </c>
      <c r="M231" t="s">
        <v>54</v>
      </c>
      <c r="N231" t="s">
        <v>53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t="s">
        <v>1</v>
      </c>
    </row>
    <row r="232" spans="5:22" hidden="1" x14ac:dyDescent="0.25">
      <c r="E232" t="s">
        <v>543</v>
      </c>
      <c r="F232" t="s">
        <v>547</v>
      </c>
      <c r="G232" t="s">
        <v>1</v>
      </c>
      <c r="H232" t="s">
        <v>0</v>
      </c>
      <c r="I232" t="s">
        <v>397</v>
      </c>
      <c r="J232" t="s">
        <v>398</v>
      </c>
      <c r="K232">
        <v>2170</v>
      </c>
      <c r="L232">
        <v>2170</v>
      </c>
      <c r="M232" t="s">
        <v>30</v>
      </c>
      <c r="N232" t="s">
        <v>29</v>
      </c>
      <c r="O232" s="3">
        <v>0</v>
      </c>
      <c r="P232" s="3">
        <v>0</v>
      </c>
      <c r="Q232" s="3">
        <v>9.82</v>
      </c>
      <c r="R232" s="3">
        <v>1.2766000000000002</v>
      </c>
      <c r="S232" s="3">
        <v>0</v>
      </c>
      <c r="T232" s="3">
        <v>0</v>
      </c>
      <c r="U232" s="3">
        <v>11.0966</v>
      </c>
      <c r="V232" t="s">
        <v>1</v>
      </c>
    </row>
    <row r="233" spans="5:22" hidden="1" x14ac:dyDescent="0.25">
      <c r="E233" t="s">
        <v>543</v>
      </c>
      <c r="F233" t="s">
        <v>547</v>
      </c>
      <c r="G233" t="s">
        <v>1</v>
      </c>
      <c r="H233" t="s">
        <v>0</v>
      </c>
      <c r="I233" t="s">
        <v>397</v>
      </c>
      <c r="J233" t="s">
        <v>398</v>
      </c>
      <c r="K233">
        <v>2169</v>
      </c>
      <c r="L233">
        <v>2169</v>
      </c>
      <c r="M233" t="s">
        <v>71</v>
      </c>
      <c r="N233" t="s">
        <v>70</v>
      </c>
      <c r="O233" s="3">
        <v>0</v>
      </c>
      <c r="P233" s="3">
        <v>0</v>
      </c>
      <c r="Q233" s="3">
        <v>15</v>
      </c>
      <c r="R233" s="3">
        <v>1.9500000000000002</v>
      </c>
      <c r="S233" s="3">
        <v>0</v>
      </c>
      <c r="T233" s="3">
        <v>0</v>
      </c>
      <c r="U233" s="3">
        <v>16.95</v>
      </c>
      <c r="V233" t="s">
        <v>1</v>
      </c>
    </row>
    <row r="234" spans="5:22" hidden="1" x14ac:dyDescent="0.25">
      <c r="E234" t="s">
        <v>543</v>
      </c>
      <c r="F234" t="s">
        <v>547</v>
      </c>
      <c r="G234" t="s">
        <v>1</v>
      </c>
      <c r="H234" t="s">
        <v>0</v>
      </c>
      <c r="I234" t="s">
        <v>397</v>
      </c>
      <c r="J234" t="s">
        <v>398</v>
      </c>
      <c r="K234">
        <v>2168</v>
      </c>
      <c r="L234">
        <v>2168</v>
      </c>
      <c r="M234" t="s">
        <v>71</v>
      </c>
      <c r="N234" t="s">
        <v>70</v>
      </c>
      <c r="O234" s="3">
        <v>0</v>
      </c>
      <c r="P234" s="3">
        <v>0</v>
      </c>
      <c r="Q234" s="3">
        <v>141.5</v>
      </c>
      <c r="R234" s="3">
        <v>18.395</v>
      </c>
      <c r="S234" s="3">
        <v>0</v>
      </c>
      <c r="T234" s="3">
        <v>0</v>
      </c>
      <c r="U234" s="3">
        <v>159.89500000000001</v>
      </c>
      <c r="V234" t="s">
        <v>1</v>
      </c>
    </row>
    <row r="235" spans="5:22" hidden="1" x14ac:dyDescent="0.25">
      <c r="E235" t="s">
        <v>543</v>
      </c>
      <c r="F235" t="s">
        <v>546</v>
      </c>
      <c r="G235" t="s">
        <v>1</v>
      </c>
      <c r="H235" t="s">
        <v>0</v>
      </c>
      <c r="I235" t="s">
        <v>397</v>
      </c>
      <c r="J235" t="s">
        <v>398</v>
      </c>
      <c r="K235">
        <v>2167</v>
      </c>
      <c r="L235">
        <v>2167</v>
      </c>
      <c r="M235" t="s">
        <v>173</v>
      </c>
      <c r="N235" t="s">
        <v>174</v>
      </c>
      <c r="O235" s="3">
        <v>0</v>
      </c>
      <c r="P235" s="3">
        <v>0</v>
      </c>
      <c r="Q235" s="3">
        <v>32.74</v>
      </c>
      <c r="R235" s="3">
        <v>4.2562000000000006</v>
      </c>
      <c r="S235" s="3">
        <v>0</v>
      </c>
      <c r="T235" s="3">
        <v>0</v>
      </c>
      <c r="U235" s="3">
        <v>36.996200000000002</v>
      </c>
      <c r="V235" t="s">
        <v>1</v>
      </c>
    </row>
    <row r="236" spans="5:22" hidden="1" x14ac:dyDescent="0.25">
      <c r="E236" t="s">
        <v>543</v>
      </c>
      <c r="F236" t="s">
        <v>546</v>
      </c>
      <c r="G236" t="s">
        <v>1</v>
      </c>
      <c r="H236" t="s">
        <v>0</v>
      </c>
      <c r="I236" t="s">
        <v>397</v>
      </c>
      <c r="J236" t="s">
        <v>398</v>
      </c>
      <c r="K236">
        <v>2166</v>
      </c>
      <c r="L236">
        <v>2166</v>
      </c>
      <c r="M236" t="s">
        <v>239</v>
      </c>
      <c r="N236" t="s">
        <v>240</v>
      </c>
      <c r="O236" s="3">
        <v>0</v>
      </c>
      <c r="P236" s="3">
        <v>0</v>
      </c>
      <c r="Q236" s="3">
        <v>30</v>
      </c>
      <c r="R236" s="3">
        <v>3.9000000000000004</v>
      </c>
      <c r="S236" s="3">
        <v>0</v>
      </c>
      <c r="T236" s="3">
        <v>0</v>
      </c>
      <c r="U236" s="3">
        <v>33.9</v>
      </c>
      <c r="V236" t="s">
        <v>1</v>
      </c>
    </row>
    <row r="237" spans="5:22" hidden="1" x14ac:dyDescent="0.25">
      <c r="E237" t="s">
        <v>543</v>
      </c>
      <c r="F237" t="s">
        <v>546</v>
      </c>
      <c r="G237" t="s">
        <v>1</v>
      </c>
      <c r="H237" t="s">
        <v>0</v>
      </c>
      <c r="I237" t="s">
        <v>397</v>
      </c>
      <c r="J237" t="s">
        <v>398</v>
      </c>
      <c r="K237">
        <v>2165</v>
      </c>
      <c r="L237">
        <v>2165</v>
      </c>
      <c r="M237" t="s">
        <v>54</v>
      </c>
      <c r="N237" t="s">
        <v>53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t="s">
        <v>1</v>
      </c>
    </row>
    <row r="238" spans="5:22" hidden="1" x14ac:dyDescent="0.25">
      <c r="E238" t="s">
        <v>543</v>
      </c>
      <c r="F238" t="s">
        <v>546</v>
      </c>
      <c r="G238" t="s">
        <v>1</v>
      </c>
      <c r="H238" t="s">
        <v>0</v>
      </c>
      <c r="I238" t="s">
        <v>397</v>
      </c>
      <c r="J238" t="s">
        <v>398</v>
      </c>
      <c r="K238">
        <v>2164</v>
      </c>
      <c r="L238">
        <v>2164</v>
      </c>
      <c r="M238" t="s">
        <v>54</v>
      </c>
      <c r="N238" t="s">
        <v>53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t="s">
        <v>1</v>
      </c>
    </row>
    <row r="239" spans="5:22" hidden="1" x14ac:dyDescent="0.25">
      <c r="E239" t="s">
        <v>543</v>
      </c>
      <c r="F239" t="s">
        <v>546</v>
      </c>
      <c r="G239" t="s">
        <v>1</v>
      </c>
      <c r="H239" t="s">
        <v>0</v>
      </c>
      <c r="I239" t="s">
        <v>397</v>
      </c>
      <c r="J239" t="s">
        <v>398</v>
      </c>
      <c r="K239">
        <v>2163</v>
      </c>
      <c r="L239">
        <v>2163</v>
      </c>
      <c r="M239" t="s">
        <v>88</v>
      </c>
      <c r="N239" t="s">
        <v>87</v>
      </c>
      <c r="O239" s="3">
        <v>0</v>
      </c>
      <c r="P239" s="3">
        <v>0</v>
      </c>
      <c r="Q239" s="3">
        <v>25</v>
      </c>
      <c r="R239" s="3">
        <v>3.25</v>
      </c>
      <c r="S239" s="3">
        <v>0</v>
      </c>
      <c r="T239" s="3">
        <v>0</v>
      </c>
      <c r="U239" s="3">
        <v>28.25</v>
      </c>
      <c r="V239" t="s">
        <v>1</v>
      </c>
    </row>
    <row r="240" spans="5:22" hidden="1" x14ac:dyDescent="0.25">
      <c r="E240" t="s">
        <v>543</v>
      </c>
      <c r="F240" t="s">
        <v>546</v>
      </c>
      <c r="G240" t="s">
        <v>1</v>
      </c>
      <c r="H240" t="s">
        <v>0</v>
      </c>
      <c r="I240" t="s">
        <v>397</v>
      </c>
      <c r="J240" t="s">
        <v>398</v>
      </c>
      <c r="K240">
        <v>2162</v>
      </c>
      <c r="L240">
        <v>2162</v>
      </c>
      <c r="M240" t="s">
        <v>30</v>
      </c>
      <c r="N240" t="s">
        <v>29</v>
      </c>
      <c r="O240" s="3">
        <v>0</v>
      </c>
      <c r="P240" s="3">
        <v>0</v>
      </c>
      <c r="Q240" s="3">
        <v>8.85</v>
      </c>
      <c r="R240" s="3">
        <v>1.1505000000000001</v>
      </c>
      <c r="S240" s="3">
        <v>0</v>
      </c>
      <c r="T240" s="3">
        <v>0</v>
      </c>
      <c r="U240" s="3">
        <v>10.000499999999999</v>
      </c>
      <c r="V240" t="s">
        <v>1</v>
      </c>
    </row>
    <row r="241" spans="5:22" hidden="1" x14ac:dyDescent="0.25">
      <c r="E241" t="s">
        <v>543</v>
      </c>
      <c r="F241" t="s">
        <v>546</v>
      </c>
      <c r="G241" t="s">
        <v>1</v>
      </c>
      <c r="H241" t="s">
        <v>0</v>
      </c>
      <c r="I241" t="s">
        <v>397</v>
      </c>
      <c r="J241" t="s">
        <v>398</v>
      </c>
      <c r="K241">
        <v>2161</v>
      </c>
      <c r="L241">
        <v>2161</v>
      </c>
      <c r="M241" t="s">
        <v>32</v>
      </c>
      <c r="N241" t="s">
        <v>31</v>
      </c>
      <c r="O241" s="3">
        <v>0</v>
      </c>
      <c r="P241" s="3">
        <v>0</v>
      </c>
      <c r="Q241" s="3">
        <v>21.24</v>
      </c>
      <c r="R241" s="3">
        <v>2.7612000000000001</v>
      </c>
      <c r="S241" s="3">
        <v>0</v>
      </c>
      <c r="T241" s="3">
        <v>0</v>
      </c>
      <c r="U241" s="3">
        <v>24.001199999999997</v>
      </c>
      <c r="V241" t="s">
        <v>1</v>
      </c>
    </row>
    <row r="242" spans="5:22" hidden="1" x14ac:dyDescent="0.25">
      <c r="E242" t="s">
        <v>543</v>
      </c>
      <c r="F242" t="s">
        <v>546</v>
      </c>
      <c r="G242" t="s">
        <v>1</v>
      </c>
      <c r="H242" t="s">
        <v>0</v>
      </c>
      <c r="I242" t="s">
        <v>397</v>
      </c>
      <c r="J242" t="s">
        <v>398</v>
      </c>
      <c r="K242">
        <v>2160</v>
      </c>
      <c r="L242">
        <v>2160</v>
      </c>
      <c r="M242" t="s">
        <v>90</v>
      </c>
      <c r="N242" t="s">
        <v>89</v>
      </c>
      <c r="O242" s="3">
        <v>0</v>
      </c>
      <c r="P242" s="3">
        <v>0</v>
      </c>
      <c r="Q242" s="3">
        <v>20</v>
      </c>
      <c r="R242" s="3">
        <v>2.6</v>
      </c>
      <c r="S242" s="3">
        <v>0</v>
      </c>
      <c r="T242" s="3">
        <v>0</v>
      </c>
      <c r="U242" s="3">
        <v>22.6</v>
      </c>
      <c r="V242" t="s">
        <v>1</v>
      </c>
    </row>
    <row r="243" spans="5:22" hidden="1" x14ac:dyDescent="0.25">
      <c r="E243" t="s">
        <v>543</v>
      </c>
      <c r="F243" t="s">
        <v>546</v>
      </c>
      <c r="G243" t="s">
        <v>1</v>
      </c>
      <c r="H243" t="s">
        <v>0</v>
      </c>
      <c r="I243" t="s">
        <v>397</v>
      </c>
      <c r="J243" t="s">
        <v>398</v>
      </c>
      <c r="K243">
        <v>2159</v>
      </c>
      <c r="L243">
        <v>2159</v>
      </c>
      <c r="M243" t="s">
        <v>90</v>
      </c>
      <c r="N243" t="s">
        <v>89</v>
      </c>
      <c r="O243" s="3">
        <v>0</v>
      </c>
      <c r="P243" s="3">
        <v>0</v>
      </c>
      <c r="Q243" s="3">
        <v>20</v>
      </c>
      <c r="R243" s="3">
        <v>2.6</v>
      </c>
      <c r="S243" s="3">
        <v>0</v>
      </c>
      <c r="T243" s="3">
        <v>0</v>
      </c>
      <c r="U243" s="3">
        <v>22.6</v>
      </c>
      <c r="V243" t="s">
        <v>1</v>
      </c>
    </row>
    <row r="244" spans="5:22" hidden="1" x14ac:dyDescent="0.25">
      <c r="E244" t="s">
        <v>543</v>
      </c>
      <c r="F244" t="s">
        <v>545</v>
      </c>
      <c r="G244" t="s">
        <v>1</v>
      </c>
      <c r="H244" t="s">
        <v>0</v>
      </c>
      <c r="I244" t="s">
        <v>397</v>
      </c>
      <c r="J244" t="s">
        <v>398</v>
      </c>
      <c r="K244">
        <v>2158</v>
      </c>
      <c r="L244">
        <v>2158</v>
      </c>
      <c r="M244" t="s">
        <v>177</v>
      </c>
      <c r="N244" t="s">
        <v>178</v>
      </c>
      <c r="O244" s="3">
        <v>0</v>
      </c>
      <c r="P244" s="3">
        <v>0</v>
      </c>
      <c r="Q244" s="3">
        <v>15.93</v>
      </c>
      <c r="R244" s="3">
        <v>2.0709</v>
      </c>
      <c r="S244" s="3">
        <v>0</v>
      </c>
      <c r="T244" s="3">
        <v>0</v>
      </c>
      <c r="U244" s="3">
        <v>18.000900000000001</v>
      </c>
      <c r="V244" t="s">
        <v>1</v>
      </c>
    </row>
    <row r="245" spans="5:22" hidden="1" x14ac:dyDescent="0.25">
      <c r="E245" t="s">
        <v>543</v>
      </c>
      <c r="F245" t="s">
        <v>545</v>
      </c>
      <c r="G245" t="s">
        <v>1</v>
      </c>
      <c r="H245" t="s">
        <v>0</v>
      </c>
      <c r="I245" t="s">
        <v>397</v>
      </c>
      <c r="J245" t="s">
        <v>398</v>
      </c>
      <c r="K245">
        <v>2157</v>
      </c>
      <c r="L245">
        <v>2157</v>
      </c>
      <c r="M245" t="s">
        <v>98</v>
      </c>
      <c r="N245" t="s">
        <v>97</v>
      </c>
      <c r="O245" s="3">
        <v>0</v>
      </c>
      <c r="P245" s="3">
        <v>0</v>
      </c>
      <c r="Q245" s="3">
        <v>25</v>
      </c>
      <c r="R245" s="3">
        <v>3.25</v>
      </c>
      <c r="S245" s="3">
        <v>0</v>
      </c>
      <c r="T245" s="3">
        <v>0</v>
      </c>
      <c r="U245" s="3">
        <v>28.25</v>
      </c>
      <c r="V245" t="s">
        <v>1</v>
      </c>
    </row>
    <row r="246" spans="5:22" hidden="1" x14ac:dyDescent="0.25">
      <c r="E246" t="s">
        <v>543</v>
      </c>
      <c r="F246" t="s">
        <v>545</v>
      </c>
      <c r="G246" t="s">
        <v>1</v>
      </c>
      <c r="H246" t="s">
        <v>0</v>
      </c>
      <c r="I246" t="s">
        <v>397</v>
      </c>
      <c r="J246" t="s">
        <v>398</v>
      </c>
      <c r="K246">
        <v>2156</v>
      </c>
      <c r="L246">
        <v>2156</v>
      </c>
      <c r="M246" t="s">
        <v>98</v>
      </c>
      <c r="N246" t="s">
        <v>97</v>
      </c>
      <c r="O246" s="3">
        <v>0</v>
      </c>
      <c r="P246" s="3">
        <v>0</v>
      </c>
      <c r="Q246" s="3">
        <v>450</v>
      </c>
      <c r="R246" s="3">
        <v>58.5</v>
      </c>
      <c r="S246" s="3">
        <v>0</v>
      </c>
      <c r="T246" s="3">
        <v>0</v>
      </c>
      <c r="U246" s="3">
        <v>508.5</v>
      </c>
      <c r="V246" t="s">
        <v>1</v>
      </c>
    </row>
    <row r="247" spans="5:22" hidden="1" x14ac:dyDescent="0.25">
      <c r="E247" t="s">
        <v>543</v>
      </c>
      <c r="F247" t="s">
        <v>545</v>
      </c>
      <c r="G247" t="s">
        <v>1</v>
      </c>
      <c r="H247" t="s">
        <v>0</v>
      </c>
      <c r="I247" t="s">
        <v>397</v>
      </c>
      <c r="J247" t="s">
        <v>398</v>
      </c>
      <c r="K247">
        <v>2155</v>
      </c>
      <c r="L247">
        <v>2155</v>
      </c>
      <c r="M247" t="s">
        <v>54</v>
      </c>
      <c r="N247" t="s">
        <v>53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t="s">
        <v>1</v>
      </c>
    </row>
    <row r="248" spans="5:22" hidden="1" x14ac:dyDescent="0.25">
      <c r="E248" t="s">
        <v>543</v>
      </c>
      <c r="F248" t="s">
        <v>545</v>
      </c>
      <c r="G248" t="s">
        <v>1</v>
      </c>
      <c r="H248" t="s">
        <v>0</v>
      </c>
      <c r="I248" t="s">
        <v>397</v>
      </c>
      <c r="J248" t="s">
        <v>398</v>
      </c>
      <c r="K248">
        <v>2154</v>
      </c>
      <c r="L248">
        <v>2154</v>
      </c>
      <c r="M248" t="s">
        <v>32</v>
      </c>
      <c r="N248" t="s">
        <v>31</v>
      </c>
      <c r="O248" s="3">
        <v>0</v>
      </c>
      <c r="P248" s="3">
        <v>0</v>
      </c>
      <c r="Q248" s="3">
        <v>195</v>
      </c>
      <c r="R248" s="3">
        <v>25.35</v>
      </c>
      <c r="S248" s="3">
        <v>0</v>
      </c>
      <c r="T248" s="3">
        <v>0</v>
      </c>
      <c r="U248" s="3">
        <v>220.35</v>
      </c>
      <c r="V248" t="s">
        <v>1</v>
      </c>
    </row>
    <row r="249" spans="5:22" hidden="1" x14ac:dyDescent="0.25">
      <c r="E249" t="s">
        <v>543</v>
      </c>
      <c r="F249" t="s">
        <v>544</v>
      </c>
      <c r="G249" t="s">
        <v>1</v>
      </c>
      <c r="H249" t="s">
        <v>0</v>
      </c>
      <c r="I249" t="s">
        <v>397</v>
      </c>
      <c r="J249" t="s">
        <v>398</v>
      </c>
      <c r="K249">
        <v>2153</v>
      </c>
      <c r="L249">
        <v>2153</v>
      </c>
      <c r="M249" t="s">
        <v>197</v>
      </c>
      <c r="N249" t="s">
        <v>198</v>
      </c>
      <c r="O249" s="3">
        <v>0</v>
      </c>
      <c r="P249" s="3">
        <v>0</v>
      </c>
      <c r="Q249" s="3">
        <v>3.1</v>
      </c>
      <c r="R249" s="3">
        <v>0.40300000000000002</v>
      </c>
      <c r="S249" s="3">
        <v>0</v>
      </c>
      <c r="T249" s="3">
        <v>0</v>
      </c>
      <c r="U249" s="3">
        <v>3.5030000000000001</v>
      </c>
      <c r="V249" t="s">
        <v>1</v>
      </c>
    </row>
    <row r="250" spans="5:22" hidden="1" x14ac:dyDescent="0.25">
      <c r="E250" t="s">
        <v>543</v>
      </c>
      <c r="F250" t="s">
        <v>544</v>
      </c>
      <c r="G250" t="s">
        <v>1</v>
      </c>
      <c r="H250" t="s">
        <v>0</v>
      </c>
      <c r="I250" t="s">
        <v>397</v>
      </c>
      <c r="J250" t="s">
        <v>398</v>
      </c>
      <c r="K250">
        <v>2152</v>
      </c>
      <c r="L250">
        <v>2152</v>
      </c>
      <c r="M250" t="s">
        <v>50</v>
      </c>
      <c r="N250" t="s">
        <v>49</v>
      </c>
      <c r="O250" s="3">
        <v>0</v>
      </c>
      <c r="P250" s="3">
        <v>0</v>
      </c>
      <c r="Q250" s="3">
        <v>862</v>
      </c>
      <c r="R250" s="3">
        <v>112.06</v>
      </c>
      <c r="S250" s="3">
        <v>0</v>
      </c>
      <c r="T250" s="3">
        <v>0</v>
      </c>
      <c r="U250" s="3">
        <v>974.06</v>
      </c>
      <c r="V250" t="s">
        <v>1</v>
      </c>
    </row>
    <row r="251" spans="5:22" hidden="1" x14ac:dyDescent="0.25">
      <c r="E251" t="s">
        <v>543</v>
      </c>
      <c r="F251" t="s">
        <v>544</v>
      </c>
      <c r="G251" t="s">
        <v>1</v>
      </c>
      <c r="H251" t="s">
        <v>0</v>
      </c>
      <c r="I251" t="s">
        <v>397</v>
      </c>
      <c r="J251" t="s">
        <v>398</v>
      </c>
      <c r="K251">
        <v>2151</v>
      </c>
      <c r="L251">
        <v>2151</v>
      </c>
      <c r="M251" t="s">
        <v>88</v>
      </c>
      <c r="N251" t="s">
        <v>87</v>
      </c>
      <c r="O251" s="3">
        <v>0</v>
      </c>
      <c r="P251" s="3">
        <v>0</v>
      </c>
      <c r="Q251" s="3">
        <v>45</v>
      </c>
      <c r="R251" s="3">
        <v>5.8500000000000005</v>
      </c>
      <c r="S251" s="3">
        <v>0</v>
      </c>
      <c r="T251" s="3">
        <v>0</v>
      </c>
      <c r="U251" s="3">
        <v>50.85</v>
      </c>
      <c r="V251" t="s">
        <v>1</v>
      </c>
    </row>
    <row r="252" spans="5:22" hidden="1" x14ac:dyDescent="0.25">
      <c r="E252" t="s">
        <v>543</v>
      </c>
      <c r="F252" t="s">
        <v>544</v>
      </c>
      <c r="G252" t="s">
        <v>1</v>
      </c>
      <c r="H252" t="s">
        <v>0</v>
      </c>
      <c r="I252" t="s">
        <v>397</v>
      </c>
      <c r="J252" t="s">
        <v>398</v>
      </c>
      <c r="K252">
        <v>2150</v>
      </c>
      <c r="L252">
        <v>2150</v>
      </c>
      <c r="M252" t="s">
        <v>88</v>
      </c>
      <c r="N252" t="s">
        <v>87</v>
      </c>
      <c r="O252" s="3">
        <v>0</v>
      </c>
      <c r="P252" s="3">
        <v>0</v>
      </c>
      <c r="Q252" s="3">
        <v>8.67</v>
      </c>
      <c r="R252" s="3">
        <v>1.1271</v>
      </c>
      <c r="S252" s="3">
        <v>0</v>
      </c>
      <c r="T252" s="3">
        <v>0</v>
      </c>
      <c r="U252" s="3">
        <v>9.7971000000000004</v>
      </c>
      <c r="V252" t="s">
        <v>1</v>
      </c>
    </row>
    <row r="253" spans="5:22" hidden="1" x14ac:dyDescent="0.25">
      <c r="E253" t="s">
        <v>543</v>
      </c>
      <c r="F253" t="s">
        <v>544</v>
      </c>
      <c r="G253" t="s">
        <v>1</v>
      </c>
      <c r="H253" t="s">
        <v>0</v>
      </c>
      <c r="I253" t="s">
        <v>397</v>
      </c>
      <c r="J253" t="s">
        <v>398</v>
      </c>
      <c r="K253">
        <v>2149</v>
      </c>
      <c r="L253">
        <v>2149</v>
      </c>
      <c r="M253" t="s">
        <v>104</v>
      </c>
      <c r="N253" t="s">
        <v>103</v>
      </c>
      <c r="O253" s="3">
        <v>0</v>
      </c>
      <c r="P253" s="3">
        <v>0</v>
      </c>
      <c r="Q253" s="3">
        <v>110</v>
      </c>
      <c r="R253" s="3">
        <v>14.3</v>
      </c>
      <c r="S253" s="3">
        <v>0</v>
      </c>
      <c r="T253" s="3">
        <v>0</v>
      </c>
      <c r="U253" s="3">
        <v>124.3</v>
      </c>
      <c r="V253" t="s">
        <v>1</v>
      </c>
    </row>
    <row r="254" spans="5:22" hidden="1" x14ac:dyDescent="0.25">
      <c r="E254" t="s">
        <v>543</v>
      </c>
      <c r="F254" t="s">
        <v>544</v>
      </c>
      <c r="G254" t="s">
        <v>1</v>
      </c>
      <c r="H254" t="s">
        <v>0</v>
      </c>
      <c r="I254" t="s">
        <v>397</v>
      </c>
      <c r="J254" t="s">
        <v>398</v>
      </c>
      <c r="K254">
        <v>2148</v>
      </c>
      <c r="L254">
        <v>2148</v>
      </c>
      <c r="M254" t="s">
        <v>169</v>
      </c>
      <c r="N254" t="s">
        <v>91</v>
      </c>
      <c r="O254" s="3">
        <v>0</v>
      </c>
      <c r="P254" s="3">
        <v>0</v>
      </c>
      <c r="Q254" s="3">
        <v>60</v>
      </c>
      <c r="R254" s="3">
        <v>7.8000000000000007</v>
      </c>
      <c r="S254" s="3">
        <v>0</v>
      </c>
      <c r="T254" s="3">
        <v>0</v>
      </c>
      <c r="U254" s="3">
        <v>67.8</v>
      </c>
      <c r="V254" t="s">
        <v>1</v>
      </c>
    </row>
    <row r="255" spans="5:22" hidden="1" x14ac:dyDescent="0.25">
      <c r="E255" t="s">
        <v>543</v>
      </c>
      <c r="F255" t="s">
        <v>544</v>
      </c>
      <c r="G255" t="s">
        <v>1</v>
      </c>
      <c r="H255" t="s">
        <v>0</v>
      </c>
      <c r="I255" t="s">
        <v>397</v>
      </c>
      <c r="J255" t="s">
        <v>398</v>
      </c>
      <c r="K255">
        <v>2147</v>
      </c>
      <c r="L255">
        <v>2147</v>
      </c>
      <c r="M255" t="s">
        <v>50</v>
      </c>
      <c r="N255" t="s">
        <v>49</v>
      </c>
      <c r="O255" s="3">
        <v>0</v>
      </c>
      <c r="P255" s="3">
        <v>0</v>
      </c>
      <c r="Q255" s="3">
        <v>25</v>
      </c>
      <c r="R255" s="3">
        <v>3.25</v>
      </c>
      <c r="S255" s="3">
        <v>0</v>
      </c>
      <c r="T255" s="3">
        <v>0</v>
      </c>
      <c r="U255" s="3">
        <v>28.25</v>
      </c>
      <c r="V255" t="s">
        <v>1</v>
      </c>
    </row>
    <row r="256" spans="5:22" hidden="1" x14ac:dyDescent="0.25">
      <c r="E256" t="s">
        <v>543</v>
      </c>
      <c r="F256" t="s">
        <v>564</v>
      </c>
      <c r="G256" t="s">
        <v>1</v>
      </c>
      <c r="H256" t="s">
        <v>0</v>
      </c>
      <c r="I256" t="s">
        <v>397</v>
      </c>
      <c r="J256" t="s">
        <v>398</v>
      </c>
      <c r="K256">
        <v>2146</v>
      </c>
      <c r="L256">
        <v>2146</v>
      </c>
      <c r="M256" t="s">
        <v>265</v>
      </c>
      <c r="N256" t="s">
        <v>266</v>
      </c>
      <c r="O256" s="3">
        <v>0</v>
      </c>
      <c r="P256" s="3">
        <v>0</v>
      </c>
      <c r="Q256" s="3">
        <v>107</v>
      </c>
      <c r="R256" s="3">
        <v>13.91</v>
      </c>
      <c r="S256" s="3">
        <v>0</v>
      </c>
      <c r="T256" s="3">
        <v>0</v>
      </c>
      <c r="U256" s="3">
        <v>120.91</v>
      </c>
      <c r="V256" t="s">
        <v>1</v>
      </c>
    </row>
    <row r="257" spans="5:22" hidden="1" x14ac:dyDescent="0.25">
      <c r="E257" t="s">
        <v>543</v>
      </c>
      <c r="F257" t="s">
        <v>564</v>
      </c>
      <c r="G257" t="s">
        <v>1</v>
      </c>
      <c r="H257" t="s">
        <v>0</v>
      </c>
      <c r="I257" t="s">
        <v>397</v>
      </c>
      <c r="J257" t="s">
        <v>398</v>
      </c>
      <c r="K257">
        <v>2145</v>
      </c>
      <c r="L257">
        <v>2145</v>
      </c>
      <c r="M257" t="s">
        <v>177</v>
      </c>
      <c r="N257" t="s">
        <v>178</v>
      </c>
      <c r="O257" s="3">
        <v>0</v>
      </c>
      <c r="P257" s="3">
        <v>0</v>
      </c>
      <c r="Q257" s="3">
        <v>12.57</v>
      </c>
      <c r="R257" s="3">
        <v>1.6341000000000001</v>
      </c>
      <c r="S257" s="3">
        <v>0</v>
      </c>
      <c r="T257" s="3">
        <v>0</v>
      </c>
      <c r="U257" s="3">
        <v>14.2041</v>
      </c>
      <c r="V257" t="s">
        <v>1</v>
      </c>
    </row>
    <row r="258" spans="5:22" hidden="1" x14ac:dyDescent="0.25">
      <c r="E258" t="s">
        <v>543</v>
      </c>
      <c r="F258" t="s">
        <v>564</v>
      </c>
      <c r="G258" t="s">
        <v>1</v>
      </c>
      <c r="H258" t="s">
        <v>0</v>
      </c>
      <c r="I258" t="s">
        <v>397</v>
      </c>
      <c r="J258" t="s">
        <v>398</v>
      </c>
      <c r="K258">
        <v>2144</v>
      </c>
      <c r="L258">
        <v>2144</v>
      </c>
      <c r="M258" t="s">
        <v>104</v>
      </c>
      <c r="N258" t="s">
        <v>103</v>
      </c>
      <c r="O258" s="3">
        <v>0</v>
      </c>
      <c r="P258" s="3">
        <v>0</v>
      </c>
      <c r="Q258" s="3">
        <v>20</v>
      </c>
      <c r="R258" s="3">
        <v>2.6</v>
      </c>
      <c r="S258" s="3">
        <v>0</v>
      </c>
      <c r="T258" s="3">
        <v>0</v>
      </c>
      <c r="U258" s="3">
        <v>22.6</v>
      </c>
      <c r="V258" t="s">
        <v>1</v>
      </c>
    </row>
    <row r="259" spans="5:22" hidden="1" x14ac:dyDescent="0.25">
      <c r="E259" t="s">
        <v>543</v>
      </c>
      <c r="F259" t="s">
        <v>564</v>
      </c>
      <c r="G259" t="s">
        <v>1</v>
      </c>
      <c r="H259" t="s">
        <v>0</v>
      </c>
      <c r="I259" t="s">
        <v>397</v>
      </c>
      <c r="J259" t="s">
        <v>398</v>
      </c>
      <c r="K259">
        <v>2142</v>
      </c>
      <c r="L259">
        <v>2142</v>
      </c>
      <c r="M259" t="s">
        <v>48</v>
      </c>
      <c r="N259" t="s">
        <v>47</v>
      </c>
      <c r="O259" s="3">
        <v>0</v>
      </c>
      <c r="P259" s="3">
        <v>0</v>
      </c>
      <c r="Q259" s="3">
        <v>250</v>
      </c>
      <c r="R259" s="3">
        <v>32.5</v>
      </c>
      <c r="S259" s="3">
        <v>0</v>
      </c>
      <c r="T259" s="3">
        <v>0</v>
      </c>
      <c r="U259" s="3">
        <v>282.5</v>
      </c>
      <c r="V259" t="s">
        <v>1</v>
      </c>
    </row>
    <row r="260" spans="5:22" hidden="1" x14ac:dyDescent="0.25">
      <c r="E260" t="s">
        <v>543</v>
      </c>
      <c r="F260" t="s">
        <v>564</v>
      </c>
      <c r="G260" t="s">
        <v>1</v>
      </c>
      <c r="H260" t="s">
        <v>0</v>
      </c>
      <c r="I260" t="s">
        <v>397</v>
      </c>
      <c r="J260" t="s">
        <v>398</v>
      </c>
      <c r="K260">
        <v>2142</v>
      </c>
      <c r="L260">
        <v>2142</v>
      </c>
      <c r="M260" t="s">
        <v>48</v>
      </c>
      <c r="N260" t="s">
        <v>47</v>
      </c>
      <c r="O260" s="3">
        <v>0</v>
      </c>
      <c r="P260" s="3">
        <v>0</v>
      </c>
      <c r="Q260" s="3">
        <v>530</v>
      </c>
      <c r="R260" s="3">
        <v>68.900000000000006</v>
      </c>
      <c r="S260" s="3">
        <v>0</v>
      </c>
      <c r="T260" s="3">
        <v>0</v>
      </c>
      <c r="U260" s="3">
        <v>598.9</v>
      </c>
      <c r="V260" t="s">
        <v>1</v>
      </c>
    </row>
    <row r="261" spans="5:22" hidden="1" x14ac:dyDescent="0.25">
      <c r="E261" t="s">
        <v>474</v>
      </c>
      <c r="F261" t="s">
        <v>519</v>
      </c>
      <c r="G261" t="s">
        <v>1</v>
      </c>
      <c r="H261" t="s">
        <v>0</v>
      </c>
      <c r="I261" t="s">
        <v>397</v>
      </c>
      <c r="J261" t="s">
        <v>398</v>
      </c>
      <c r="K261">
        <v>2141</v>
      </c>
      <c r="L261">
        <v>2141</v>
      </c>
      <c r="M261" t="s">
        <v>30</v>
      </c>
      <c r="N261" t="s">
        <v>29</v>
      </c>
      <c r="O261" s="3">
        <v>0</v>
      </c>
      <c r="P261" s="3">
        <v>0</v>
      </c>
      <c r="Q261" s="3">
        <v>27</v>
      </c>
      <c r="R261" s="3">
        <v>3.5100000000000002</v>
      </c>
      <c r="S261" s="3">
        <v>0</v>
      </c>
      <c r="T261" s="3">
        <v>0</v>
      </c>
      <c r="U261" s="3">
        <v>30.51</v>
      </c>
      <c r="V261" t="s">
        <v>1</v>
      </c>
    </row>
    <row r="262" spans="5:22" hidden="1" x14ac:dyDescent="0.25">
      <c r="E262" t="s">
        <v>474</v>
      </c>
      <c r="F262" t="s">
        <v>519</v>
      </c>
      <c r="G262" t="s">
        <v>1</v>
      </c>
      <c r="H262" t="s">
        <v>0</v>
      </c>
      <c r="I262" t="s">
        <v>397</v>
      </c>
      <c r="J262" t="s">
        <v>398</v>
      </c>
      <c r="K262">
        <v>2140</v>
      </c>
      <c r="L262">
        <v>2140</v>
      </c>
      <c r="M262" t="s">
        <v>54</v>
      </c>
      <c r="N262" t="s">
        <v>53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t="s">
        <v>1</v>
      </c>
    </row>
    <row r="263" spans="5:22" hidden="1" x14ac:dyDescent="0.25">
      <c r="E263" t="s">
        <v>474</v>
      </c>
      <c r="F263" t="s">
        <v>519</v>
      </c>
      <c r="G263" t="s">
        <v>1</v>
      </c>
      <c r="H263" t="s">
        <v>0</v>
      </c>
      <c r="I263" t="s">
        <v>397</v>
      </c>
      <c r="J263" t="s">
        <v>398</v>
      </c>
      <c r="K263">
        <v>2139</v>
      </c>
      <c r="L263">
        <v>2139</v>
      </c>
      <c r="M263" t="s">
        <v>54</v>
      </c>
      <c r="N263" t="s">
        <v>53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t="s">
        <v>1</v>
      </c>
    </row>
    <row r="264" spans="5:22" hidden="1" x14ac:dyDescent="0.25">
      <c r="E264" t="s">
        <v>474</v>
      </c>
      <c r="F264" t="s">
        <v>519</v>
      </c>
      <c r="G264" t="s">
        <v>1</v>
      </c>
      <c r="H264" t="s">
        <v>0</v>
      </c>
      <c r="I264" t="s">
        <v>397</v>
      </c>
      <c r="J264" t="s">
        <v>398</v>
      </c>
      <c r="K264">
        <v>2138</v>
      </c>
      <c r="L264">
        <v>2138</v>
      </c>
      <c r="M264" t="s">
        <v>197</v>
      </c>
      <c r="N264" t="s">
        <v>198</v>
      </c>
      <c r="O264" s="3">
        <v>0</v>
      </c>
      <c r="P264" s="3">
        <v>0</v>
      </c>
      <c r="Q264" s="3">
        <v>53.96</v>
      </c>
      <c r="R264" s="3">
        <v>7.0148000000000001</v>
      </c>
      <c r="S264" s="3">
        <v>0</v>
      </c>
      <c r="T264" s="3">
        <v>0</v>
      </c>
      <c r="U264" s="3">
        <v>60.974800000000002</v>
      </c>
      <c r="V264" t="s">
        <v>1</v>
      </c>
    </row>
    <row r="265" spans="5:22" hidden="1" x14ac:dyDescent="0.25">
      <c r="E265" t="s">
        <v>474</v>
      </c>
      <c r="F265" t="s">
        <v>519</v>
      </c>
      <c r="G265" t="s">
        <v>1</v>
      </c>
      <c r="H265" t="s">
        <v>0</v>
      </c>
      <c r="I265" t="s">
        <v>397</v>
      </c>
      <c r="J265" t="s">
        <v>398</v>
      </c>
      <c r="K265">
        <v>2137</v>
      </c>
      <c r="L265">
        <v>2137</v>
      </c>
      <c r="M265" t="s">
        <v>426</v>
      </c>
      <c r="N265" t="s">
        <v>427</v>
      </c>
      <c r="O265" s="3">
        <v>0</v>
      </c>
      <c r="P265" s="3">
        <v>0</v>
      </c>
      <c r="Q265" s="3">
        <v>39.99</v>
      </c>
      <c r="R265" s="3">
        <v>5.1987000000000005</v>
      </c>
      <c r="S265" s="3">
        <v>0</v>
      </c>
      <c r="T265" s="3">
        <v>0</v>
      </c>
      <c r="U265" s="3">
        <v>45.188700000000004</v>
      </c>
      <c r="V265" t="s">
        <v>1</v>
      </c>
    </row>
    <row r="266" spans="5:22" hidden="1" x14ac:dyDescent="0.25">
      <c r="E266" t="s">
        <v>474</v>
      </c>
      <c r="F266" t="s">
        <v>519</v>
      </c>
      <c r="G266" t="s">
        <v>1</v>
      </c>
      <c r="H266" t="s">
        <v>0</v>
      </c>
      <c r="I266" t="s">
        <v>397</v>
      </c>
      <c r="J266" t="s">
        <v>398</v>
      </c>
      <c r="K266">
        <v>2136</v>
      </c>
      <c r="L266">
        <v>2136</v>
      </c>
      <c r="M266" t="s">
        <v>32</v>
      </c>
      <c r="N266" t="s">
        <v>31</v>
      </c>
      <c r="O266" s="3">
        <v>0</v>
      </c>
      <c r="P266" s="3">
        <v>0</v>
      </c>
      <c r="Q266" s="3">
        <v>525</v>
      </c>
      <c r="R266" s="3">
        <v>68.25</v>
      </c>
      <c r="S266" s="3">
        <v>0</v>
      </c>
      <c r="T266" s="3">
        <v>0</v>
      </c>
      <c r="U266" s="3">
        <v>593.25</v>
      </c>
      <c r="V266" t="s">
        <v>1</v>
      </c>
    </row>
    <row r="267" spans="5:22" hidden="1" x14ac:dyDescent="0.25">
      <c r="E267" t="s">
        <v>474</v>
      </c>
      <c r="F267" t="s">
        <v>519</v>
      </c>
      <c r="G267" t="s">
        <v>1</v>
      </c>
      <c r="H267" t="s">
        <v>0</v>
      </c>
      <c r="I267" t="s">
        <v>397</v>
      </c>
      <c r="J267" t="s">
        <v>398</v>
      </c>
      <c r="K267">
        <v>2135</v>
      </c>
      <c r="L267">
        <v>2135</v>
      </c>
      <c r="M267" t="s">
        <v>293</v>
      </c>
      <c r="N267" t="s">
        <v>294</v>
      </c>
      <c r="O267" s="3">
        <v>0</v>
      </c>
      <c r="P267" s="3">
        <v>0</v>
      </c>
      <c r="Q267" s="3">
        <v>35</v>
      </c>
      <c r="R267" s="3">
        <v>4.55</v>
      </c>
      <c r="S267" s="3">
        <v>0</v>
      </c>
      <c r="T267" s="3">
        <v>0</v>
      </c>
      <c r="U267" s="3">
        <v>39.549999999999997</v>
      </c>
      <c r="V267" t="s">
        <v>1</v>
      </c>
    </row>
    <row r="268" spans="5:22" hidden="1" x14ac:dyDescent="0.25">
      <c r="E268" t="s">
        <v>474</v>
      </c>
      <c r="F268" t="s">
        <v>519</v>
      </c>
      <c r="G268" t="s">
        <v>1</v>
      </c>
      <c r="H268" t="s">
        <v>0</v>
      </c>
      <c r="I268" t="s">
        <v>397</v>
      </c>
      <c r="J268" t="s">
        <v>398</v>
      </c>
      <c r="K268">
        <v>2134</v>
      </c>
      <c r="L268">
        <v>2134</v>
      </c>
      <c r="M268" t="s">
        <v>67</v>
      </c>
      <c r="N268" t="s">
        <v>66</v>
      </c>
      <c r="O268" s="3">
        <v>0</v>
      </c>
      <c r="P268" s="3">
        <v>0</v>
      </c>
      <c r="Q268" s="3">
        <v>20</v>
      </c>
      <c r="R268" s="3">
        <v>2.6</v>
      </c>
      <c r="S268" s="3">
        <v>0</v>
      </c>
      <c r="T268" s="3">
        <v>0</v>
      </c>
      <c r="U268" s="3">
        <v>22.6</v>
      </c>
      <c r="V268" t="s">
        <v>1</v>
      </c>
    </row>
    <row r="269" spans="5:22" hidden="1" x14ac:dyDescent="0.25">
      <c r="E269" t="s">
        <v>474</v>
      </c>
      <c r="F269" t="s">
        <v>519</v>
      </c>
      <c r="G269" t="s">
        <v>1</v>
      </c>
      <c r="H269" t="s">
        <v>0</v>
      </c>
      <c r="I269" t="s">
        <v>397</v>
      </c>
      <c r="J269" t="s">
        <v>398</v>
      </c>
      <c r="K269">
        <v>2133</v>
      </c>
      <c r="L269">
        <v>2133</v>
      </c>
      <c r="M269" t="s">
        <v>90</v>
      </c>
      <c r="N269" t="s">
        <v>89</v>
      </c>
      <c r="O269" s="3">
        <v>0</v>
      </c>
      <c r="P269" s="3">
        <v>0</v>
      </c>
      <c r="Q269" s="3">
        <v>210</v>
      </c>
      <c r="R269" s="3">
        <v>27.3</v>
      </c>
      <c r="S269" s="3">
        <v>0</v>
      </c>
      <c r="T269" s="3">
        <v>0</v>
      </c>
      <c r="U269" s="3">
        <v>237.3</v>
      </c>
      <c r="V269" t="s">
        <v>1</v>
      </c>
    </row>
    <row r="270" spans="5:22" hidden="1" x14ac:dyDescent="0.25">
      <c r="E270" t="s">
        <v>474</v>
      </c>
      <c r="F270" t="s">
        <v>519</v>
      </c>
      <c r="G270" t="s">
        <v>1</v>
      </c>
      <c r="H270" t="s">
        <v>0</v>
      </c>
      <c r="I270" t="s">
        <v>397</v>
      </c>
      <c r="J270" t="s">
        <v>398</v>
      </c>
      <c r="K270">
        <v>2132</v>
      </c>
      <c r="L270">
        <v>2132</v>
      </c>
      <c r="M270" t="s">
        <v>247</v>
      </c>
      <c r="N270" t="s">
        <v>248</v>
      </c>
      <c r="O270" s="3">
        <v>0</v>
      </c>
      <c r="P270" s="3">
        <v>0</v>
      </c>
      <c r="Q270" s="3">
        <v>24</v>
      </c>
      <c r="R270" s="3">
        <v>3.12</v>
      </c>
      <c r="S270" s="3">
        <v>0</v>
      </c>
      <c r="T270" s="3">
        <v>0</v>
      </c>
      <c r="U270" s="3">
        <v>27.12</v>
      </c>
      <c r="V270" t="s">
        <v>1</v>
      </c>
    </row>
    <row r="271" spans="5:22" hidden="1" x14ac:dyDescent="0.25">
      <c r="E271" t="s">
        <v>474</v>
      </c>
      <c r="F271" t="s">
        <v>518</v>
      </c>
      <c r="G271" t="s">
        <v>1</v>
      </c>
      <c r="H271" t="s">
        <v>0</v>
      </c>
      <c r="I271" t="s">
        <v>397</v>
      </c>
      <c r="J271" t="s">
        <v>398</v>
      </c>
      <c r="K271">
        <v>2131</v>
      </c>
      <c r="L271">
        <v>2131</v>
      </c>
      <c r="M271" t="s">
        <v>475</v>
      </c>
      <c r="N271" t="s">
        <v>476</v>
      </c>
      <c r="O271" s="3">
        <v>0</v>
      </c>
      <c r="P271" s="3">
        <v>0</v>
      </c>
      <c r="Q271" s="3">
        <v>35</v>
      </c>
      <c r="R271" s="3">
        <v>4.55</v>
      </c>
      <c r="S271" s="3">
        <v>0</v>
      </c>
      <c r="T271" s="3">
        <v>0</v>
      </c>
      <c r="U271" s="3">
        <v>39.549999999999997</v>
      </c>
      <c r="V271" t="s">
        <v>1</v>
      </c>
    </row>
    <row r="272" spans="5:22" hidden="1" x14ac:dyDescent="0.25">
      <c r="E272" t="s">
        <v>474</v>
      </c>
      <c r="F272" t="s">
        <v>518</v>
      </c>
      <c r="G272" t="s">
        <v>1</v>
      </c>
      <c r="H272" t="s">
        <v>0</v>
      </c>
      <c r="I272" t="s">
        <v>397</v>
      </c>
      <c r="J272" t="s">
        <v>398</v>
      </c>
      <c r="K272">
        <v>2130</v>
      </c>
      <c r="L272">
        <v>2130</v>
      </c>
      <c r="M272" t="s">
        <v>77</v>
      </c>
      <c r="N272" t="s">
        <v>76</v>
      </c>
      <c r="O272" s="3">
        <v>0</v>
      </c>
      <c r="P272" s="3">
        <v>0</v>
      </c>
      <c r="Q272" s="3">
        <v>49</v>
      </c>
      <c r="R272" s="3">
        <v>6.37</v>
      </c>
      <c r="S272" s="3">
        <v>0</v>
      </c>
      <c r="T272" s="3">
        <v>0</v>
      </c>
      <c r="U272" s="3">
        <v>55.37</v>
      </c>
      <c r="V272" t="s">
        <v>1</v>
      </c>
    </row>
    <row r="273" spans="5:22" hidden="1" x14ac:dyDescent="0.25">
      <c r="E273" t="s">
        <v>474</v>
      </c>
      <c r="F273" t="s">
        <v>518</v>
      </c>
      <c r="G273" t="s">
        <v>1</v>
      </c>
      <c r="H273" t="s">
        <v>0</v>
      </c>
      <c r="I273" t="s">
        <v>397</v>
      </c>
      <c r="J273" t="s">
        <v>398</v>
      </c>
      <c r="K273">
        <v>2129</v>
      </c>
      <c r="L273">
        <v>2129</v>
      </c>
      <c r="M273" t="s">
        <v>179</v>
      </c>
      <c r="N273" t="s">
        <v>180</v>
      </c>
      <c r="O273" s="3">
        <v>0</v>
      </c>
      <c r="P273" s="3">
        <v>0</v>
      </c>
      <c r="Q273" s="3">
        <v>270</v>
      </c>
      <c r="R273" s="3">
        <v>35.1</v>
      </c>
      <c r="S273" s="3">
        <v>0</v>
      </c>
      <c r="T273" s="3">
        <v>0</v>
      </c>
      <c r="U273" s="3">
        <v>305.10000000000002</v>
      </c>
      <c r="V273" t="s">
        <v>1</v>
      </c>
    </row>
    <row r="274" spans="5:22" hidden="1" x14ac:dyDescent="0.25">
      <c r="E274" t="s">
        <v>474</v>
      </c>
      <c r="F274" t="s">
        <v>518</v>
      </c>
      <c r="G274" t="s">
        <v>1</v>
      </c>
      <c r="H274" t="s">
        <v>0</v>
      </c>
      <c r="I274" t="s">
        <v>397</v>
      </c>
      <c r="J274" t="s">
        <v>398</v>
      </c>
      <c r="K274">
        <v>2128</v>
      </c>
      <c r="L274">
        <v>2128</v>
      </c>
      <c r="M274" t="s">
        <v>478</v>
      </c>
      <c r="N274" t="s">
        <v>479</v>
      </c>
      <c r="O274" s="3">
        <v>0</v>
      </c>
      <c r="P274" s="3">
        <v>0</v>
      </c>
      <c r="Q274" s="3">
        <v>21.24</v>
      </c>
      <c r="R274" s="3">
        <v>2.7612000000000001</v>
      </c>
      <c r="S274" s="3">
        <v>0</v>
      </c>
      <c r="T274" s="3">
        <v>0</v>
      </c>
      <c r="U274" s="3">
        <v>24.001199999999997</v>
      </c>
      <c r="V274" t="s">
        <v>1</v>
      </c>
    </row>
    <row r="275" spans="5:22" hidden="1" x14ac:dyDescent="0.25">
      <c r="E275" t="s">
        <v>474</v>
      </c>
      <c r="F275" t="s">
        <v>518</v>
      </c>
      <c r="G275" t="s">
        <v>1</v>
      </c>
      <c r="H275" t="s">
        <v>0</v>
      </c>
      <c r="I275" t="s">
        <v>397</v>
      </c>
      <c r="J275" t="s">
        <v>398</v>
      </c>
      <c r="K275">
        <v>2127</v>
      </c>
      <c r="L275">
        <v>2127</v>
      </c>
      <c r="M275" t="s">
        <v>478</v>
      </c>
      <c r="N275" t="s">
        <v>479</v>
      </c>
      <c r="O275" s="3">
        <v>0</v>
      </c>
      <c r="P275" s="3">
        <v>0</v>
      </c>
      <c r="Q275" s="3">
        <v>26.55</v>
      </c>
      <c r="R275" s="3">
        <v>3.4515000000000002</v>
      </c>
      <c r="S275" s="3">
        <v>0</v>
      </c>
      <c r="T275" s="3">
        <v>0</v>
      </c>
      <c r="U275" s="3">
        <v>30.0015</v>
      </c>
      <c r="V275" t="s">
        <v>1</v>
      </c>
    </row>
    <row r="276" spans="5:22" hidden="1" x14ac:dyDescent="0.25">
      <c r="E276" t="s">
        <v>474</v>
      </c>
      <c r="F276" t="s">
        <v>518</v>
      </c>
      <c r="G276" t="s">
        <v>1</v>
      </c>
      <c r="H276" t="s">
        <v>0</v>
      </c>
      <c r="I276" t="s">
        <v>397</v>
      </c>
      <c r="J276" t="s">
        <v>398</v>
      </c>
      <c r="K276">
        <v>2126</v>
      </c>
      <c r="L276">
        <v>2126</v>
      </c>
      <c r="M276" t="s">
        <v>58</v>
      </c>
      <c r="N276" t="s">
        <v>57</v>
      </c>
      <c r="O276" s="3">
        <v>0</v>
      </c>
      <c r="P276" s="3">
        <v>0</v>
      </c>
      <c r="Q276" s="3">
        <v>20</v>
      </c>
      <c r="R276" s="3">
        <v>2.6</v>
      </c>
      <c r="S276" s="3">
        <v>0</v>
      </c>
      <c r="T276" s="3">
        <v>0</v>
      </c>
      <c r="U276" s="3">
        <v>22.6</v>
      </c>
      <c r="V276" t="s">
        <v>1</v>
      </c>
    </row>
    <row r="277" spans="5:22" hidden="1" x14ac:dyDescent="0.25">
      <c r="E277" t="s">
        <v>474</v>
      </c>
      <c r="F277" t="s">
        <v>518</v>
      </c>
      <c r="G277" t="s">
        <v>1</v>
      </c>
      <c r="H277" t="s">
        <v>0</v>
      </c>
      <c r="I277" t="s">
        <v>397</v>
      </c>
      <c r="J277" t="s">
        <v>398</v>
      </c>
      <c r="K277">
        <v>2125</v>
      </c>
      <c r="L277">
        <v>2125</v>
      </c>
      <c r="M277" t="s">
        <v>429</v>
      </c>
      <c r="N277" t="s">
        <v>430</v>
      </c>
      <c r="O277" s="3">
        <v>0</v>
      </c>
      <c r="P277" s="3">
        <v>0</v>
      </c>
      <c r="Q277" s="3">
        <v>35</v>
      </c>
      <c r="R277" s="3">
        <v>4.55</v>
      </c>
      <c r="S277" s="3">
        <v>0</v>
      </c>
      <c r="T277" s="3">
        <v>0</v>
      </c>
      <c r="U277" s="3">
        <v>39.549999999999997</v>
      </c>
      <c r="V277" t="s">
        <v>1</v>
      </c>
    </row>
    <row r="278" spans="5:22" hidden="1" x14ac:dyDescent="0.25">
      <c r="E278" t="s">
        <v>474</v>
      </c>
      <c r="F278" t="s">
        <v>518</v>
      </c>
      <c r="G278" t="s">
        <v>1</v>
      </c>
      <c r="H278" t="s">
        <v>0</v>
      </c>
      <c r="I278" t="s">
        <v>397</v>
      </c>
      <c r="J278" t="s">
        <v>398</v>
      </c>
      <c r="K278">
        <v>2124</v>
      </c>
      <c r="L278">
        <v>2124</v>
      </c>
      <c r="M278" t="s">
        <v>63</v>
      </c>
      <c r="N278" t="s">
        <v>62</v>
      </c>
      <c r="O278" s="3">
        <v>0</v>
      </c>
      <c r="P278" s="3">
        <v>0</v>
      </c>
      <c r="Q278" s="3">
        <v>530</v>
      </c>
      <c r="R278" s="3">
        <v>68.900000000000006</v>
      </c>
      <c r="S278" s="3">
        <v>0</v>
      </c>
      <c r="T278" s="3">
        <v>0</v>
      </c>
      <c r="U278" s="3">
        <v>598.9</v>
      </c>
      <c r="V278" t="s">
        <v>1</v>
      </c>
    </row>
    <row r="279" spans="5:22" hidden="1" x14ac:dyDescent="0.25">
      <c r="E279" t="s">
        <v>474</v>
      </c>
      <c r="F279" t="s">
        <v>517</v>
      </c>
      <c r="G279" t="s">
        <v>1</v>
      </c>
      <c r="H279" t="s">
        <v>0</v>
      </c>
      <c r="I279" t="s">
        <v>397</v>
      </c>
      <c r="J279" t="s">
        <v>398</v>
      </c>
      <c r="K279">
        <v>2123</v>
      </c>
      <c r="L279">
        <v>2123</v>
      </c>
      <c r="M279" t="s">
        <v>485</v>
      </c>
      <c r="N279" t="s">
        <v>330</v>
      </c>
      <c r="O279" s="3">
        <v>0</v>
      </c>
      <c r="P279" s="3">
        <v>0</v>
      </c>
      <c r="Q279" s="3">
        <v>85</v>
      </c>
      <c r="R279" s="3">
        <v>11.05</v>
      </c>
      <c r="S279" s="3">
        <v>0</v>
      </c>
      <c r="T279" s="3">
        <v>0</v>
      </c>
      <c r="U279" s="3">
        <v>96.05</v>
      </c>
      <c r="V279" t="s">
        <v>1</v>
      </c>
    </row>
    <row r="280" spans="5:22" hidden="1" x14ac:dyDescent="0.25">
      <c r="E280" t="s">
        <v>474</v>
      </c>
      <c r="F280" t="s">
        <v>517</v>
      </c>
      <c r="G280" t="s">
        <v>1</v>
      </c>
      <c r="H280" t="s">
        <v>0</v>
      </c>
      <c r="I280" t="s">
        <v>397</v>
      </c>
      <c r="J280" t="s">
        <v>398</v>
      </c>
      <c r="K280">
        <v>2122</v>
      </c>
      <c r="L280">
        <v>2122</v>
      </c>
      <c r="M280" t="s">
        <v>478</v>
      </c>
      <c r="N280" t="s">
        <v>479</v>
      </c>
      <c r="O280" s="3">
        <v>0</v>
      </c>
      <c r="P280" s="3">
        <v>0</v>
      </c>
      <c r="Q280" s="3">
        <v>10</v>
      </c>
      <c r="R280" s="3">
        <v>1.3</v>
      </c>
      <c r="S280" s="3">
        <v>0</v>
      </c>
      <c r="T280" s="3">
        <v>0</v>
      </c>
      <c r="U280" s="3">
        <v>11.3</v>
      </c>
      <c r="V280" t="s">
        <v>1</v>
      </c>
    </row>
    <row r="281" spans="5:22" hidden="1" x14ac:dyDescent="0.25">
      <c r="E281" t="s">
        <v>474</v>
      </c>
      <c r="F281" t="s">
        <v>517</v>
      </c>
      <c r="G281" t="s">
        <v>1</v>
      </c>
      <c r="H281" t="s">
        <v>0</v>
      </c>
      <c r="I281" t="s">
        <v>397</v>
      </c>
      <c r="J281" t="s">
        <v>398</v>
      </c>
      <c r="K281">
        <v>2121</v>
      </c>
      <c r="L281">
        <v>2121</v>
      </c>
      <c r="M281" t="s">
        <v>478</v>
      </c>
      <c r="N281" t="s">
        <v>479</v>
      </c>
      <c r="O281" s="3">
        <v>0</v>
      </c>
      <c r="P281" s="3">
        <v>0</v>
      </c>
      <c r="Q281" s="3">
        <v>35</v>
      </c>
      <c r="R281" s="3">
        <v>4.55</v>
      </c>
      <c r="S281" s="3">
        <v>0</v>
      </c>
      <c r="T281" s="3">
        <v>0</v>
      </c>
      <c r="U281" s="3">
        <v>39.549999999999997</v>
      </c>
      <c r="V281" t="s">
        <v>1</v>
      </c>
    </row>
    <row r="282" spans="5:22" hidden="1" x14ac:dyDescent="0.25">
      <c r="E282" t="s">
        <v>474</v>
      </c>
      <c r="F282" t="s">
        <v>517</v>
      </c>
      <c r="G282" t="s">
        <v>1</v>
      </c>
      <c r="H282" t="s">
        <v>0</v>
      </c>
      <c r="I282" t="s">
        <v>397</v>
      </c>
      <c r="J282" t="s">
        <v>398</v>
      </c>
      <c r="K282">
        <v>2120</v>
      </c>
      <c r="L282">
        <v>2120</v>
      </c>
      <c r="M282" t="s">
        <v>54</v>
      </c>
      <c r="N282" t="s">
        <v>53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t="s">
        <v>1</v>
      </c>
    </row>
    <row r="283" spans="5:22" hidden="1" x14ac:dyDescent="0.25">
      <c r="E283" t="s">
        <v>474</v>
      </c>
      <c r="F283" t="s">
        <v>516</v>
      </c>
      <c r="G283" t="s">
        <v>1</v>
      </c>
      <c r="H283" t="s">
        <v>0</v>
      </c>
      <c r="I283" t="s">
        <v>397</v>
      </c>
      <c r="J283" t="s">
        <v>398</v>
      </c>
      <c r="K283">
        <v>2119</v>
      </c>
      <c r="L283">
        <v>2119</v>
      </c>
      <c r="M283" t="s">
        <v>36</v>
      </c>
      <c r="N283" t="s">
        <v>35</v>
      </c>
      <c r="O283" s="3">
        <v>0</v>
      </c>
      <c r="P283" s="3">
        <v>0</v>
      </c>
      <c r="Q283" s="3">
        <v>28</v>
      </c>
      <c r="R283" s="3">
        <v>3.64</v>
      </c>
      <c r="S283" s="3">
        <v>0</v>
      </c>
      <c r="T283" s="3">
        <v>0</v>
      </c>
      <c r="U283" s="3">
        <v>31.64</v>
      </c>
      <c r="V283" t="s">
        <v>1</v>
      </c>
    </row>
    <row r="284" spans="5:22" hidden="1" x14ac:dyDescent="0.25">
      <c r="E284" t="s">
        <v>474</v>
      </c>
      <c r="F284" t="s">
        <v>516</v>
      </c>
      <c r="G284" t="s">
        <v>1</v>
      </c>
      <c r="H284" t="s">
        <v>0</v>
      </c>
      <c r="I284" t="s">
        <v>397</v>
      </c>
      <c r="J284" t="s">
        <v>398</v>
      </c>
      <c r="K284">
        <v>2118</v>
      </c>
      <c r="L284">
        <v>2118</v>
      </c>
      <c r="M284" t="s">
        <v>82</v>
      </c>
      <c r="N284" t="s">
        <v>81</v>
      </c>
      <c r="O284" s="3">
        <v>0</v>
      </c>
      <c r="P284" s="3">
        <v>0</v>
      </c>
      <c r="Q284" s="3">
        <v>40</v>
      </c>
      <c r="R284" s="3">
        <v>5.2</v>
      </c>
      <c r="S284" s="3">
        <v>0</v>
      </c>
      <c r="T284" s="3">
        <v>0</v>
      </c>
      <c r="U284" s="3">
        <v>45.2</v>
      </c>
      <c r="V284" t="s">
        <v>1</v>
      </c>
    </row>
    <row r="285" spans="5:22" hidden="1" x14ac:dyDescent="0.25">
      <c r="E285" t="s">
        <v>474</v>
      </c>
      <c r="F285" t="s">
        <v>516</v>
      </c>
      <c r="G285" t="s">
        <v>1</v>
      </c>
      <c r="H285" t="s">
        <v>0</v>
      </c>
      <c r="I285" t="s">
        <v>397</v>
      </c>
      <c r="J285" t="s">
        <v>398</v>
      </c>
      <c r="K285">
        <v>2117</v>
      </c>
      <c r="L285">
        <v>2117</v>
      </c>
      <c r="M285" t="s">
        <v>32</v>
      </c>
      <c r="N285" t="s">
        <v>31</v>
      </c>
      <c r="O285" s="3">
        <v>0</v>
      </c>
      <c r="P285" s="3">
        <v>0</v>
      </c>
      <c r="Q285" s="3">
        <v>394.5</v>
      </c>
      <c r="R285" s="3">
        <v>51.285000000000004</v>
      </c>
      <c r="S285" s="3">
        <v>0</v>
      </c>
      <c r="T285" s="3">
        <v>0</v>
      </c>
      <c r="U285" s="3">
        <v>445.78500000000003</v>
      </c>
      <c r="V285" t="s">
        <v>1</v>
      </c>
    </row>
    <row r="286" spans="5:22" hidden="1" x14ac:dyDescent="0.25">
      <c r="E286" t="s">
        <v>474</v>
      </c>
      <c r="F286" t="s">
        <v>516</v>
      </c>
      <c r="G286" t="s">
        <v>1</v>
      </c>
      <c r="H286" t="s">
        <v>0</v>
      </c>
      <c r="I286" t="s">
        <v>397</v>
      </c>
      <c r="J286" t="s">
        <v>398</v>
      </c>
      <c r="K286">
        <v>2116</v>
      </c>
      <c r="L286">
        <v>2116</v>
      </c>
      <c r="M286" t="s">
        <v>84</v>
      </c>
      <c r="N286" t="s">
        <v>83</v>
      </c>
      <c r="O286" s="3">
        <v>0</v>
      </c>
      <c r="P286" s="3">
        <v>0</v>
      </c>
      <c r="Q286" s="3">
        <v>1275</v>
      </c>
      <c r="R286" s="3">
        <v>165.75</v>
      </c>
      <c r="S286" s="3">
        <v>0</v>
      </c>
      <c r="T286" s="3">
        <v>0</v>
      </c>
      <c r="U286" s="3">
        <v>1440.75</v>
      </c>
      <c r="V286" t="s">
        <v>1</v>
      </c>
    </row>
    <row r="287" spans="5:22" hidden="1" x14ac:dyDescent="0.25">
      <c r="E287" t="s">
        <v>474</v>
      </c>
      <c r="F287" t="s">
        <v>516</v>
      </c>
      <c r="G287" t="s">
        <v>1</v>
      </c>
      <c r="H287" t="s">
        <v>0</v>
      </c>
      <c r="I287" t="s">
        <v>397</v>
      </c>
      <c r="J287" t="s">
        <v>398</v>
      </c>
      <c r="K287">
        <v>2115</v>
      </c>
      <c r="L287">
        <v>2115</v>
      </c>
      <c r="M287" t="s">
        <v>247</v>
      </c>
      <c r="N287" t="s">
        <v>248</v>
      </c>
      <c r="O287" s="3">
        <v>0</v>
      </c>
      <c r="P287" s="3">
        <v>0</v>
      </c>
      <c r="Q287" s="3">
        <v>48</v>
      </c>
      <c r="R287" s="3">
        <v>6.24</v>
      </c>
      <c r="S287" s="3">
        <v>0</v>
      </c>
      <c r="T287" s="3">
        <v>0</v>
      </c>
      <c r="U287" s="3">
        <v>54.24</v>
      </c>
      <c r="V287" t="s">
        <v>1</v>
      </c>
    </row>
    <row r="288" spans="5:22" hidden="1" x14ac:dyDescent="0.25">
      <c r="E288" t="s">
        <v>474</v>
      </c>
      <c r="F288" t="s">
        <v>515</v>
      </c>
      <c r="G288" t="s">
        <v>1</v>
      </c>
      <c r="H288" t="s">
        <v>0</v>
      </c>
      <c r="I288" t="s">
        <v>397</v>
      </c>
      <c r="J288" t="s">
        <v>398</v>
      </c>
      <c r="K288">
        <v>2114</v>
      </c>
      <c r="L288">
        <v>2114</v>
      </c>
      <c r="M288" t="s">
        <v>197</v>
      </c>
      <c r="N288" t="s">
        <v>198</v>
      </c>
      <c r="O288" s="3">
        <v>0</v>
      </c>
      <c r="P288" s="3">
        <v>0</v>
      </c>
      <c r="Q288" s="3">
        <v>1.99</v>
      </c>
      <c r="R288" s="3">
        <v>0.25869999999999999</v>
      </c>
      <c r="S288" s="3">
        <v>0</v>
      </c>
      <c r="T288" s="3">
        <v>0</v>
      </c>
      <c r="U288" s="3">
        <v>2.2486999999999999</v>
      </c>
      <c r="V288" t="s">
        <v>1</v>
      </c>
    </row>
    <row r="289" spans="5:22" hidden="1" x14ac:dyDescent="0.25">
      <c r="E289" t="s">
        <v>474</v>
      </c>
      <c r="F289" t="s">
        <v>515</v>
      </c>
      <c r="G289" t="s">
        <v>1</v>
      </c>
      <c r="H289" t="s">
        <v>0</v>
      </c>
      <c r="I289" t="s">
        <v>397</v>
      </c>
      <c r="J289" t="s">
        <v>398</v>
      </c>
      <c r="K289">
        <v>2113</v>
      </c>
      <c r="L289">
        <v>2113</v>
      </c>
      <c r="M289" t="s">
        <v>595</v>
      </c>
      <c r="N289" t="s">
        <v>59</v>
      </c>
      <c r="O289" s="3">
        <v>0</v>
      </c>
      <c r="P289" s="3">
        <v>0</v>
      </c>
      <c r="Q289" s="3">
        <v>123</v>
      </c>
      <c r="R289" s="3">
        <v>15.99</v>
      </c>
      <c r="S289" s="3">
        <v>0</v>
      </c>
      <c r="T289" s="3">
        <v>0</v>
      </c>
      <c r="U289" s="3">
        <v>138.99</v>
      </c>
      <c r="V289" t="s">
        <v>1</v>
      </c>
    </row>
    <row r="290" spans="5:22" hidden="1" x14ac:dyDescent="0.25">
      <c r="E290" t="s">
        <v>474</v>
      </c>
      <c r="F290" t="s">
        <v>515</v>
      </c>
      <c r="G290" t="s">
        <v>1</v>
      </c>
      <c r="H290" t="s">
        <v>0</v>
      </c>
      <c r="I290" t="s">
        <v>397</v>
      </c>
      <c r="J290" t="s">
        <v>398</v>
      </c>
      <c r="K290">
        <v>2112</v>
      </c>
      <c r="L290">
        <v>2112</v>
      </c>
      <c r="M290" t="s">
        <v>271</v>
      </c>
      <c r="N290" t="s">
        <v>272</v>
      </c>
      <c r="O290" s="3">
        <v>0</v>
      </c>
      <c r="P290" s="3">
        <v>0</v>
      </c>
      <c r="Q290" s="3">
        <v>12</v>
      </c>
      <c r="R290" s="3">
        <v>1.56</v>
      </c>
      <c r="S290" s="3">
        <v>0</v>
      </c>
      <c r="T290" s="3">
        <v>0</v>
      </c>
      <c r="U290" s="3">
        <v>13.56</v>
      </c>
      <c r="V290" t="s">
        <v>1</v>
      </c>
    </row>
    <row r="291" spans="5:22" hidden="1" x14ac:dyDescent="0.25">
      <c r="E291" t="s">
        <v>474</v>
      </c>
      <c r="F291" t="s">
        <v>508</v>
      </c>
      <c r="G291" t="s">
        <v>1</v>
      </c>
      <c r="H291" t="s">
        <v>0</v>
      </c>
      <c r="I291" t="s">
        <v>397</v>
      </c>
      <c r="J291" t="s">
        <v>398</v>
      </c>
      <c r="K291">
        <v>2111</v>
      </c>
      <c r="L291">
        <v>2111</v>
      </c>
      <c r="M291" t="s">
        <v>54</v>
      </c>
      <c r="N291" t="s">
        <v>53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t="s">
        <v>1</v>
      </c>
    </row>
    <row r="292" spans="5:22" hidden="1" x14ac:dyDescent="0.25">
      <c r="E292" t="s">
        <v>474</v>
      </c>
      <c r="F292" t="s">
        <v>508</v>
      </c>
      <c r="G292" t="s">
        <v>1</v>
      </c>
      <c r="H292" t="s">
        <v>0</v>
      </c>
      <c r="I292" t="s">
        <v>397</v>
      </c>
      <c r="J292" t="s">
        <v>398</v>
      </c>
      <c r="K292">
        <v>2110</v>
      </c>
      <c r="L292">
        <v>2110</v>
      </c>
      <c r="M292" t="s">
        <v>511</v>
      </c>
      <c r="N292" t="s">
        <v>514</v>
      </c>
      <c r="O292" s="3">
        <v>0</v>
      </c>
      <c r="P292" s="3">
        <v>0</v>
      </c>
      <c r="Q292" s="3">
        <v>24</v>
      </c>
      <c r="R292" s="3">
        <v>3.12</v>
      </c>
      <c r="S292" s="3">
        <v>0</v>
      </c>
      <c r="T292" s="3">
        <v>0</v>
      </c>
      <c r="U292" s="3">
        <v>27.12</v>
      </c>
      <c r="V292" t="s">
        <v>1</v>
      </c>
    </row>
    <row r="293" spans="5:22" hidden="1" x14ac:dyDescent="0.25">
      <c r="E293" t="s">
        <v>474</v>
      </c>
      <c r="F293" t="s">
        <v>508</v>
      </c>
      <c r="G293" t="s">
        <v>1</v>
      </c>
      <c r="H293" t="s">
        <v>0</v>
      </c>
      <c r="I293" t="s">
        <v>397</v>
      </c>
      <c r="J293" t="s">
        <v>398</v>
      </c>
      <c r="K293">
        <v>2109</v>
      </c>
      <c r="L293">
        <v>2109</v>
      </c>
      <c r="M293" t="s">
        <v>510</v>
      </c>
      <c r="N293" t="s">
        <v>513</v>
      </c>
      <c r="O293" s="3">
        <v>0</v>
      </c>
      <c r="P293" s="3">
        <v>0</v>
      </c>
      <c r="Q293" s="3">
        <v>50</v>
      </c>
      <c r="R293" s="3">
        <v>6.5</v>
      </c>
      <c r="S293" s="3">
        <v>0</v>
      </c>
      <c r="T293" s="3">
        <v>0</v>
      </c>
      <c r="U293" s="3">
        <v>56.5</v>
      </c>
      <c r="V293" t="s">
        <v>1</v>
      </c>
    </row>
    <row r="294" spans="5:22" hidden="1" x14ac:dyDescent="0.25">
      <c r="E294" t="s">
        <v>474</v>
      </c>
      <c r="F294" t="s">
        <v>508</v>
      </c>
      <c r="G294" t="s">
        <v>1</v>
      </c>
      <c r="H294" t="s">
        <v>0</v>
      </c>
      <c r="I294" t="s">
        <v>397</v>
      </c>
      <c r="J294" t="s">
        <v>398</v>
      </c>
      <c r="K294">
        <v>2108</v>
      </c>
      <c r="L294">
        <v>2108</v>
      </c>
      <c r="M294" t="s">
        <v>509</v>
      </c>
      <c r="N294" t="s">
        <v>512</v>
      </c>
      <c r="O294" s="3">
        <v>0</v>
      </c>
      <c r="P294" s="3">
        <v>0</v>
      </c>
      <c r="Q294" s="3">
        <v>10</v>
      </c>
      <c r="R294" s="3">
        <v>1.3</v>
      </c>
      <c r="S294" s="3">
        <v>0</v>
      </c>
      <c r="T294" s="3">
        <v>0</v>
      </c>
      <c r="U294" s="3">
        <v>11.3</v>
      </c>
      <c r="V294" t="s">
        <v>1</v>
      </c>
    </row>
    <row r="295" spans="5:22" hidden="1" x14ac:dyDescent="0.25">
      <c r="E295" t="s">
        <v>474</v>
      </c>
      <c r="F295" t="s">
        <v>508</v>
      </c>
      <c r="G295" t="s">
        <v>1</v>
      </c>
      <c r="H295" t="s">
        <v>0</v>
      </c>
      <c r="I295" t="s">
        <v>397</v>
      </c>
      <c r="J295" t="s">
        <v>398</v>
      </c>
      <c r="K295">
        <v>2107</v>
      </c>
      <c r="L295">
        <v>2107</v>
      </c>
      <c r="M295" t="s">
        <v>71</v>
      </c>
      <c r="N295" t="s">
        <v>70</v>
      </c>
      <c r="O295" s="3">
        <v>0</v>
      </c>
      <c r="P295" s="3">
        <v>0</v>
      </c>
      <c r="Q295" s="3">
        <v>20</v>
      </c>
      <c r="R295" s="3">
        <v>2.6</v>
      </c>
      <c r="S295" s="3">
        <v>0</v>
      </c>
      <c r="T295" s="3">
        <v>0</v>
      </c>
      <c r="U295" s="3">
        <v>22.6</v>
      </c>
      <c r="V295" t="s">
        <v>1</v>
      </c>
    </row>
    <row r="296" spans="5:22" hidden="1" x14ac:dyDescent="0.25">
      <c r="E296" t="s">
        <v>474</v>
      </c>
      <c r="F296" t="s">
        <v>508</v>
      </c>
      <c r="G296" t="s">
        <v>1</v>
      </c>
      <c r="H296" t="s">
        <v>0</v>
      </c>
      <c r="I296" t="s">
        <v>397</v>
      </c>
      <c r="J296" t="s">
        <v>398</v>
      </c>
      <c r="K296">
        <v>2106</v>
      </c>
      <c r="L296">
        <v>2106</v>
      </c>
      <c r="M296" t="s">
        <v>84</v>
      </c>
      <c r="N296" t="s">
        <v>83</v>
      </c>
      <c r="O296" s="3">
        <v>0</v>
      </c>
      <c r="P296" s="3">
        <v>0</v>
      </c>
      <c r="Q296" s="3">
        <v>56</v>
      </c>
      <c r="R296" s="3">
        <v>7.28</v>
      </c>
      <c r="S296" s="3">
        <v>0</v>
      </c>
      <c r="T296" s="3">
        <v>0</v>
      </c>
      <c r="U296" s="3">
        <v>63.28</v>
      </c>
      <c r="V296" t="s">
        <v>1</v>
      </c>
    </row>
    <row r="297" spans="5:22" hidden="1" x14ac:dyDescent="0.25">
      <c r="E297" t="s">
        <v>474</v>
      </c>
      <c r="F297" t="s">
        <v>508</v>
      </c>
      <c r="G297" t="s">
        <v>1</v>
      </c>
      <c r="H297" t="s">
        <v>0</v>
      </c>
      <c r="I297" t="s">
        <v>397</v>
      </c>
      <c r="J297" t="s">
        <v>398</v>
      </c>
      <c r="K297">
        <v>2105</v>
      </c>
      <c r="L297">
        <v>2105</v>
      </c>
      <c r="M297" t="s">
        <v>598</v>
      </c>
      <c r="N297" t="s">
        <v>92</v>
      </c>
      <c r="O297" s="3">
        <v>0</v>
      </c>
      <c r="P297" s="3">
        <v>0</v>
      </c>
      <c r="Q297" s="3">
        <v>147</v>
      </c>
      <c r="R297" s="3">
        <v>19.11</v>
      </c>
      <c r="S297" s="3">
        <v>0</v>
      </c>
      <c r="T297" s="3">
        <v>0</v>
      </c>
      <c r="U297" s="3">
        <v>166.11</v>
      </c>
      <c r="V297" t="s">
        <v>1</v>
      </c>
    </row>
    <row r="298" spans="5:22" hidden="1" x14ac:dyDescent="0.25">
      <c r="E298" t="s">
        <v>474</v>
      </c>
      <c r="F298" t="s">
        <v>508</v>
      </c>
      <c r="G298" t="s">
        <v>1</v>
      </c>
      <c r="H298" t="s">
        <v>0</v>
      </c>
      <c r="I298" t="s">
        <v>397</v>
      </c>
      <c r="J298" t="s">
        <v>398</v>
      </c>
      <c r="K298">
        <v>2104</v>
      </c>
      <c r="L298">
        <v>2104</v>
      </c>
      <c r="M298" t="s">
        <v>96</v>
      </c>
      <c r="N298" t="s">
        <v>95</v>
      </c>
      <c r="O298" s="3">
        <v>0</v>
      </c>
      <c r="P298" s="3">
        <v>0</v>
      </c>
      <c r="Q298" s="3">
        <v>18</v>
      </c>
      <c r="R298" s="3">
        <v>2.34</v>
      </c>
      <c r="S298" s="3">
        <v>0</v>
      </c>
      <c r="T298" s="3">
        <v>0</v>
      </c>
      <c r="U298" s="3">
        <v>20.34</v>
      </c>
      <c r="V298" t="s">
        <v>1</v>
      </c>
    </row>
    <row r="299" spans="5:22" hidden="1" x14ac:dyDescent="0.25">
      <c r="E299" t="s">
        <v>474</v>
      </c>
      <c r="F299" t="s">
        <v>507</v>
      </c>
      <c r="G299" t="s">
        <v>1</v>
      </c>
      <c r="H299" t="s">
        <v>0</v>
      </c>
      <c r="I299" t="s">
        <v>397</v>
      </c>
      <c r="J299" t="s">
        <v>398</v>
      </c>
      <c r="K299">
        <v>2103</v>
      </c>
      <c r="L299">
        <v>2103</v>
      </c>
      <c r="M299" t="s">
        <v>271</v>
      </c>
      <c r="N299" t="s">
        <v>272</v>
      </c>
      <c r="O299" s="3">
        <v>0</v>
      </c>
      <c r="P299" s="3">
        <v>0</v>
      </c>
      <c r="Q299" s="3">
        <v>550</v>
      </c>
      <c r="R299" s="3">
        <v>71.5</v>
      </c>
      <c r="S299" s="3">
        <v>0</v>
      </c>
      <c r="T299" s="3">
        <v>0</v>
      </c>
      <c r="U299" s="3">
        <v>621.5</v>
      </c>
      <c r="V299" t="s">
        <v>1</v>
      </c>
    </row>
    <row r="300" spans="5:22" hidden="1" x14ac:dyDescent="0.25">
      <c r="E300" t="s">
        <v>474</v>
      </c>
      <c r="F300" t="s">
        <v>507</v>
      </c>
      <c r="G300" t="s">
        <v>1</v>
      </c>
      <c r="H300" t="s">
        <v>0</v>
      </c>
      <c r="I300" t="s">
        <v>397</v>
      </c>
      <c r="J300" t="s">
        <v>398</v>
      </c>
      <c r="K300">
        <v>2102</v>
      </c>
      <c r="L300">
        <v>2102</v>
      </c>
      <c r="M300" t="s">
        <v>169</v>
      </c>
      <c r="N300" t="s">
        <v>91</v>
      </c>
      <c r="O300" s="3">
        <v>0</v>
      </c>
      <c r="P300" s="3">
        <v>0</v>
      </c>
      <c r="Q300" s="3">
        <v>115</v>
      </c>
      <c r="R300" s="3">
        <v>14.950000000000001</v>
      </c>
      <c r="S300" s="3">
        <v>0</v>
      </c>
      <c r="T300" s="3">
        <v>0</v>
      </c>
      <c r="U300" s="3">
        <v>129.94999999999999</v>
      </c>
      <c r="V300" t="s">
        <v>1</v>
      </c>
    </row>
    <row r="301" spans="5:22" hidden="1" x14ac:dyDescent="0.25">
      <c r="E301" t="s">
        <v>474</v>
      </c>
      <c r="F301" t="s">
        <v>507</v>
      </c>
      <c r="G301" t="s">
        <v>1</v>
      </c>
      <c r="H301" t="s">
        <v>0</v>
      </c>
      <c r="I301" t="s">
        <v>397</v>
      </c>
      <c r="J301" t="s">
        <v>398</v>
      </c>
      <c r="K301">
        <v>2101</v>
      </c>
      <c r="L301">
        <v>2101</v>
      </c>
      <c r="M301" t="s">
        <v>169</v>
      </c>
      <c r="N301" t="s">
        <v>91</v>
      </c>
      <c r="O301" s="3">
        <v>0</v>
      </c>
      <c r="P301" s="3">
        <v>0</v>
      </c>
      <c r="Q301" s="3">
        <v>420</v>
      </c>
      <c r="R301" s="3">
        <v>54.6</v>
      </c>
      <c r="S301" s="3">
        <v>0</v>
      </c>
      <c r="T301" s="3">
        <v>0</v>
      </c>
      <c r="U301" s="3">
        <v>474.6</v>
      </c>
      <c r="V301" t="s">
        <v>1</v>
      </c>
    </row>
    <row r="302" spans="5:22" hidden="1" x14ac:dyDescent="0.25">
      <c r="E302" t="s">
        <v>474</v>
      </c>
      <c r="F302" t="s">
        <v>507</v>
      </c>
      <c r="G302" t="s">
        <v>1</v>
      </c>
      <c r="H302" t="s">
        <v>0</v>
      </c>
      <c r="I302" t="s">
        <v>397</v>
      </c>
      <c r="J302" t="s">
        <v>398</v>
      </c>
      <c r="K302">
        <v>2100</v>
      </c>
      <c r="L302">
        <v>2100</v>
      </c>
      <c r="M302" t="s">
        <v>169</v>
      </c>
      <c r="N302" t="s">
        <v>91</v>
      </c>
      <c r="O302" s="3">
        <v>0</v>
      </c>
      <c r="P302" s="3">
        <v>0</v>
      </c>
      <c r="Q302" s="3">
        <v>6.19</v>
      </c>
      <c r="R302" s="3">
        <v>0.80470000000000008</v>
      </c>
      <c r="S302" s="3">
        <v>0</v>
      </c>
      <c r="T302" s="3">
        <v>0</v>
      </c>
      <c r="U302" s="3">
        <v>6.9947000000000008</v>
      </c>
      <c r="V302" t="s">
        <v>1</v>
      </c>
    </row>
    <row r="303" spans="5:22" hidden="1" x14ac:dyDescent="0.25">
      <c r="E303" t="s">
        <v>474</v>
      </c>
      <c r="F303" t="s">
        <v>507</v>
      </c>
      <c r="G303" t="s">
        <v>1</v>
      </c>
      <c r="H303" t="s">
        <v>0</v>
      </c>
      <c r="I303" t="s">
        <v>397</v>
      </c>
      <c r="J303" t="s">
        <v>398</v>
      </c>
      <c r="K303">
        <v>2099</v>
      </c>
      <c r="L303">
        <v>2099</v>
      </c>
      <c r="M303" t="s">
        <v>247</v>
      </c>
      <c r="N303" t="s">
        <v>248</v>
      </c>
      <c r="O303" s="3">
        <v>0</v>
      </c>
      <c r="P303" s="3">
        <v>0</v>
      </c>
      <c r="Q303" s="3">
        <v>3</v>
      </c>
      <c r="R303" s="3">
        <v>0.39</v>
      </c>
      <c r="S303" s="3">
        <v>0</v>
      </c>
      <c r="T303" s="3">
        <v>0</v>
      </c>
      <c r="U303" s="3">
        <v>3.39</v>
      </c>
      <c r="V303" t="s">
        <v>1</v>
      </c>
    </row>
    <row r="304" spans="5:22" hidden="1" x14ac:dyDescent="0.25">
      <c r="E304" t="s">
        <v>474</v>
      </c>
      <c r="F304" t="s">
        <v>507</v>
      </c>
      <c r="G304" t="s">
        <v>1</v>
      </c>
      <c r="H304" t="s">
        <v>0</v>
      </c>
      <c r="I304" t="s">
        <v>397</v>
      </c>
      <c r="J304" t="s">
        <v>398</v>
      </c>
      <c r="K304">
        <v>2098</v>
      </c>
      <c r="L304">
        <v>2098</v>
      </c>
      <c r="M304" t="s">
        <v>173</v>
      </c>
      <c r="N304" t="s">
        <v>174</v>
      </c>
      <c r="O304" s="3">
        <v>0</v>
      </c>
      <c r="P304" s="3">
        <v>0</v>
      </c>
      <c r="Q304" s="3">
        <v>14.6</v>
      </c>
      <c r="R304" s="3">
        <v>1.8979999999999999</v>
      </c>
      <c r="S304" s="3">
        <v>0</v>
      </c>
      <c r="T304" s="3">
        <v>0</v>
      </c>
      <c r="U304" s="3">
        <v>16.498000000000001</v>
      </c>
      <c r="V304" t="s">
        <v>1</v>
      </c>
    </row>
    <row r="305" spans="5:22" hidden="1" x14ac:dyDescent="0.25">
      <c r="E305" t="s">
        <v>474</v>
      </c>
      <c r="F305" t="s">
        <v>507</v>
      </c>
      <c r="G305" t="s">
        <v>1</v>
      </c>
      <c r="H305" t="s">
        <v>0</v>
      </c>
      <c r="I305" t="s">
        <v>397</v>
      </c>
      <c r="J305" t="s">
        <v>398</v>
      </c>
      <c r="K305">
        <v>2097</v>
      </c>
      <c r="L305">
        <v>2097</v>
      </c>
      <c r="M305" t="s">
        <v>88</v>
      </c>
      <c r="N305" t="s">
        <v>87</v>
      </c>
      <c r="O305" s="3">
        <v>0</v>
      </c>
      <c r="P305" s="3">
        <v>0</v>
      </c>
      <c r="Q305" s="3">
        <v>7.61</v>
      </c>
      <c r="R305" s="3">
        <v>0.98930000000000007</v>
      </c>
      <c r="S305" s="3">
        <v>0</v>
      </c>
      <c r="T305" s="3">
        <v>0</v>
      </c>
      <c r="U305" s="3">
        <v>8.5992999999999995</v>
      </c>
      <c r="V305" t="s">
        <v>1</v>
      </c>
    </row>
    <row r="306" spans="5:22" hidden="1" x14ac:dyDescent="0.25">
      <c r="E306" t="s">
        <v>474</v>
      </c>
      <c r="F306" t="s">
        <v>506</v>
      </c>
      <c r="G306" t="s">
        <v>1</v>
      </c>
      <c r="H306" t="s">
        <v>0</v>
      </c>
      <c r="I306" t="s">
        <v>397</v>
      </c>
      <c r="J306" t="s">
        <v>398</v>
      </c>
      <c r="K306">
        <v>2096</v>
      </c>
      <c r="L306">
        <v>2096</v>
      </c>
      <c r="M306" t="s">
        <v>54</v>
      </c>
      <c r="N306" t="s">
        <v>53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t="s">
        <v>1</v>
      </c>
    </row>
    <row r="307" spans="5:22" hidden="1" x14ac:dyDescent="0.25">
      <c r="E307" t="s">
        <v>474</v>
      </c>
      <c r="F307" t="s">
        <v>506</v>
      </c>
      <c r="G307" t="s">
        <v>1</v>
      </c>
      <c r="H307" t="s">
        <v>0</v>
      </c>
      <c r="I307" t="s">
        <v>397</v>
      </c>
      <c r="J307" t="s">
        <v>398</v>
      </c>
      <c r="K307">
        <v>2095</v>
      </c>
      <c r="L307">
        <v>2095</v>
      </c>
      <c r="M307" t="s">
        <v>58</v>
      </c>
      <c r="N307" t="s">
        <v>57</v>
      </c>
      <c r="O307" s="3">
        <v>0</v>
      </c>
      <c r="P307" s="3">
        <v>0</v>
      </c>
      <c r="Q307" s="3">
        <v>95</v>
      </c>
      <c r="R307" s="3">
        <v>12.35</v>
      </c>
      <c r="S307" s="3">
        <v>0</v>
      </c>
      <c r="T307" s="3">
        <v>0</v>
      </c>
      <c r="U307" s="3">
        <v>107.35</v>
      </c>
      <c r="V307" t="s">
        <v>1</v>
      </c>
    </row>
    <row r="308" spans="5:22" hidden="1" x14ac:dyDescent="0.25">
      <c r="E308" t="s">
        <v>474</v>
      </c>
      <c r="F308" t="s">
        <v>506</v>
      </c>
      <c r="G308" t="s">
        <v>1</v>
      </c>
      <c r="H308" t="s">
        <v>0</v>
      </c>
      <c r="I308" t="s">
        <v>397</v>
      </c>
      <c r="J308" t="s">
        <v>398</v>
      </c>
      <c r="K308">
        <v>2094</v>
      </c>
      <c r="L308">
        <v>2094</v>
      </c>
      <c r="M308" t="s">
        <v>58</v>
      </c>
      <c r="N308" t="s">
        <v>57</v>
      </c>
      <c r="O308" s="3">
        <v>0</v>
      </c>
      <c r="P308" s="3">
        <v>0</v>
      </c>
      <c r="Q308" s="3">
        <v>160</v>
      </c>
      <c r="R308" s="3">
        <v>20.8</v>
      </c>
      <c r="S308" s="3">
        <v>0</v>
      </c>
      <c r="T308" s="3">
        <v>0</v>
      </c>
      <c r="U308" s="3">
        <v>180.8</v>
      </c>
      <c r="V308" t="s">
        <v>1</v>
      </c>
    </row>
    <row r="309" spans="5:22" hidden="1" x14ac:dyDescent="0.25">
      <c r="E309" t="s">
        <v>474</v>
      </c>
      <c r="F309" t="s">
        <v>506</v>
      </c>
      <c r="G309" t="s">
        <v>1</v>
      </c>
      <c r="H309" t="s">
        <v>0</v>
      </c>
      <c r="I309" t="s">
        <v>397</v>
      </c>
      <c r="J309" t="s">
        <v>398</v>
      </c>
      <c r="K309">
        <v>2093</v>
      </c>
      <c r="L309">
        <v>2093</v>
      </c>
      <c r="M309" t="s">
        <v>104</v>
      </c>
      <c r="N309" t="s">
        <v>103</v>
      </c>
      <c r="O309" s="3">
        <v>0</v>
      </c>
      <c r="P309" s="3">
        <v>0</v>
      </c>
      <c r="Q309" s="3">
        <v>1000</v>
      </c>
      <c r="R309" s="3">
        <v>130</v>
      </c>
      <c r="S309" s="3">
        <v>0</v>
      </c>
      <c r="T309" s="3">
        <v>0</v>
      </c>
      <c r="U309" s="3">
        <v>1130</v>
      </c>
      <c r="V309" t="s">
        <v>1</v>
      </c>
    </row>
    <row r="310" spans="5:22" hidden="1" x14ac:dyDescent="0.25">
      <c r="E310" t="s">
        <v>474</v>
      </c>
      <c r="F310" t="s">
        <v>505</v>
      </c>
      <c r="G310" t="s">
        <v>1</v>
      </c>
      <c r="H310" t="s">
        <v>0</v>
      </c>
      <c r="I310" t="s">
        <v>397</v>
      </c>
      <c r="J310" t="s">
        <v>398</v>
      </c>
      <c r="K310">
        <v>2092</v>
      </c>
      <c r="L310">
        <v>2092</v>
      </c>
      <c r="M310" t="s">
        <v>247</v>
      </c>
      <c r="N310" t="s">
        <v>248</v>
      </c>
      <c r="O310" s="3">
        <v>0</v>
      </c>
      <c r="P310" s="3">
        <v>0</v>
      </c>
      <c r="Q310" s="3">
        <v>63</v>
      </c>
      <c r="R310" s="3">
        <v>8.19</v>
      </c>
      <c r="S310" s="3">
        <v>0</v>
      </c>
      <c r="T310" s="3">
        <v>0</v>
      </c>
      <c r="U310" s="3">
        <v>71.19</v>
      </c>
      <c r="V310" t="s">
        <v>1</v>
      </c>
    </row>
    <row r="311" spans="5:22" hidden="1" x14ac:dyDescent="0.25">
      <c r="E311" t="s">
        <v>474</v>
      </c>
      <c r="F311" t="s">
        <v>505</v>
      </c>
      <c r="G311" t="s">
        <v>1</v>
      </c>
      <c r="H311" t="s">
        <v>0</v>
      </c>
      <c r="I311" t="s">
        <v>397</v>
      </c>
      <c r="J311" t="s">
        <v>398</v>
      </c>
      <c r="K311">
        <v>2091</v>
      </c>
      <c r="L311">
        <v>2091</v>
      </c>
      <c r="M311" t="s">
        <v>71</v>
      </c>
      <c r="N311" t="s">
        <v>70</v>
      </c>
      <c r="O311" s="3">
        <v>0</v>
      </c>
      <c r="P311" s="3">
        <v>0</v>
      </c>
      <c r="Q311" s="3">
        <v>35</v>
      </c>
      <c r="R311" s="3">
        <v>4.55</v>
      </c>
      <c r="S311" s="3">
        <v>0</v>
      </c>
      <c r="T311" s="3">
        <v>0</v>
      </c>
      <c r="U311" s="3">
        <v>39.549999999999997</v>
      </c>
      <c r="V311" t="s">
        <v>1</v>
      </c>
    </row>
    <row r="312" spans="5:22" hidden="1" x14ac:dyDescent="0.25">
      <c r="E312" t="s">
        <v>474</v>
      </c>
      <c r="F312" t="s">
        <v>504</v>
      </c>
      <c r="G312" t="s">
        <v>1</v>
      </c>
      <c r="H312" t="s">
        <v>0</v>
      </c>
      <c r="I312" t="s">
        <v>397</v>
      </c>
      <c r="J312" t="s">
        <v>398</v>
      </c>
      <c r="K312">
        <v>2090</v>
      </c>
      <c r="L312">
        <v>2090</v>
      </c>
      <c r="M312" t="s">
        <v>90</v>
      </c>
      <c r="N312" t="s">
        <v>89</v>
      </c>
      <c r="O312" s="3">
        <v>0</v>
      </c>
      <c r="P312" s="3">
        <v>0</v>
      </c>
      <c r="Q312" s="3">
        <v>210</v>
      </c>
      <c r="R312" s="3">
        <v>27.3</v>
      </c>
      <c r="S312" s="3">
        <v>0</v>
      </c>
      <c r="T312" s="3">
        <v>0</v>
      </c>
      <c r="U312" s="3">
        <v>237.3</v>
      </c>
      <c r="V312" t="s">
        <v>1</v>
      </c>
    </row>
    <row r="313" spans="5:22" hidden="1" x14ac:dyDescent="0.25">
      <c r="E313" t="s">
        <v>474</v>
      </c>
      <c r="F313" t="s">
        <v>504</v>
      </c>
      <c r="G313" t="s">
        <v>1</v>
      </c>
      <c r="H313" t="s">
        <v>0</v>
      </c>
      <c r="I313" t="s">
        <v>397</v>
      </c>
      <c r="J313" t="s">
        <v>398</v>
      </c>
      <c r="K313">
        <v>2089</v>
      </c>
      <c r="L313">
        <v>2089</v>
      </c>
      <c r="M313" t="s">
        <v>247</v>
      </c>
      <c r="N313" t="s">
        <v>248</v>
      </c>
      <c r="O313" s="3">
        <v>0</v>
      </c>
      <c r="P313" s="3">
        <v>0</v>
      </c>
      <c r="Q313" s="3">
        <v>48</v>
      </c>
      <c r="R313" s="3">
        <v>6.24</v>
      </c>
      <c r="S313" s="3">
        <v>0</v>
      </c>
      <c r="T313" s="3">
        <v>0</v>
      </c>
      <c r="U313" s="3">
        <v>54.24</v>
      </c>
      <c r="V313" t="s">
        <v>1</v>
      </c>
    </row>
    <row r="314" spans="5:22" hidden="1" x14ac:dyDescent="0.25">
      <c r="E314" t="s">
        <v>474</v>
      </c>
      <c r="F314" t="s">
        <v>504</v>
      </c>
      <c r="G314" t="s">
        <v>1</v>
      </c>
      <c r="H314" t="s">
        <v>0</v>
      </c>
      <c r="I314" t="s">
        <v>397</v>
      </c>
      <c r="J314" t="s">
        <v>398</v>
      </c>
      <c r="K314">
        <v>2088</v>
      </c>
      <c r="L314">
        <v>2088</v>
      </c>
      <c r="M314" t="s">
        <v>496</v>
      </c>
      <c r="N314" t="s">
        <v>497</v>
      </c>
      <c r="O314" s="3">
        <v>0</v>
      </c>
      <c r="P314" s="3">
        <v>0</v>
      </c>
      <c r="Q314" s="3">
        <v>117.34</v>
      </c>
      <c r="R314" s="3">
        <v>15.254200000000001</v>
      </c>
      <c r="S314" s="3">
        <v>0</v>
      </c>
      <c r="T314" s="3">
        <v>0</v>
      </c>
      <c r="U314" s="3">
        <v>132.5942</v>
      </c>
      <c r="V314" t="s">
        <v>1</v>
      </c>
    </row>
    <row r="315" spans="5:22" hidden="1" x14ac:dyDescent="0.25">
      <c r="E315" t="s">
        <v>474</v>
      </c>
      <c r="F315" t="s">
        <v>504</v>
      </c>
      <c r="G315" t="s">
        <v>1</v>
      </c>
      <c r="H315" t="s">
        <v>0</v>
      </c>
      <c r="I315" t="s">
        <v>397</v>
      </c>
      <c r="J315" t="s">
        <v>398</v>
      </c>
      <c r="K315">
        <v>2087</v>
      </c>
      <c r="L315">
        <v>2087</v>
      </c>
      <c r="M315" t="s">
        <v>231</v>
      </c>
      <c r="N315" t="s">
        <v>232</v>
      </c>
      <c r="O315" s="3">
        <v>0</v>
      </c>
      <c r="P315" s="3">
        <v>0</v>
      </c>
      <c r="Q315" s="3">
        <v>28.3</v>
      </c>
      <c r="R315" s="3">
        <v>3.6790000000000003</v>
      </c>
      <c r="S315" s="3">
        <v>0</v>
      </c>
      <c r="T315" s="3">
        <v>0</v>
      </c>
      <c r="U315" s="3">
        <v>31.978999999999999</v>
      </c>
      <c r="V315" t="s">
        <v>1</v>
      </c>
    </row>
    <row r="316" spans="5:22" hidden="1" x14ac:dyDescent="0.25">
      <c r="E316" t="s">
        <v>474</v>
      </c>
      <c r="F316" t="s">
        <v>504</v>
      </c>
      <c r="G316" t="s">
        <v>1</v>
      </c>
      <c r="H316" t="s">
        <v>0</v>
      </c>
      <c r="I316" t="s">
        <v>397</v>
      </c>
      <c r="J316" t="s">
        <v>398</v>
      </c>
      <c r="K316">
        <v>2086</v>
      </c>
      <c r="L316">
        <v>2086</v>
      </c>
      <c r="M316" t="s">
        <v>409</v>
      </c>
      <c r="N316" t="s">
        <v>410</v>
      </c>
      <c r="O316" s="3">
        <v>0</v>
      </c>
      <c r="P316" s="3">
        <v>0</v>
      </c>
      <c r="Q316" s="3">
        <v>20</v>
      </c>
      <c r="R316" s="3">
        <v>2.6</v>
      </c>
      <c r="S316" s="3">
        <v>0</v>
      </c>
      <c r="T316" s="3">
        <v>0</v>
      </c>
      <c r="U316" s="3">
        <v>22.6</v>
      </c>
      <c r="V316" t="s">
        <v>1</v>
      </c>
    </row>
    <row r="317" spans="5:22" hidden="1" x14ac:dyDescent="0.25">
      <c r="E317" t="s">
        <v>474</v>
      </c>
      <c r="F317" t="s">
        <v>503</v>
      </c>
      <c r="G317" t="s">
        <v>1</v>
      </c>
      <c r="H317" t="s">
        <v>0</v>
      </c>
      <c r="I317" t="s">
        <v>397</v>
      </c>
      <c r="J317" t="s">
        <v>398</v>
      </c>
      <c r="K317">
        <v>2085</v>
      </c>
      <c r="L317">
        <v>2085</v>
      </c>
      <c r="M317" t="s">
        <v>413</v>
      </c>
      <c r="N317" t="s">
        <v>414</v>
      </c>
      <c r="O317" s="3">
        <v>0</v>
      </c>
      <c r="P317" s="3">
        <v>0</v>
      </c>
      <c r="Q317" s="3">
        <v>4.8600000000000003</v>
      </c>
      <c r="R317" s="3">
        <v>0.63180000000000003</v>
      </c>
      <c r="S317" s="3">
        <v>0</v>
      </c>
      <c r="T317" s="3">
        <v>0</v>
      </c>
      <c r="U317" s="3">
        <v>5.4918000000000005</v>
      </c>
      <c r="V317" t="s">
        <v>1</v>
      </c>
    </row>
    <row r="318" spans="5:22" hidden="1" x14ac:dyDescent="0.25">
      <c r="E318" t="s">
        <v>474</v>
      </c>
      <c r="F318" t="s">
        <v>503</v>
      </c>
      <c r="G318" t="s">
        <v>1</v>
      </c>
      <c r="H318" t="s">
        <v>0</v>
      </c>
      <c r="I318" t="s">
        <v>397</v>
      </c>
      <c r="J318" t="s">
        <v>398</v>
      </c>
      <c r="K318">
        <v>2084</v>
      </c>
      <c r="L318">
        <v>2084</v>
      </c>
      <c r="M318" t="s">
        <v>71</v>
      </c>
      <c r="N318" t="s">
        <v>70</v>
      </c>
      <c r="O318" s="3">
        <v>0</v>
      </c>
      <c r="P318" s="3">
        <v>0</v>
      </c>
      <c r="Q318" s="3">
        <v>180</v>
      </c>
      <c r="R318" s="3">
        <v>23.400000000000002</v>
      </c>
      <c r="S318" s="3">
        <v>0</v>
      </c>
      <c r="T318" s="3">
        <v>0</v>
      </c>
      <c r="U318" s="3">
        <v>203.4</v>
      </c>
      <c r="V318" t="s">
        <v>1</v>
      </c>
    </row>
    <row r="319" spans="5:22" hidden="1" x14ac:dyDescent="0.25">
      <c r="E319" t="s">
        <v>474</v>
      </c>
      <c r="F319" t="s">
        <v>503</v>
      </c>
      <c r="G319" t="s">
        <v>1</v>
      </c>
      <c r="H319" t="s">
        <v>0</v>
      </c>
      <c r="I319" t="s">
        <v>397</v>
      </c>
      <c r="J319" t="s">
        <v>398</v>
      </c>
      <c r="K319">
        <v>2083</v>
      </c>
      <c r="L319">
        <v>2083</v>
      </c>
      <c r="M319" t="s">
        <v>433</v>
      </c>
      <c r="N319" t="s">
        <v>434</v>
      </c>
      <c r="O319" s="3">
        <v>0</v>
      </c>
      <c r="P319" s="3">
        <v>0</v>
      </c>
      <c r="Q319" s="3">
        <v>250</v>
      </c>
      <c r="R319" s="3">
        <v>32.5</v>
      </c>
      <c r="S319" s="3">
        <v>0</v>
      </c>
      <c r="T319" s="3">
        <v>0</v>
      </c>
      <c r="U319" s="3">
        <v>282.5</v>
      </c>
      <c r="V319" t="s">
        <v>1</v>
      </c>
    </row>
    <row r="320" spans="5:22" hidden="1" x14ac:dyDescent="0.25">
      <c r="E320" t="s">
        <v>474</v>
      </c>
      <c r="F320" t="s">
        <v>503</v>
      </c>
      <c r="G320" t="s">
        <v>1</v>
      </c>
      <c r="H320" t="s">
        <v>0</v>
      </c>
      <c r="I320" t="s">
        <v>397</v>
      </c>
      <c r="J320" t="s">
        <v>398</v>
      </c>
      <c r="K320">
        <v>2082</v>
      </c>
      <c r="L320">
        <v>2082</v>
      </c>
      <c r="M320" t="s">
        <v>598</v>
      </c>
      <c r="N320" t="s">
        <v>92</v>
      </c>
      <c r="O320" s="3">
        <v>0</v>
      </c>
      <c r="P320" s="3">
        <v>0</v>
      </c>
      <c r="Q320" s="3">
        <v>1149.5</v>
      </c>
      <c r="R320" s="3">
        <v>149.435</v>
      </c>
      <c r="S320" s="3">
        <v>0</v>
      </c>
      <c r="T320" s="3">
        <v>0</v>
      </c>
      <c r="U320" s="3">
        <v>1298.9349999999999</v>
      </c>
      <c r="V320" t="s">
        <v>1</v>
      </c>
    </row>
    <row r="321" spans="5:22" hidden="1" x14ac:dyDescent="0.25">
      <c r="E321" t="s">
        <v>474</v>
      </c>
      <c r="F321" t="s">
        <v>503</v>
      </c>
      <c r="G321" t="s">
        <v>1</v>
      </c>
      <c r="H321" t="s">
        <v>0</v>
      </c>
      <c r="I321" t="s">
        <v>397</v>
      </c>
      <c r="J321" t="s">
        <v>398</v>
      </c>
      <c r="K321">
        <v>2081</v>
      </c>
      <c r="L321">
        <v>2081</v>
      </c>
      <c r="M321" t="s">
        <v>104</v>
      </c>
      <c r="N321" t="s">
        <v>103</v>
      </c>
      <c r="O321" s="3">
        <v>0</v>
      </c>
      <c r="P321" s="3">
        <v>0</v>
      </c>
      <c r="Q321" s="3">
        <v>180</v>
      </c>
      <c r="R321" s="3">
        <v>23.400000000000002</v>
      </c>
      <c r="S321" s="3">
        <v>0</v>
      </c>
      <c r="T321" s="3">
        <v>0</v>
      </c>
      <c r="U321" s="3">
        <v>203.4</v>
      </c>
      <c r="V321" t="s">
        <v>1</v>
      </c>
    </row>
    <row r="322" spans="5:22" hidden="1" x14ac:dyDescent="0.25">
      <c r="E322" t="s">
        <v>474</v>
      </c>
      <c r="F322" t="s">
        <v>503</v>
      </c>
      <c r="G322" t="s">
        <v>1</v>
      </c>
      <c r="H322" t="s">
        <v>0</v>
      </c>
      <c r="I322" t="s">
        <v>397</v>
      </c>
      <c r="J322" t="s">
        <v>398</v>
      </c>
      <c r="K322">
        <v>2080</v>
      </c>
      <c r="L322">
        <v>2080</v>
      </c>
      <c r="M322" t="s">
        <v>197</v>
      </c>
      <c r="N322" t="s">
        <v>198</v>
      </c>
      <c r="O322" s="3">
        <v>0</v>
      </c>
      <c r="P322" s="3">
        <v>0</v>
      </c>
      <c r="Q322" s="3">
        <v>20</v>
      </c>
      <c r="R322" s="3">
        <v>2.6</v>
      </c>
      <c r="S322" s="3">
        <v>0</v>
      </c>
      <c r="T322" s="3">
        <v>0</v>
      </c>
      <c r="U322" s="3">
        <v>22.6</v>
      </c>
      <c r="V322" t="s">
        <v>1</v>
      </c>
    </row>
    <row r="323" spans="5:22" hidden="1" x14ac:dyDescent="0.25">
      <c r="E323" t="s">
        <v>474</v>
      </c>
      <c r="F323" t="s">
        <v>503</v>
      </c>
      <c r="G323" t="s">
        <v>1</v>
      </c>
      <c r="H323" t="s">
        <v>0</v>
      </c>
      <c r="I323" t="s">
        <v>397</v>
      </c>
      <c r="J323" t="s">
        <v>398</v>
      </c>
      <c r="K323">
        <v>2079</v>
      </c>
      <c r="L323">
        <v>2079</v>
      </c>
      <c r="M323" t="s">
        <v>54</v>
      </c>
      <c r="N323" t="s">
        <v>53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t="s">
        <v>1</v>
      </c>
    </row>
    <row r="324" spans="5:22" hidden="1" x14ac:dyDescent="0.25">
      <c r="E324" t="s">
        <v>474</v>
      </c>
      <c r="F324" t="s">
        <v>502</v>
      </c>
      <c r="G324" t="s">
        <v>1</v>
      </c>
      <c r="H324" t="s">
        <v>0</v>
      </c>
      <c r="I324" t="s">
        <v>397</v>
      </c>
      <c r="J324" t="s">
        <v>398</v>
      </c>
      <c r="K324">
        <v>2078</v>
      </c>
      <c r="L324">
        <v>2078</v>
      </c>
      <c r="M324" t="s">
        <v>44</v>
      </c>
      <c r="N324" t="s">
        <v>43</v>
      </c>
      <c r="O324" s="3">
        <v>0</v>
      </c>
      <c r="P324" s="3">
        <v>0</v>
      </c>
      <c r="Q324" s="3">
        <v>95</v>
      </c>
      <c r="R324" s="3">
        <v>12.35</v>
      </c>
      <c r="S324" s="3">
        <v>0</v>
      </c>
      <c r="T324" s="3">
        <v>0</v>
      </c>
      <c r="U324" s="3">
        <v>107.35</v>
      </c>
      <c r="V324" t="s">
        <v>1</v>
      </c>
    </row>
    <row r="325" spans="5:22" hidden="1" x14ac:dyDescent="0.25">
      <c r="E325" t="s">
        <v>474</v>
      </c>
      <c r="F325" t="s">
        <v>502</v>
      </c>
      <c r="G325" t="s">
        <v>1</v>
      </c>
      <c r="H325" t="s">
        <v>0</v>
      </c>
      <c r="I325" t="s">
        <v>397</v>
      </c>
      <c r="J325" t="s">
        <v>398</v>
      </c>
      <c r="K325">
        <v>2077</v>
      </c>
      <c r="L325">
        <v>2077</v>
      </c>
      <c r="M325" t="s">
        <v>413</v>
      </c>
      <c r="N325" t="s">
        <v>414</v>
      </c>
      <c r="O325" s="3">
        <v>0</v>
      </c>
      <c r="P325" s="3">
        <v>0</v>
      </c>
      <c r="Q325" s="3">
        <v>67.5</v>
      </c>
      <c r="R325" s="3">
        <v>8.7750000000000004</v>
      </c>
      <c r="S325" s="3">
        <v>0</v>
      </c>
      <c r="T325" s="3">
        <v>0</v>
      </c>
      <c r="U325" s="3">
        <v>76.275000000000006</v>
      </c>
      <c r="V325" t="s">
        <v>1</v>
      </c>
    </row>
    <row r="326" spans="5:22" hidden="1" x14ac:dyDescent="0.25">
      <c r="E326" t="s">
        <v>474</v>
      </c>
      <c r="F326" t="s">
        <v>502</v>
      </c>
      <c r="G326" t="s">
        <v>1</v>
      </c>
      <c r="H326" t="s">
        <v>0</v>
      </c>
      <c r="I326" t="s">
        <v>397</v>
      </c>
      <c r="J326" t="s">
        <v>398</v>
      </c>
      <c r="K326">
        <v>2076</v>
      </c>
      <c r="L326">
        <v>2076</v>
      </c>
      <c r="M326" t="s">
        <v>433</v>
      </c>
      <c r="N326" t="s">
        <v>434</v>
      </c>
      <c r="O326" s="3">
        <v>0</v>
      </c>
      <c r="P326" s="3">
        <v>0</v>
      </c>
      <c r="Q326" s="3">
        <v>22.75</v>
      </c>
      <c r="R326" s="3">
        <v>2.9575</v>
      </c>
      <c r="S326" s="3">
        <v>0</v>
      </c>
      <c r="T326" s="3">
        <v>0</v>
      </c>
      <c r="U326" s="3">
        <v>25.7075</v>
      </c>
      <c r="V326" t="s">
        <v>1</v>
      </c>
    </row>
    <row r="327" spans="5:22" hidden="1" x14ac:dyDescent="0.25">
      <c r="E327" t="s">
        <v>474</v>
      </c>
      <c r="F327" t="s">
        <v>502</v>
      </c>
      <c r="G327" t="s">
        <v>1</v>
      </c>
      <c r="H327" t="s">
        <v>0</v>
      </c>
      <c r="I327" t="s">
        <v>397</v>
      </c>
      <c r="J327" t="s">
        <v>398</v>
      </c>
      <c r="K327">
        <v>2075</v>
      </c>
      <c r="L327">
        <v>2075</v>
      </c>
      <c r="M327" t="s">
        <v>223</v>
      </c>
      <c r="N327" t="s">
        <v>224</v>
      </c>
      <c r="O327" s="3">
        <v>0</v>
      </c>
      <c r="P327" s="3">
        <v>0</v>
      </c>
      <c r="Q327" s="3">
        <v>30</v>
      </c>
      <c r="R327" s="3">
        <v>3.9000000000000004</v>
      </c>
      <c r="S327" s="3">
        <v>0</v>
      </c>
      <c r="T327" s="3">
        <v>0</v>
      </c>
      <c r="U327" s="3">
        <v>33.9</v>
      </c>
      <c r="V327" t="s">
        <v>1</v>
      </c>
    </row>
    <row r="328" spans="5:22" hidden="1" x14ac:dyDescent="0.25">
      <c r="E328" t="s">
        <v>474</v>
      </c>
      <c r="F328" t="s">
        <v>502</v>
      </c>
      <c r="G328" t="s">
        <v>1</v>
      </c>
      <c r="H328" t="s">
        <v>0</v>
      </c>
      <c r="I328" t="s">
        <v>397</v>
      </c>
      <c r="J328" t="s">
        <v>398</v>
      </c>
      <c r="K328">
        <v>2074</v>
      </c>
      <c r="L328">
        <v>2074</v>
      </c>
      <c r="M328" t="s">
        <v>271</v>
      </c>
      <c r="N328" t="s">
        <v>272</v>
      </c>
      <c r="O328" s="3">
        <v>0</v>
      </c>
      <c r="P328" s="3">
        <v>0</v>
      </c>
      <c r="Q328" s="3">
        <v>35</v>
      </c>
      <c r="R328" s="3">
        <v>4.55</v>
      </c>
      <c r="S328" s="3">
        <v>0</v>
      </c>
      <c r="T328" s="3">
        <v>0</v>
      </c>
      <c r="U328" s="3">
        <v>39.549999999999997</v>
      </c>
      <c r="V328" t="s">
        <v>1</v>
      </c>
    </row>
    <row r="329" spans="5:22" hidden="1" x14ac:dyDescent="0.25">
      <c r="E329" t="s">
        <v>474</v>
      </c>
      <c r="F329" t="s">
        <v>502</v>
      </c>
      <c r="G329" t="s">
        <v>1</v>
      </c>
      <c r="H329" t="s">
        <v>0</v>
      </c>
      <c r="I329" t="s">
        <v>397</v>
      </c>
      <c r="J329" t="s">
        <v>398</v>
      </c>
      <c r="K329">
        <v>2073</v>
      </c>
      <c r="L329">
        <v>2073</v>
      </c>
      <c r="M329" t="s">
        <v>75</v>
      </c>
      <c r="N329" t="s">
        <v>74</v>
      </c>
      <c r="O329" s="3">
        <v>0</v>
      </c>
      <c r="P329" s="3">
        <v>0</v>
      </c>
      <c r="Q329" s="3">
        <v>30</v>
      </c>
      <c r="R329" s="3">
        <v>3.9000000000000004</v>
      </c>
      <c r="S329" s="3">
        <v>0</v>
      </c>
      <c r="T329" s="3">
        <v>0</v>
      </c>
      <c r="U329" s="3">
        <v>33.9</v>
      </c>
      <c r="V329" t="s">
        <v>1</v>
      </c>
    </row>
    <row r="330" spans="5:22" hidden="1" x14ac:dyDescent="0.25">
      <c r="E330" t="s">
        <v>474</v>
      </c>
      <c r="F330" t="s">
        <v>502</v>
      </c>
      <c r="G330" t="s">
        <v>1</v>
      </c>
      <c r="H330" t="s">
        <v>0</v>
      </c>
      <c r="I330" t="s">
        <v>397</v>
      </c>
      <c r="J330" t="s">
        <v>398</v>
      </c>
      <c r="K330">
        <v>2072</v>
      </c>
      <c r="L330">
        <v>2072</v>
      </c>
      <c r="M330" t="s">
        <v>283</v>
      </c>
      <c r="N330" t="s">
        <v>284</v>
      </c>
      <c r="O330" s="3">
        <v>0</v>
      </c>
      <c r="P330" s="3">
        <v>0</v>
      </c>
      <c r="Q330" s="3">
        <v>280</v>
      </c>
      <c r="R330" s="3">
        <v>36.4</v>
      </c>
      <c r="S330" s="3">
        <v>0</v>
      </c>
      <c r="T330" s="3">
        <v>0</v>
      </c>
      <c r="U330" s="3">
        <v>316.39999999999998</v>
      </c>
      <c r="V330" t="s">
        <v>1</v>
      </c>
    </row>
    <row r="331" spans="5:22" hidden="1" x14ac:dyDescent="0.25">
      <c r="E331" t="s">
        <v>474</v>
      </c>
      <c r="F331" t="s">
        <v>501</v>
      </c>
      <c r="G331" t="s">
        <v>1</v>
      </c>
      <c r="H331" t="s">
        <v>0</v>
      </c>
      <c r="I331" t="s">
        <v>397</v>
      </c>
      <c r="J331" t="s">
        <v>398</v>
      </c>
      <c r="K331">
        <v>2071</v>
      </c>
      <c r="L331">
        <v>2071</v>
      </c>
      <c r="M331" t="s">
        <v>90</v>
      </c>
      <c r="N331" t="s">
        <v>89</v>
      </c>
      <c r="O331" s="3">
        <v>0</v>
      </c>
      <c r="P331" s="3">
        <v>0</v>
      </c>
      <c r="Q331" s="3">
        <v>30</v>
      </c>
      <c r="R331" s="3">
        <v>3.9000000000000004</v>
      </c>
      <c r="S331" s="3">
        <v>0</v>
      </c>
      <c r="T331" s="3">
        <v>0</v>
      </c>
      <c r="U331" s="3">
        <v>33.9</v>
      </c>
      <c r="V331" t="s">
        <v>1</v>
      </c>
    </row>
    <row r="332" spans="5:22" hidden="1" x14ac:dyDescent="0.25">
      <c r="E332" t="s">
        <v>474</v>
      </c>
      <c r="F332" t="s">
        <v>501</v>
      </c>
      <c r="G332" t="s">
        <v>1</v>
      </c>
      <c r="H332" t="s">
        <v>0</v>
      </c>
      <c r="I332" t="s">
        <v>397</v>
      </c>
      <c r="J332" t="s">
        <v>398</v>
      </c>
      <c r="K332">
        <v>2070</v>
      </c>
      <c r="L332">
        <v>2070</v>
      </c>
      <c r="M332" t="s">
        <v>32</v>
      </c>
      <c r="N332" t="s">
        <v>31</v>
      </c>
      <c r="O332" s="3">
        <v>0</v>
      </c>
      <c r="P332" s="3">
        <v>0</v>
      </c>
      <c r="Q332" s="3">
        <v>410.96</v>
      </c>
      <c r="R332" s="3">
        <v>53.424799999999998</v>
      </c>
      <c r="S332" s="3">
        <v>0</v>
      </c>
      <c r="T332" s="3">
        <v>0</v>
      </c>
      <c r="U332" s="3">
        <v>464.38479999999998</v>
      </c>
      <c r="V332" t="s">
        <v>1</v>
      </c>
    </row>
    <row r="333" spans="5:22" hidden="1" x14ac:dyDescent="0.25">
      <c r="E333" t="s">
        <v>474</v>
      </c>
      <c r="F333" t="s">
        <v>501</v>
      </c>
      <c r="G333" t="s">
        <v>1</v>
      </c>
      <c r="H333" t="s">
        <v>0</v>
      </c>
      <c r="I333" t="s">
        <v>397</v>
      </c>
      <c r="J333" t="s">
        <v>398</v>
      </c>
      <c r="K333">
        <v>2069</v>
      </c>
      <c r="L333">
        <v>2069</v>
      </c>
      <c r="M333" t="s">
        <v>429</v>
      </c>
      <c r="N333" t="s">
        <v>430</v>
      </c>
      <c r="O333" s="3">
        <v>0</v>
      </c>
      <c r="P333" s="3">
        <v>0</v>
      </c>
      <c r="Q333" s="3">
        <v>333</v>
      </c>
      <c r="R333" s="3">
        <v>43.29</v>
      </c>
      <c r="S333" s="3">
        <v>0</v>
      </c>
      <c r="T333" s="3">
        <v>0</v>
      </c>
      <c r="U333" s="3">
        <v>376.29</v>
      </c>
      <c r="V333" t="s">
        <v>1</v>
      </c>
    </row>
    <row r="334" spans="5:22" hidden="1" x14ac:dyDescent="0.25">
      <c r="E334" t="s">
        <v>474</v>
      </c>
      <c r="F334" t="s">
        <v>501</v>
      </c>
      <c r="G334" t="s">
        <v>1</v>
      </c>
      <c r="H334" t="s">
        <v>0</v>
      </c>
      <c r="I334" t="s">
        <v>397</v>
      </c>
      <c r="J334" t="s">
        <v>398</v>
      </c>
      <c r="K334">
        <v>2068</v>
      </c>
      <c r="L334">
        <v>2068</v>
      </c>
      <c r="M334" t="s">
        <v>32</v>
      </c>
      <c r="N334" t="s">
        <v>31</v>
      </c>
      <c r="O334" s="3">
        <v>0</v>
      </c>
      <c r="P334" s="3">
        <v>0</v>
      </c>
      <c r="Q334" s="3">
        <v>7</v>
      </c>
      <c r="R334" s="3">
        <v>0.91</v>
      </c>
      <c r="S334" s="3">
        <v>0</v>
      </c>
      <c r="T334" s="3">
        <v>0</v>
      </c>
      <c r="U334" s="3">
        <v>7.91</v>
      </c>
      <c r="V334" t="s">
        <v>1</v>
      </c>
    </row>
    <row r="335" spans="5:22" hidden="1" x14ac:dyDescent="0.25">
      <c r="E335" t="s">
        <v>474</v>
      </c>
      <c r="F335" t="s">
        <v>500</v>
      </c>
      <c r="G335" t="s">
        <v>1</v>
      </c>
      <c r="H335" t="s">
        <v>0</v>
      </c>
      <c r="I335" t="s">
        <v>397</v>
      </c>
      <c r="J335" t="s">
        <v>398</v>
      </c>
      <c r="K335">
        <v>2067</v>
      </c>
      <c r="L335">
        <v>2067</v>
      </c>
      <c r="M335" t="s">
        <v>54</v>
      </c>
      <c r="N335" t="s">
        <v>53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t="s">
        <v>1</v>
      </c>
    </row>
    <row r="336" spans="5:22" hidden="1" x14ac:dyDescent="0.25">
      <c r="E336" t="s">
        <v>474</v>
      </c>
      <c r="F336" t="s">
        <v>500</v>
      </c>
      <c r="G336" t="s">
        <v>1</v>
      </c>
      <c r="H336" t="s">
        <v>0</v>
      </c>
      <c r="I336" t="s">
        <v>397</v>
      </c>
      <c r="J336" t="s">
        <v>398</v>
      </c>
      <c r="K336">
        <v>2066</v>
      </c>
      <c r="L336">
        <v>2066</v>
      </c>
      <c r="M336" t="s">
        <v>173</v>
      </c>
      <c r="N336" t="s">
        <v>174</v>
      </c>
      <c r="O336" s="3">
        <v>0</v>
      </c>
      <c r="P336" s="3">
        <v>0</v>
      </c>
      <c r="Q336" s="3">
        <v>55.75</v>
      </c>
      <c r="R336" s="3">
        <v>7.2475000000000005</v>
      </c>
      <c r="S336" s="3">
        <v>0</v>
      </c>
      <c r="T336" s="3">
        <v>0</v>
      </c>
      <c r="U336" s="3">
        <v>62.997500000000002</v>
      </c>
      <c r="V336" t="s">
        <v>1</v>
      </c>
    </row>
    <row r="337" spans="5:22" hidden="1" x14ac:dyDescent="0.25">
      <c r="E337" t="s">
        <v>474</v>
      </c>
      <c r="F337" t="s">
        <v>500</v>
      </c>
      <c r="G337" t="s">
        <v>1</v>
      </c>
      <c r="H337" t="s">
        <v>0</v>
      </c>
      <c r="I337" t="s">
        <v>397</v>
      </c>
      <c r="J337" t="s">
        <v>398</v>
      </c>
      <c r="K337">
        <v>2065</v>
      </c>
      <c r="L337">
        <v>2065</v>
      </c>
      <c r="M337" t="s">
        <v>44</v>
      </c>
      <c r="N337" t="s">
        <v>43</v>
      </c>
      <c r="O337" s="3">
        <v>0</v>
      </c>
      <c r="P337" s="3">
        <v>0</v>
      </c>
      <c r="Q337" s="3">
        <v>150</v>
      </c>
      <c r="R337" s="3">
        <v>19.5</v>
      </c>
      <c r="S337" s="3">
        <v>0</v>
      </c>
      <c r="T337" s="3">
        <v>0</v>
      </c>
      <c r="U337" s="3">
        <v>169.5</v>
      </c>
      <c r="V337" t="s">
        <v>1</v>
      </c>
    </row>
    <row r="338" spans="5:22" hidden="1" x14ac:dyDescent="0.25">
      <c r="E338" t="s">
        <v>474</v>
      </c>
      <c r="F338" t="s">
        <v>500</v>
      </c>
      <c r="G338" t="s">
        <v>1</v>
      </c>
      <c r="H338" t="s">
        <v>0</v>
      </c>
      <c r="I338" t="s">
        <v>397</v>
      </c>
      <c r="J338" t="s">
        <v>398</v>
      </c>
      <c r="K338">
        <v>2064</v>
      </c>
      <c r="L338">
        <v>2064</v>
      </c>
      <c r="M338" t="s">
        <v>32</v>
      </c>
      <c r="N338" t="s">
        <v>31</v>
      </c>
      <c r="O338" s="3">
        <v>0</v>
      </c>
      <c r="P338" s="3">
        <v>0</v>
      </c>
      <c r="Q338" s="3">
        <v>675</v>
      </c>
      <c r="R338" s="3">
        <v>87.75</v>
      </c>
      <c r="S338" s="3">
        <v>0</v>
      </c>
      <c r="T338" s="3">
        <v>0</v>
      </c>
      <c r="U338" s="3">
        <v>762.75</v>
      </c>
      <c r="V338" t="s">
        <v>1</v>
      </c>
    </row>
    <row r="339" spans="5:22" hidden="1" x14ac:dyDescent="0.25">
      <c r="E339" t="s">
        <v>474</v>
      </c>
      <c r="F339" t="s">
        <v>500</v>
      </c>
      <c r="G339" t="s">
        <v>1</v>
      </c>
      <c r="H339" t="s">
        <v>0</v>
      </c>
      <c r="I339" t="s">
        <v>397</v>
      </c>
      <c r="J339" t="s">
        <v>398</v>
      </c>
      <c r="K339">
        <v>2063</v>
      </c>
      <c r="L339">
        <v>2063</v>
      </c>
      <c r="M339" t="s">
        <v>499</v>
      </c>
      <c r="N339" t="s">
        <v>480</v>
      </c>
      <c r="O339" s="3">
        <v>0</v>
      </c>
      <c r="P339" s="3">
        <v>0</v>
      </c>
      <c r="Q339" s="3">
        <v>15.02</v>
      </c>
      <c r="R339" s="3">
        <v>1.9526000000000001</v>
      </c>
      <c r="S339" s="3">
        <v>0</v>
      </c>
      <c r="T339" s="3">
        <v>0</v>
      </c>
      <c r="U339" s="3">
        <v>16.9726</v>
      </c>
      <c r="V339" t="s">
        <v>1</v>
      </c>
    </row>
    <row r="340" spans="5:22" hidden="1" x14ac:dyDescent="0.25">
      <c r="E340" t="s">
        <v>474</v>
      </c>
      <c r="F340" t="s">
        <v>500</v>
      </c>
      <c r="G340" t="s">
        <v>1</v>
      </c>
      <c r="H340" t="s">
        <v>0</v>
      </c>
      <c r="I340" t="s">
        <v>397</v>
      </c>
      <c r="J340" t="s">
        <v>398</v>
      </c>
      <c r="K340">
        <v>2062</v>
      </c>
      <c r="L340">
        <v>2062</v>
      </c>
      <c r="M340" t="s">
        <v>32</v>
      </c>
      <c r="N340" t="s">
        <v>31</v>
      </c>
      <c r="O340" s="3">
        <v>0</v>
      </c>
      <c r="P340" s="3">
        <v>0</v>
      </c>
      <c r="Q340" s="3">
        <v>554</v>
      </c>
      <c r="R340" s="3">
        <v>72.02</v>
      </c>
      <c r="S340" s="3">
        <v>0</v>
      </c>
      <c r="T340" s="3">
        <v>0</v>
      </c>
      <c r="U340" s="3">
        <v>626.02</v>
      </c>
      <c r="V340" t="s">
        <v>1</v>
      </c>
    </row>
    <row r="341" spans="5:22" hidden="1" x14ac:dyDescent="0.25">
      <c r="E341" t="s">
        <v>474</v>
      </c>
      <c r="F341" t="s">
        <v>498</v>
      </c>
      <c r="G341" t="s">
        <v>1</v>
      </c>
      <c r="H341" t="s">
        <v>0</v>
      </c>
      <c r="I341" t="s">
        <v>397</v>
      </c>
      <c r="J341" t="s">
        <v>398</v>
      </c>
      <c r="K341">
        <v>2061</v>
      </c>
      <c r="L341">
        <v>2061</v>
      </c>
      <c r="M341" t="s">
        <v>54</v>
      </c>
      <c r="N341" t="s">
        <v>53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t="s">
        <v>1</v>
      </c>
    </row>
    <row r="342" spans="5:22" hidden="1" x14ac:dyDescent="0.25">
      <c r="E342" t="s">
        <v>474</v>
      </c>
      <c r="F342" t="s">
        <v>498</v>
      </c>
      <c r="G342" t="s">
        <v>1</v>
      </c>
      <c r="H342" t="s">
        <v>0</v>
      </c>
      <c r="I342" t="s">
        <v>397</v>
      </c>
      <c r="J342" t="s">
        <v>398</v>
      </c>
      <c r="K342">
        <v>2060</v>
      </c>
      <c r="L342">
        <v>2060</v>
      </c>
      <c r="M342" t="s">
        <v>499</v>
      </c>
      <c r="N342" t="s">
        <v>480</v>
      </c>
      <c r="O342" s="3">
        <v>0</v>
      </c>
      <c r="P342" s="3">
        <v>0</v>
      </c>
      <c r="Q342" s="3">
        <v>30</v>
      </c>
      <c r="R342" s="3">
        <v>3.9000000000000004</v>
      </c>
      <c r="S342" s="3">
        <v>0</v>
      </c>
      <c r="T342" s="3">
        <v>0</v>
      </c>
      <c r="U342" s="3">
        <v>33.9</v>
      </c>
      <c r="V342" t="s">
        <v>1</v>
      </c>
    </row>
    <row r="343" spans="5:22" hidden="1" x14ac:dyDescent="0.25">
      <c r="E343" t="s">
        <v>474</v>
      </c>
      <c r="F343" t="s">
        <v>498</v>
      </c>
      <c r="G343" t="s">
        <v>1</v>
      </c>
      <c r="H343" t="s">
        <v>0</v>
      </c>
      <c r="I343" t="s">
        <v>397</v>
      </c>
      <c r="J343" t="s">
        <v>398</v>
      </c>
      <c r="K343">
        <v>2059</v>
      </c>
      <c r="L343">
        <v>2059</v>
      </c>
      <c r="M343" t="s">
        <v>169</v>
      </c>
      <c r="N343" t="s">
        <v>91</v>
      </c>
      <c r="O343" s="3">
        <v>0</v>
      </c>
      <c r="P343" s="3">
        <v>0</v>
      </c>
      <c r="Q343" s="3">
        <v>45</v>
      </c>
      <c r="R343" s="3">
        <v>5.8500000000000005</v>
      </c>
      <c r="S343" s="3">
        <v>0</v>
      </c>
      <c r="T343" s="3">
        <v>0</v>
      </c>
      <c r="U343" s="3">
        <v>50.85</v>
      </c>
      <c r="V343" t="s">
        <v>1</v>
      </c>
    </row>
    <row r="344" spans="5:22" hidden="1" x14ac:dyDescent="0.25">
      <c r="E344" t="s">
        <v>474</v>
      </c>
      <c r="F344" t="s">
        <v>498</v>
      </c>
      <c r="G344" t="s">
        <v>1</v>
      </c>
      <c r="H344" t="s">
        <v>0</v>
      </c>
      <c r="I344" t="s">
        <v>397</v>
      </c>
      <c r="J344" t="s">
        <v>398</v>
      </c>
      <c r="K344">
        <v>2058</v>
      </c>
      <c r="L344">
        <v>2058</v>
      </c>
      <c r="M344" t="s">
        <v>169</v>
      </c>
      <c r="N344" t="s">
        <v>91</v>
      </c>
      <c r="O344" s="3">
        <v>0</v>
      </c>
      <c r="P344" s="3">
        <v>0</v>
      </c>
      <c r="Q344" s="3">
        <v>165</v>
      </c>
      <c r="R344" s="3">
        <v>21.45</v>
      </c>
      <c r="S344" s="3">
        <v>0</v>
      </c>
      <c r="T344" s="3">
        <v>0</v>
      </c>
      <c r="U344" s="3">
        <v>186.45</v>
      </c>
      <c r="V344" t="s">
        <v>1</v>
      </c>
    </row>
    <row r="345" spans="5:22" hidden="1" x14ac:dyDescent="0.25">
      <c r="E345" t="s">
        <v>474</v>
      </c>
      <c r="F345" t="s">
        <v>493</v>
      </c>
      <c r="G345" t="s">
        <v>1</v>
      </c>
      <c r="H345" t="s">
        <v>0</v>
      </c>
      <c r="I345" t="s">
        <v>397</v>
      </c>
      <c r="J345" t="s">
        <v>398</v>
      </c>
      <c r="K345">
        <v>2057</v>
      </c>
      <c r="L345">
        <v>2057</v>
      </c>
      <c r="M345" t="s">
        <v>169</v>
      </c>
      <c r="N345" t="s">
        <v>91</v>
      </c>
      <c r="O345" s="3">
        <v>0</v>
      </c>
      <c r="P345" s="3">
        <v>0</v>
      </c>
      <c r="Q345" s="3">
        <v>70</v>
      </c>
      <c r="R345" s="3">
        <v>9.1</v>
      </c>
      <c r="S345" s="3">
        <v>0</v>
      </c>
      <c r="T345" s="3">
        <v>0</v>
      </c>
      <c r="U345" s="3">
        <v>79.099999999999994</v>
      </c>
      <c r="V345" t="s">
        <v>1</v>
      </c>
    </row>
    <row r="346" spans="5:22" hidden="1" x14ac:dyDescent="0.25">
      <c r="E346" t="s">
        <v>474</v>
      </c>
      <c r="F346" t="s">
        <v>493</v>
      </c>
      <c r="G346" t="s">
        <v>1</v>
      </c>
      <c r="H346" t="s">
        <v>0</v>
      </c>
      <c r="I346" t="s">
        <v>397</v>
      </c>
      <c r="J346" t="s">
        <v>398</v>
      </c>
      <c r="K346">
        <v>2056</v>
      </c>
      <c r="L346">
        <v>2056</v>
      </c>
      <c r="M346" t="s">
        <v>496</v>
      </c>
      <c r="N346" t="s">
        <v>497</v>
      </c>
      <c r="O346" s="3">
        <v>0</v>
      </c>
      <c r="P346" s="3">
        <v>0</v>
      </c>
      <c r="Q346" s="3">
        <v>176.01</v>
      </c>
      <c r="R346" s="3">
        <v>22.8813</v>
      </c>
      <c r="S346" s="3">
        <v>0</v>
      </c>
      <c r="T346" s="3">
        <v>0</v>
      </c>
      <c r="U346" s="3">
        <v>198.8913</v>
      </c>
      <c r="V346" t="s">
        <v>1</v>
      </c>
    </row>
    <row r="347" spans="5:22" hidden="1" x14ac:dyDescent="0.25">
      <c r="E347" t="s">
        <v>474</v>
      </c>
      <c r="F347" t="s">
        <v>493</v>
      </c>
      <c r="G347" t="s">
        <v>1</v>
      </c>
      <c r="H347" t="s">
        <v>0</v>
      </c>
      <c r="I347" t="s">
        <v>397</v>
      </c>
      <c r="J347" t="s">
        <v>398</v>
      </c>
      <c r="K347">
        <v>2055</v>
      </c>
      <c r="L347">
        <v>2055</v>
      </c>
      <c r="M347" t="s">
        <v>63</v>
      </c>
      <c r="N347" t="s">
        <v>62</v>
      </c>
      <c r="O347" s="3">
        <v>0</v>
      </c>
      <c r="P347" s="3">
        <v>0</v>
      </c>
      <c r="Q347" s="3">
        <v>85</v>
      </c>
      <c r="R347" s="3">
        <v>11.05</v>
      </c>
      <c r="S347" s="3">
        <v>0</v>
      </c>
      <c r="T347" s="3">
        <v>0</v>
      </c>
      <c r="U347" s="3">
        <v>96.05</v>
      </c>
      <c r="V347" t="s">
        <v>1</v>
      </c>
    </row>
    <row r="348" spans="5:22" hidden="1" x14ac:dyDescent="0.25">
      <c r="E348" t="s">
        <v>474</v>
      </c>
      <c r="F348" t="s">
        <v>493</v>
      </c>
      <c r="G348" t="s">
        <v>1</v>
      </c>
      <c r="H348" t="s">
        <v>0</v>
      </c>
      <c r="I348" t="s">
        <v>397</v>
      </c>
      <c r="J348" t="s">
        <v>398</v>
      </c>
      <c r="K348">
        <v>2054</v>
      </c>
      <c r="L348">
        <v>2054</v>
      </c>
      <c r="M348" t="s">
        <v>598</v>
      </c>
      <c r="N348" t="s">
        <v>92</v>
      </c>
      <c r="O348" s="3">
        <v>0</v>
      </c>
      <c r="P348" s="3">
        <v>0</v>
      </c>
      <c r="Q348" s="3">
        <v>54.75</v>
      </c>
      <c r="R348" s="3">
        <v>7.1175000000000006</v>
      </c>
      <c r="S348" s="3">
        <v>0</v>
      </c>
      <c r="T348" s="3">
        <v>0</v>
      </c>
      <c r="U348" s="3">
        <v>61.8675</v>
      </c>
      <c r="V348" t="s">
        <v>1</v>
      </c>
    </row>
    <row r="349" spans="5:22" hidden="1" x14ac:dyDescent="0.25">
      <c r="E349" t="s">
        <v>474</v>
      </c>
      <c r="F349" t="s">
        <v>493</v>
      </c>
      <c r="G349" t="s">
        <v>1</v>
      </c>
      <c r="H349" t="s">
        <v>0</v>
      </c>
      <c r="I349" t="s">
        <v>397</v>
      </c>
      <c r="J349" t="s">
        <v>398</v>
      </c>
      <c r="K349">
        <v>2053</v>
      </c>
      <c r="L349">
        <v>2053</v>
      </c>
      <c r="M349" t="s">
        <v>494</v>
      </c>
      <c r="N349" t="s">
        <v>495</v>
      </c>
      <c r="O349" s="3">
        <v>0</v>
      </c>
      <c r="P349" s="3">
        <v>0</v>
      </c>
      <c r="Q349" s="3">
        <v>530.97</v>
      </c>
      <c r="R349" s="3">
        <v>69.0261</v>
      </c>
      <c r="S349" s="3">
        <v>0</v>
      </c>
      <c r="T349" s="3">
        <v>0</v>
      </c>
      <c r="U349" s="3">
        <v>599.99610000000007</v>
      </c>
      <c r="V349" t="s">
        <v>1</v>
      </c>
    </row>
    <row r="350" spans="5:22" hidden="1" x14ac:dyDescent="0.25">
      <c r="E350" t="s">
        <v>474</v>
      </c>
      <c r="F350" t="s">
        <v>493</v>
      </c>
      <c r="G350" t="s">
        <v>1</v>
      </c>
      <c r="H350" t="s">
        <v>0</v>
      </c>
      <c r="I350" t="s">
        <v>397</v>
      </c>
      <c r="J350" t="s">
        <v>398</v>
      </c>
      <c r="K350">
        <v>2052</v>
      </c>
      <c r="L350">
        <v>2052</v>
      </c>
      <c r="M350" t="s">
        <v>185</v>
      </c>
      <c r="N350" t="s">
        <v>186</v>
      </c>
      <c r="O350" s="3">
        <v>0</v>
      </c>
      <c r="P350" s="3">
        <v>0</v>
      </c>
      <c r="Q350" s="3">
        <v>60</v>
      </c>
      <c r="R350" s="3">
        <v>7.8000000000000007</v>
      </c>
      <c r="S350" s="3">
        <v>0</v>
      </c>
      <c r="T350" s="3">
        <v>0</v>
      </c>
      <c r="U350" s="3">
        <v>67.8</v>
      </c>
      <c r="V350" t="s">
        <v>1</v>
      </c>
    </row>
    <row r="351" spans="5:22" hidden="1" x14ac:dyDescent="0.25">
      <c r="E351" t="s">
        <v>474</v>
      </c>
      <c r="F351" t="s">
        <v>493</v>
      </c>
      <c r="G351" t="s">
        <v>1</v>
      </c>
      <c r="H351" t="s">
        <v>0</v>
      </c>
      <c r="I351" t="s">
        <v>397</v>
      </c>
      <c r="J351" t="s">
        <v>398</v>
      </c>
      <c r="K351">
        <v>2051</v>
      </c>
      <c r="L351">
        <v>2051</v>
      </c>
      <c r="M351" t="s">
        <v>30</v>
      </c>
      <c r="N351" t="s">
        <v>29</v>
      </c>
      <c r="O351" s="3">
        <v>0</v>
      </c>
      <c r="P351" s="3">
        <v>0</v>
      </c>
      <c r="Q351" s="3">
        <v>8.1</v>
      </c>
      <c r="R351" s="3">
        <v>1.0529999999999999</v>
      </c>
      <c r="S351" s="3">
        <v>0</v>
      </c>
      <c r="T351" s="3">
        <v>0</v>
      </c>
      <c r="U351" s="3">
        <v>9.1529999999999987</v>
      </c>
      <c r="V351" t="s">
        <v>1</v>
      </c>
    </row>
    <row r="352" spans="5:22" hidden="1" x14ac:dyDescent="0.25">
      <c r="E352" t="s">
        <v>474</v>
      </c>
      <c r="F352" t="s">
        <v>492</v>
      </c>
      <c r="G352" t="s">
        <v>1</v>
      </c>
      <c r="H352" t="s">
        <v>0</v>
      </c>
      <c r="I352" t="s">
        <v>397</v>
      </c>
      <c r="J352" t="s">
        <v>398</v>
      </c>
      <c r="K352">
        <v>2050</v>
      </c>
      <c r="L352">
        <v>2050</v>
      </c>
      <c r="M352" t="s">
        <v>132</v>
      </c>
      <c r="N352" t="s">
        <v>131</v>
      </c>
      <c r="O352" s="3">
        <v>0</v>
      </c>
      <c r="P352" s="3">
        <v>0</v>
      </c>
      <c r="Q352" s="3">
        <v>13.53</v>
      </c>
      <c r="R352" s="3">
        <v>1.7588999999999999</v>
      </c>
      <c r="S352" s="3">
        <v>0</v>
      </c>
      <c r="T352" s="3">
        <v>0</v>
      </c>
      <c r="U352" s="3">
        <v>15.2889</v>
      </c>
      <c r="V352" t="s">
        <v>1</v>
      </c>
    </row>
    <row r="353" spans="5:22" hidden="1" x14ac:dyDescent="0.25">
      <c r="E353" t="s">
        <v>474</v>
      </c>
      <c r="F353" t="s">
        <v>492</v>
      </c>
      <c r="G353" t="s">
        <v>1</v>
      </c>
      <c r="H353" t="s">
        <v>0</v>
      </c>
      <c r="I353" t="s">
        <v>397</v>
      </c>
      <c r="J353" t="s">
        <v>398</v>
      </c>
      <c r="K353">
        <v>2049</v>
      </c>
      <c r="L353">
        <v>2049</v>
      </c>
      <c r="M353" t="s">
        <v>77</v>
      </c>
      <c r="N353" t="s">
        <v>76</v>
      </c>
      <c r="O353" s="3">
        <v>0</v>
      </c>
      <c r="P353" s="3">
        <v>0</v>
      </c>
      <c r="Q353" s="3">
        <v>50</v>
      </c>
      <c r="R353" s="3">
        <v>6.5</v>
      </c>
      <c r="S353" s="3">
        <v>0</v>
      </c>
      <c r="T353" s="3">
        <v>0</v>
      </c>
      <c r="U353" s="3">
        <v>56.5</v>
      </c>
      <c r="V353" t="s">
        <v>1</v>
      </c>
    </row>
    <row r="354" spans="5:22" hidden="1" x14ac:dyDescent="0.25">
      <c r="E354" t="s">
        <v>474</v>
      </c>
      <c r="F354" t="s">
        <v>492</v>
      </c>
      <c r="G354" t="s">
        <v>1</v>
      </c>
      <c r="H354" t="s">
        <v>0</v>
      </c>
      <c r="I354" t="s">
        <v>397</v>
      </c>
      <c r="J354" t="s">
        <v>398</v>
      </c>
      <c r="K354">
        <v>2048</v>
      </c>
      <c r="L354">
        <v>2048</v>
      </c>
      <c r="M354" t="s">
        <v>293</v>
      </c>
      <c r="N354" t="s">
        <v>294</v>
      </c>
      <c r="O354" s="3">
        <v>0</v>
      </c>
      <c r="P354" s="3">
        <v>0</v>
      </c>
      <c r="Q354" s="3">
        <v>32</v>
      </c>
      <c r="R354" s="3">
        <v>4.16</v>
      </c>
      <c r="S354" s="3">
        <v>0</v>
      </c>
      <c r="T354" s="3">
        <v>0</v>
      </c>
      <c r="U354" s="3">
        <v>36.159999999999997</v>
      </c>
      <c r="V354" t="s">
        <v>1</v>
      </c>
    </row>
    <row r="355" spans="5:22" hidden="1" x14ac:dyDescent="0.25">
      <c r="E355" t="s">
        <v>474</v>
      </c>
      <c r="F355" t="s">
        <v>492</v>
      </c>
      <c r="G355" t="s">
        <v>1</v>
      </c>
      <c r="H355" t="s">
        <v>0</v>
      </c>
      <c r="I355" t="s">
        <v>397</v>
      </c>
      <c r="J355" t="s">
        <v>398</v>
      </c>
      <c r="K355">
        <v>2047</v>
      </c>
      <c r="L355">
        <v>2047</v>
      </c>
      <c r="M355" t="s">
        <v>75</v>
      </c>
      <c r="N355" t="s">
        <v>74</v>
      </c>
      <c r="O355" s="3">
        <v>0</v>
      </c>
      <c r="P355" s="3">
        <v>0</v>
      </c>
      <c r="Q355" s="3">
        <v>30</v>
      </c>
      <c r="R355" s="3">
        <v>3.9000000000000004</v>
      </c>
      <c r="S355" s="3">
        <v>0</v>
      </c>
      <c r="T355" s="3">
        <v>0</v>
      </c>
      <c r="U355" s="3">
        <v>33.9</v>
      </c>
      <c r="V355" t="s">
        <v>1</v>
      </c>
    </row>
    <row r="356" spans="5:22" hidden="1" x14ac:dyDescent="0.25">
      <c r="E356" t="s">
        <v>474</v>
      </c>
      <c r="F356" t="s">
        <v>491</v>
      </c>
      <c r="G356" t="s">
        <v>1</v>
      </c>
      <c r="H356" t="s">
        <v>0</v>
      </c>
      <c r="I356" t="s">
        <v>397</v>
      </c>
      <c r="J356" t="s">
        <v>398</v>
      </c>
      <c r="K356">
        <v>2046</v>
      </c>
      <c r="L356">
        <v>2046</v>
      </c>
      <c r="M356" t="s">
        <v>88</v>
      </c>
      <c r="N356" t="s">
        <v>87</v>
      </c>
      <c r="O356" s="3">
        <v>0</v>
      </c>
      <c r="P356" s="3">
        <v>0</v>
      </c>
      <c r="Q356" s="3">
        <v>6</v>
      </c>
      <c r="R356" s="3">
        <v>0.78</v>
      </c>
      <c r="S356" s="3">
        <v>0</v>
      </c>
      <c r="T356" s="3">
        <v>0</v>
      </c>
      <c r="U356" s="3">
        <v>6.78</v>
      </c>
      <c r="V356" t="s">
        <v>1</v>
      </c>
    </row>
    <row r="357" spans="5:22" hidden="1" x14ac:dyDescent="0.25">
      <c r="E357" t="s">
        <v>474</v>
      </c>
      <c r="F357" t="s">
        <v>491</v>
      </c>
      <c r="G357" t="s">
        <v>1</v>
      </c>
      <c r="H357" t="s">
        <v>0</v>
      </c>
      <c r="I357" t="s">
        <v>397</v>
      </c>
      <c r="J357" t="s">
        <v>398</v>
      </c>
      <c r="K357">
        <v>2045</v>
      </c>
      <c r="L357">
        <v>2045</v>
      </c>
      <c r="M357" t="s">
        <v>88</v>
      </c>
      <c r="N357" t="s">
        <v>87</v>
      </c>
      <c r="O357" s="3">
        <v>0</v>
      </c>
      <c r="P357" s="3">
        <v>0</v>
      </c>
      <c r="Q357" s="3">
        <v>18.36</v>
      </c>
      <c r="R357" s="3">
        <v>2.3868</v>
      </c>
      <c r="S357" s="3">
        <v>0</v>
      </c>
      <c r="T357" s="3">
        <v>0</v>
      </c>
      <c r="U357" s="3">
        <v>20.7468</v>
      </c>
      <c r="V357" t="s">
        <v>1</v>
      </c>
    </row>
    <row r="358" spans="5:22" hidden="1" x14ac:dyDescent="0.25">
      <c r="E358" t="s">
        <v>474</v>
      </c>
      <c r="F358" t="s">
        <v>491</v>
      </c>
      <c r="G358" t="s">
        <v>1</v>
      </c>
      <c r="H358" t="s">
        <v>0</v>
      </c>
      <c r="I358" t="s">
        <v>397</v>
      </c>
      <c r="J358" t="s">
        <v>398</v>
      </c>
      <c r="K358">
        <v>2044</v>
      </c>
      <c r="L358">
        <v>2044</v>
      </c>
      <c r="M358" t="s">
        <v>134</v>
      </c>
      <c r="N358" t="s">
        <v>133</v>
      </c>
      <c r="O358" s="3">
        <v>0</v>
      </c>
      <c r="P358" s="3">
        <v>0</v>
      </c>
      <c r="Q358" s="3">
        <v>390</v>
      </c>
      <c r="R358" s="3">
        <v>50.7</v>
      </c>
      <c r="S358" s="3">
        <v>0</v>
      </c>
      <c r="T358" s="3">
        <v>0</v>
      </c>
      <c r="U358" s="3">
        <v>440.7</v>
      </c>
      <c r="V358" t="s">
        <v>1</v>
      </c>
    </row>
    <row r="359" spans="5:22" hidden="1" x14ac:dyDescent="0.25">
      <c r="E359" t="s">
        <v>474</v>
      </c>
      <c r="F359" t="s">
        <v>491</v>
      </c>
      <c r="G359" t="s">
        <v>1</v>
      </c>
      <c r="H359" t="s">
        <v>0</v>
      </c>
      <c r="I359" t="s">
        <v>397</v>
      </c>
      <c r="J359" t="s">
        <v>398</v>
      </c>
      <c r="K359">
        <v>2043</v>
      </c>
      <c r="L359">
        <v>2043</v>
      </c>
      <c r="M359" t="s">
        <v>90</v>
      </c>
      <c r="N359" t="s">
        <v>89</v>
      </c>
      <c r="O359" s="3">
        <v>0</v>
      </c>
      <c r="P359" s="3">
        <v>0</v>
      </c>
      <c r="Q359" s="3">
        <v>40</v>
      </c>
      <c r="R359" s="3">
        <v>5.2</v>
      </c>
      <c r="S359" s="3">
        <v>0</v>
      </c>
      <c r="T359" s="3">
        <v>0</v>
      </c>
      <c r="U359" s="3">
        <v>45.2</v>
      </c>
      <c r="V359" t="s">
        <v>1</v>
      </c>
    </row>
    <row r="360" spans="5:22" hidden="1" x14ac:dyDescent="0.25">
      <c r="E360" t="s">
        <v>474</v>
      </c>
      <c r="F360" t="s">
        <v>488</v>
      </c>
      <c r="G360" t="s">
        <v>1</v>
      </c>
      <c r="H360" t="s">
        <v>0</v>
      </c>
      <c r="I360" t="s">
        <v>397</v>
      </c>
      <c r="J360" t="s">
        <v>398</v>
      </c>
      <c r="K360">
        <v>2042</v>
      </c>
      <c r="L360">
        <v>2042</v>
      </c>
      <c r="M360" t="s">
        <v>84</v>
      </c>
      <c r="N360" t="s">
        <v>83</v>
      </c>
      <c r="O360" s="3">
        <v>0</v>
      </c>
      <c r="P360" s="3">
        <v>0</v>
      </c>
      <c r="Q360" s="3">
        <v>894.02</v>
      </c>
      <c r="R360" s="3">
        <v>116.2226</v>
      </c>
      <c r="S360" s="3">
        <v>0</v>
      </c>
      <c r="T360" s="3">
        <v>0</v>
      </c>
      <c r="U360" s="3">
        <v>1010.2426</v>
      </c>
      <c r="V360" t="s">
        <v>1</v>
      </c>
    </row>
    <row r="361" spans="5:22" hidden="1" x14ac:dyDescent="0.25">
      <c r="E361" t="s">
        <v>474</v>
      </c>
      <c r="F361" t="s">
        <v>488</v>
      </c>
      <c r="G361" t="s">
        <v>1</v>
      </c>
      <c r="H361" t="s">
        <v>0</v>
      </c>
      <c r="I361" t="s">
        <v>397</v>
      </c>
      <c r="J361" t="s">
        <v>398</v>
      </c>
      <c r="K361">
        <v>2041</v>
      </c>
      <c r="L361">
        <v>2041</v>
      </c>
      <c r="M361" t="s">
        <v>489</v>
      </c>
      <c r="N361" t="s">
        <v>490</v>
      </c>
      <c r="O361" s="3">
        <v>130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130</v>
      </c>
      <c r="V361" t="s">
        <v>1</v>
      </c>
    </row>
    <row r="362" spans="5:22" hidden="1" x14ac:dyDescent="0.25">
      <c r="E362" t="s">
        <v>474</v>
      </c>
      <c r="F362" t="s">
        <v>488</v>
      </c>
      <c r="G362" t="s">
        <v>1</v>
      </c>
      <c r="H362" t="s">
        <v>0</v>
      </c>
      <c r="I362" t="s">
        <v>397</v>
      </c>
      <c r="J362" t="s">
        <v>398</v>
      </c>
      <c r="K362">
        <v>240</v>
      </c>
      <c r="L362">
        <v>240</v>
      </c>
      <c r="M362" t="s">
        <v>54</v>
      </c>
      <c r="N362" t="s">
        <v>53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t="s">
        <v>1</v>
      </c>
    </row>
    <row r="363" spans="5:22" hidden="1" x14ac:dyDescent="0.25">
      <c r="E363" t="s">
        <v>474</v>
      </c>
      <c r="F363" t="s">
        <v>484</v>
      </c>
      <c r="G363" t="s">
        <v>1</v>
      </c>
      <c r="H363" t="s">
        <v>0</v>
      </c>
      <c r="I363" t="s">
        <v>397</v>
      </c>
      <c r="J363" t="s">
        <v>398</v>
      </c>
      <c r="K363">
        <v>2039</v>
      </c>
      <c r="L363">
        <v>2039</v>
      </c>
      <c r="M363" t="s">
        <v>486</v>
      </c>
      <c r="N363" t="s">
        <v>487</v>
      </c>
      <c r="O363" s="3">
        <v>0</v>
      </c>
      <c r="P363" s="3">
        <v>0</v>
      </c>
      <c r="Q363" s="3">
        <v>30.97</v>
      </c>
      <c r="R363" s="3">
        <v>4.0260999999999996</v>
      </c>
      <c r="S363" s="3">
        <v>0</v>
      </c>
      <c r="T363" s="3">
        <v>0</v>
      </c>
      <c r="U363" s="3">
        <v>34.996099999999998</v>
      </c>
      <c r="V363" t="s">
        <v>1</v>
      </c>
    </row>
    <row r="364" spans="5:22" hidden="1" x14ac:dyDescent="0.25">
      <c r="E364" t="s">
        <v>474</v>
      </c>
      <c r="F364" t="s">
        <v>484</v>
      </c>
      <c r="G364" t="s">
        <v>1</v>
      </c>
      <c r="H364" t="s">
        <v>0</v>
      </c>
      <c r="I364" t="s">
        <v>397</v>
      </c>
      <c r="J364" t="s">
        <v>398</v>
      </c>
      <c r="K364">
        <v>2038</v>
      </c>
      <c r="L364">
        <v>2038</v>
      </c>
      <c r="M364" t="s">
        <v>595</v>
      </c>
      <c r="N364" t="s">
        <v>59</v>
      </c>
      <c r="O364" s="3">
        <v>0</v>
      </c>
      <c r="P364" s="3">
        <v>0</v>
      </c>
      <c r="Q364" s="3">
        <v>77</v>
      </c>
      <c r="R364" s="3">
        <v>10.01</v>
      </c>
      <c r="S364" s="3">
        <v>0</v>
      </c>
      <c r="T364" s="3">
        <v>0</v>
      </c>
      <c r="U364" s="3">
        <v>87.01</v>
      </c>
      <c r="V364" t="s">
        <v>1</v>
      </c>
    </row>
    <row r="365" spans="5:22" hidden="1" x14ac:dyDescent="0.25">
      <c r="E365" t="s">
        <v>474</v>
      </c>
      <c r="F365" t="s">
        <v>484</v>
      </c>
      <c r="G365" t="s">
        <v>1</v>
      </c>
      <c r="H365" t="s">
        <v>0</v>
      </c>
      <c r="I365" t="s">
        <v>397</v>
      </c>
      <c r="J365" t="s">
        <v>398</v>
      </c>
      <c r="K365">
        <v>2037</v>
      </c>
      <c r="L365">
        <v>2037</v>
      </c>
      <c r="M365" t="s">
        <v>90</v>
      </c>
      <c r="N365" t="s">
        <v>89</v>
      </c>
      <c r="O365" s="3">
        <v>0</v>
      </c>
      <c r="P365" s="3">
        <v>0</v>
      </c>
      <c r="Q365" s="3">
        <v>40</v>
      </c>
      <c r="R365" s="3">
        <v>5.2</v>
      </c>
      <c r="S365" s="3">
        <v>0</v>
      </c>
      <c r="T365" s="3">
        <v>0</v>
      </c>
      <c r="U365" s="3">
        <v>45.2</v>
      </c>
      <c r="V365" t="s">
        <v>1</v>
      </c>
    </row>
    <row r="366" spans="5:22" hidden="1" x14ac:dyDescent="0.25">
      <c r="E366" t="s">
        <v>474</v>
      </c>
      <c r="F366" t="s">
        <v>484</v>
      </c>
      <c r="G366" t="s">
        <v>1</v>
      </c>
      <c r="H366" t="s">
        <v>0</v>
      </c>
      <c r="I366" t="s">
        <v>397</v>
      </c>
      <c r="J366" t="s">
        <v>398</v>
      </c>
      <c r="K366">
        <v>2036</v>
      </c>
      <c r="L366">
        <v>2036</v>
      </c>
      <c r="M366" t="s">
        <v>98</v>
      </c>
      <c r="N366" t="s">
        <v>97</v>
      </c>
      <c r="O366" s="3">
        <v>0</v>
      </c>
      <c r="P366" s="3">
        <v>0</v>
      </c>
      <c r="Q366" s="3">
        <v>45</v>
      </c>
      <c r="R366" s="3">
        <v>5.8500000000000005</v>
      </c>
      <c r="S366" s="3">
        <v>0</v>
      </c>
      <c r="T366" s="3">
        <v>0</v>
      </c>
      <c r="U366" s="3">
        <v>50.85</v>
      </c>
      <c r="V366" t="s">
        <v>1</v>
      </c>
    </row>
    <row r="367" spans="5:22" hidden="1" x14ac:dyDescent="0.25">
      <c r="E367" t="s">
        <v>474</v>
      </c>
      <c r="F367" t="s">
        <v>484</v>
      </c>
      <c r="G367" t="s">
        <v>1</v>
      </c>
      <c r="H367" t="s">
        <v>0</v>
      </c>
      <c r="I367" t="s">
        <v>397</v>
      </c>
      <c r="J367" t="s">
        <v>398</v>
      </c>
      <c r="K367">
        <v>2035</v>
      </c>
      <c r="L367">
        <v>2035</v>
      </c>
      <c r="M367" t="s">
        <v>485</v>
      </c>
      <c r="N367" t="s">
        <v>330</v>
      </c>
      <c r="O367" s="3">
        <v>0</v>
      </c>
      <c r="P367" s="3">
        <v>0</v>
      </c>
      <c r="Q367" s="3">
        <v>204</v>
      </c>
      <c r="R367" s="3">
        <v>26.52</v>
      </c>
      <c r="S367" s="3">
        <v>0</v>
      </c>
      <c r="T367" s="3">
        <v>0</v>
      </c>
      <c r="U367" s="3">
        <v>230.52</v>
      </c>
      <c r="V367" t="s">
        <v>1</v>
      </c>
    </row>
    <row r="368" spans="5:22" hidden="1" x14ac:dyDescent="0.25">
      <c r="E368" t="s">
        <v>474</v>
      </c>
      <c r="F368" t="s">
        <v>484</v>
      </c>
      <c r="G368" t="s">
        <v>1</v>
      </c>
      <c r="H368" t="s">
        <v>0</v>
      </c>
      <c r="I368" t="s">
        <v>397</v>
      </c>
      <c r="J368" t="s">
        <v>398</v>
      </c>
      <c r="K368">
        <v>2034</v>
      </c>
      <c r="L368">
        <v>2034</v>
      </c>
      <c r="M368" t="s">
        <v>104</v>
      </c>
      <c r="N368" t="s">
        <v>103</v>
      </c>
      <c r="O368" s="3">
        <v>0</v>
      </c>
      <c r="P368" s="3">
        <v>0</v>
      </c>
      <c r="Q368" s="3">
        <v>280</v>
      </c>
      <c r="R368" s="3">
        <v>36.4</v>
      </c>
      <c r="S368" s="3">
        <v>0</v>
      </c>
      <c r="T368" s="3">
        <v>0</v>
      </c>
      <c r="U368" s="3">
        <v>316.39999999999998</v>
      </c>
      <c r="V368" t="s">
        <v>1</v>
      </c>
    </row>
    <row r="369" spans="5:22" hidden="1" x14ac:dyDescent="0.25">
      <c r="E369" t="s">
        <v>474</v>
      </c>
      <c r="F369" t="s">
        <v>484</v>
      </c>
      <c r="G369" t="s">
        <v>1</v>
      </c>
      <c r="H369" t="s">
        <v>0</v>
      </c>
      <c r="I369" t="s">
        <v>397</v>
      </c>
      <c r="J369" t="s">
        <v>398</v>
      </c>
      <c r="K369">
        <v>2033</v>
      </c>
      <c r="L369">
        <v>2033</v>
      </c>
      <c r="M369" t="s">
        <v>54</v>
      </c>
      <c r="N369" t="s">
        <v>53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t="s">
        <v>1</v>
      </c>
    </row>
    <row r="370" spans="5:22" hidden="1" x14ac:dyDescent="0.25">
      <c r="E370" t="s">
        <v>474</v>
      </c>
      <c r="F370" t="s">
        <v>484</v>
      </c>
      <c r="G370" t="s">
        <v>1</v>
      </c>
      <c r="H370" t="s">
        <v>0</v>
      </c>
      <c r="I370" t="s">
        <v>397</v>
      </c>
      <c r="J370" t="s">
        <v>398</v>
      </c>
      <c r="K370">
        <v>2033</v>
      </c>
      <c r="L370">
        <v>2033</v>
      </c>
      <c r="M370" t="s">
        <v>54</v>
      </c>
      <c r="N370" t="s">
        <v>53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t="s">
        <v>1</v>
      </c>
    </row>
    <row r="371" spans="5:22" hidden="1" x14ac:dyDescent="0.25">
      <c r="E371" t="s">
        <v>474</v>
      </c>
      <c r="F371" t="s">
        <v>481</v>
      </c>
      <c r="G371" t="s">
        <v>1</v>
      </c>
      <c r="H371" t="s">
        <v>0</v>
      </c>
      <c r="I371" t="s">
        <v>397</v>
      </c>
      <c r="J371" t="s">
        <v>398</v>
      </c>
      <c r="K371">
        <v>2032</v>
      </c>
      <c r="L371">
        <v>2032</v>
      </c>
      <c r="M371" t="s">
        <v>46</v>
      </c>
      <c r="N371" t="s">
        <v>45</v>
      </c>
      <c r="O371" s="3">
        <v>0</v>
      </c>
      <c r="P371" s="3">
        <v>0</v>
      </c>
      <c r="Q371" s="3">
        <v>100.6</v>
      </c>
      <c r="R371" s="3">
        <v>13.077999999999999</v>
      </c>
      <c r="S371" s="3">
        <v>0</v>
      </c>
      <c r="T371" s="3">
        <v>0</v>
      </c>
      <c r="U371" s="3">
        <v>113.678</v>
      </c>
      <c r="V371" t="s">
        <v>1</v>
      </c>
    </row>
    <row r="372" spans="5:22" hidden="1" x14ac:dyDescent="0.25">
      <c r="E372" t="s">
        <v>474</v>
      </c>
      <c r="F372" t="s">
        <v>481</v>
      </c>
      <c r="G372" t="s">
        <v>1</v>
      </c>
      <c r="H372" t="s">
        <v>0</v>
      </c>
      <c r="I372" t="s">
        <v>397</v>
      </c>
      <c r="J372" t="s">
        <v>398</v>
      </c>
      <c r="K372">
        <v>2031</v>
      </c>
      <c r="L372">
        <v>2031</v>
      </c>
      <c r="M372" t="s">
        <v>54</v>
      </c>
      <c r="N372" t="s">
        <v>53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t="s">
        <v>1</v>
      </c>
    </row>
    <row r="373" spans="5:22" hidden="1" x14ac:dyDescent="0.25">
      <c r="E373" t="s">
        <v>474</v>
      </c>
      <c r="F373" t="s">
        <v>481</v>
      </c>
      <c r="G373" t="s">
        <v>1</v>
      </c>
      <c r="H373" t="s">
        <v>0</v>
      </c>
      <c r="I373" t="s">
        <v>397</v>
      </c>
      <c r="J373" t="s">
        <v>398</v>
      </c>
      <c r="K373">
        <v>2030</v>
      </c>
      <c r="L373">
        <v>2030</v>
      </c>
      <c r="M373" t="s">
        <v>482</v>
      </c>
      <c r="N373" t="s">
        <v>483</v>
      </c>
      <c r="O373" s="3">
        <v>0</v>
      </c>
      <c r="P373" s="3">
        <v>0</v>
      </c>
      <c r="Q373" s="3">
        <v>15.49</v>
      </c>
      <c r="R373" s="3">
        <v>2.0137</v>
      </c>
      <c r="S373" s="3">
        <v>0</v>
      </c>
      <c r="T373" s="3">
        <v>0</v>
      </c>
      <c r="U373" s="3">
        <v>17.503700000000002</v>
      </c>
      <c r="V373" t="s">
        <v>1</v>
      </c>
    </row>
    <row r="374" spans="5:22" hidden="1" x14ac:dyDescent="0.25">
      <c r="E374" t="s">
        <v>474</v>
      </c>
      <c r="F374" t="s">
        <v>481</v>
      </c>
      <c r="G374" t="s">
        <v>1</v>
      </c>
      <c r="H374" t="s">
        <v>0</v>
      </c>
      <c r="I374" t="s">
        <v>397</v>
      </c>
      <c r="J374" t="s">
        <v>398</v>
      </c>
      <c r="K374">
        <v>2029</v>
      </c>
      <c r="L374">
        <v>2029</v>
      </c>
      <c r="M374" t="s">
        <v>90</v>
      </c>
      <c r="N374" t="s">
        <v>89</v>
      </c>
      <c r="O374" s="3">
        <v>0</v>
      </c>
      <c r="P374" s="3">
        <v>0</v>
      </c>
      <c r="Q374" s="3">
        <v>30</v>
      </c>
      <c r="R374" s="3">
        <v>3.9000000000000004</v>
      </c>
      <c r="S374" s="3">
        <v>0</v>
      </c>
      <c r="T374" s="3">
        <v>0</v>
      </c>
      <c r="U374" s="3">
        <v>33.9</v>
      </c>
      <c r="V374" t="s">
        <v>1</v>
      </c>
    </row>
    <row r="375" spans="5:22" hidden="1" x14ac:dyDescent="0.25">
      <c r="E375" t="s">
        <v>474</v>
      </c>
      <c r="F375" t="s">
        <v>477</v>
      </c>
      <c r="G375" t="s">
        <v>1</v>
      </c>
      <c r="H375" t="s">
        <v>0</v>
      </c>
      <c r="I375" t="s">
        <v>397</v>
      </c>
      <c r="J375" t="s">
        <v>398</v>
      </c>
      <c r="K375">
        <v>2028</v>
      </c>
      <c r="L375">
        <v>2028</v>
      </c>
      <c r="M375" t="s">
        <v>475</v>
      </c>
      <c r="N375" t="s">
        <v>476</v>
      </c>
      <c r="O375" s="3">
        <v>0</v>
      </c>
      <c r="P375" s="3">
        <v>0</v>
      </c>
      <c r="Q375" s="3">
        <v>30.08</v>
      </c>
      <c r="R375" s="3">
        <v>3.9104000000000001</v>
      </c>
      <c r="S375" s="3">
        <v>0</v>
      </c>
      <c r="T375" s="3">
        <v>0</v>
      </c>
      <c r="U375" s="3">
        <v>33.990400000000001</v>
      </c>
      <c r="V375" t="s">
        <v>1</v>
      </c>
    </row>
    <row r="376" spans="5:22" hidden="1" x14ac:dyDescent="0.25">
      <c r="E376" t="s">
        <v>474</v>
      </c>
      <c r="F376" t="s">
        <v>477</v>
      </c>
      <c r="G376" t="s">
        <v>1</v>
      </c>
      <c r="H376" t="s">
        <v>0</v>
      </c>
      <c r="I376" t="s">
        <v>397</v>
      </c>
      <c r="J376" t="s">
        <v>398</v>
      </c>
      <c r="K376">
        <v>2027</v>
      </c>
      <c r="L376">
        <v>2027</v>
      </c>
      <c r="M376" t="s">
        <v>197</v>
      </c>
      <c r="N376" t="s">
        <v>198</v>
      </c>
      <c r="O376" s="3">
        <v>0</v>
      </c>
      <c r="P376" s="3">
        <v>0</v>
      </c>
      <c r="Q376" s="3">
        <v>8.85</v>
      </c>
      <c r="R376" s="3">
        <v>1.1505000000000001</v>
      </c>
      <c r="S376" s="3">
        <v>0</v>
      </c>
      <c r="T376" s="3">
        <v>0</v>
      </c>
      <c r="U376" s="3">
        <v>10.000499999999999</v>
      </c>
      <c r="V376" t="s">
        <v>1</v>
      </c>
    </row>
    <row r="377" spans="5:22" hidden="1" x14ac:dyDescent="0.25">
      <c r="E377" t="s">
        <v>474</v>
      </c>
      <c r="F377" t="s">
        <v>477</v>
      </c>
      <c r="G377" t="s">
        <v>1</v>
      </c>
      <c r="H377" t="s">
        <v>0</v>
      </c>
      <c r="I377" t="s">
        <v>397</v>
      </c>
      <c r="J377" t="s">
        <v>398</v>
      </c>
      <c r="K377">
        <v>2026</v>
      </c>
      <c r="L377">
        <v>2026</v>
      </c>
      <c r="M377" t="s">
        <v>499</v>
      </c>
      <c r="N377" t="s">
        <v>480</v>
      </c>
      <c r="O377" s="3">
        <v>0</v>
      </c>
      <c r="P377" s="3">
        <v>0</v>
      </c>
      <c r="Q377" s="3">
        <v>15</v>
      </c>
      <c r="R377" s="3">
        <v>1.9500000000000002</v>
      </c>
      <c r="S377" s="3">
        <v>0</v>
      </c>
      <c r="T377" s="3">
        <v>0</v>
      </c>
      <c r="U377" s="3">
        <v>16.95</v>
      </c>
      <c r="V377" t="s">
        <v>1</v>
      </c>
    </row>
    <row r="378" spans="5:22" hidden="1" x14ac:dyDescent="0.25">
      <c r="E378" t="s">
        <v>474</v>
      </c>
      <c r="F378" t="s">
        <v>477</v>
      </c>
      <c r="G378" t="s">
        <v>1</v>
      </c>
      <c r="H378" t="s">
        <v>0</v>
      </c>
      <c r="I378" t="s">
        <v>397</v>
      </c>
      <c r="J378" t="s">
        <v>398</v>
      </c>
      <c r="K378">
        <v>2025</v>
      </c>
      <c r="L378">
        <v>2025</v>
      </c>
      <c r="M378" t="s">
        <v>478</v>
      </c>
      <c r="N378" t="s">
        <v>479</v>
      </c>
      <c r="O378" s="3">
        <v>0</v>
      </c>
      <c r="P378" s="3">
        <v>0</v>
      </c>
      <c r="Q378" s="3">
        <v>9.2899999999999991</v>
      </c>
      <c r="R378" s="3">
        <v>1.2077</v>
      </c>
      <c r="S378" s="3">
        <v>0</v>
      </c>
      <c r="T378" s="3">
        <v>0</v>
      </c>
      <c r="U378" s="3">
        <v>10.497699999999998</v>
      </c>
      <c r="V378" t="s">
        <v>1</v>
      </c>
    </row>
    <row r="379" spans="5:22" hidden="1" x14ac:dyDescent="0.25">
      <c r="E379" t="s">
        <v>474</v>
      </c>
      <c r="F379" t="s">
        <v>477</v>
      </c>
      <c r="G379" t="s">
        <v>1</v>
      </c>
      <c r="H379" t="s">
        <v>0</v>
      </c>
      <c r="I379" t="s">
        <v>397</v>
      </c>
      <c r="J379" t="s">
        <v>398</v>
      </c>
      <c r="K379">
        <v>2024</v>
      </c>
      <c r="L379">
        <v>2024</v>
      </c>
      <c r="M379" t="s">
        <v>475</v>
      </c>
      <c r="N379" t="s">
        <v>476</v>
      </c>
      <c r="O379" s="3">
        <v>0</v>
      </c>
      <c r="P379" s="3">
        <v>0</v>
      </c>
      <c r="Q379" s="3">
        <v>15</v>
      </c>
      <c r="R379" s="3">
        <v>1.9500000000000002</v>
      </c>
      <c r="S379" s="3">
        <v>0</v>
      </c>
      <c r="T379" s="3">
        <v>0</v>
      </c>
      <c r="U379" s="3">
        <v>16.95</v>
      </c>
      <c r="V379" t="s">
        <v>1</v>
      </c>
    </row>
    <row r="380" spans="5:22" hidden="1" x14ac:dyDescent="0.25">
      <c r="E380" t="s">
        <v>422</v>
      </c>
      <c r="F380" t="s">
        <v>451</v>
      </c>
      <c r="G380" t="s">
        <v>1</v>
      </c>
      <c r="H380" t="s">
        <v>0</v>
      </c>
      <c r="I380" t="s">
        <v>397</v>
      </c>
      <c r="J380" t="s">
        <v>398</v>
      </c>
      <c r="K380">
        <v>2023</v>
      </c>
      <c r="L380">
        <v>2023</v>
      </c>
      <c r="M380" t="s">
        <v>90</v>
      </c>
      <c r="N380" t="s">
        <v>89</v>
      </c>
      <c r="O380" s="3">
        <v>0</v>
      </c>
      <c r="P380" s="3">
        <v>0</v>
      </c>
      <c r="Q380" s="3">
        <v>80</v>
      </c>
      <c r="R380" s="3">
        <v>10.4</v>
      </c>
      <c r="S380" s="3">
        <v>0</v>
      </c>
      <c r="T380" s="3">
        <v>0</v>
      </c>
      <c r="U380" s="3">
        <v>90.4</v>
      </c>
      <c r="V380" t="s">
        <v>1</v>
      </c>
    </row>
    <row r="381" spans="5:22" hidden="1" x14ac:dyDescent="0.25">
      <c r="E381" t="s">
        <v>422</v>
      </c>
      <c r="F381" t="s">
        <v>451</v>
      </c>
      <c r="G381" t="s">
        <v>1</v>
      </c>
      <c r="H381" t="s">
        <v>0</v>
      </c>
      <c r="I381" t="s">
        <v>397</v>
      </c>
      <c r="J381" t="s">
        <v>398</v>
      </c>
      <c r="K381">
        <v>2022</v>
      </c>
      <c r="L381">
        <v>2022</v>
      </c>
      <c r="M381" t="s">
        <v>263</v>
      </c>
      <c r="N381" t="s">
        <v>264</v>
      </c>
      <c r="O381" s="3">
        <v>0</v>
      </c>
      <c r="P381" s="3">
        <v>0</v>
      </c>
      <c r="Q381" s="3">
        <v>25</v>
      </c>
      <c r="R381" s="3">
        <v>3.25</v>
      </c>
      <c r="S381" s="3">
        <v>0</v>
      </c>
      <c r="T381" s="3">
        <v>0</v>
      </c>
      <c r="U381" s="3">
        <v>28.25</v>
      </c>
      <c r="V381" t="s">
        <v>1</v>
      </c>
    </row>
    <row r="382" spans="5:22" hidden="1" x14ac:dyDescent="0.25">
      <c r="E382" t="s">
        <v>422</v>
      </c>
      <c r="F382" t="s">
        <v>451</v>
      </c>
      <c r="G382" t="s">
        <v>1</v>
      </c>
      <c r="H382" t="s">
        <v>0</v>
      </c>
      <c r="I382" t="s">
        <v>397</v>
      </c>
      <c r="J382" t="s">
        <v>398</v>
      </c>
      <c r="K382">
        <v>2021</v>
      </c>
      <c r="L382">
        <v>2021</v>
      </c>
      <c r="M382" t="s">
        <v>263</v>
      </c>
      <c r="N382" t="s">
        <v>264</v>
      </c>
      <c r="O382" s="3">
        <v>0</v>
      </c>
      <c r="P382" s="3">
        <v>0</v>
      </c>
      <c r="Q382" s="3">
        <v>12.39</v>
      </c>
      <c r="R382" s="3">
        <v>1.6107</v>
      </c>
      <c r="S382" s="3">
        <v>0</v>
      </c>
      <c r="T382" s="3">
        <v>0</v>
      </c>
      <c r="U382" s="3">
        <v>14.0007</v>
      </c>
      <c r="V382" t="s">
        <v>1</v>
      </c>
    </row>
    <row r="383" spans="5:22" hidden="1" x14ac:dyDescent="0.25">
      <c r="E383" t="s">
        <v>422</v>
      </c>
      <c r="F383" t="s">
        <v>450</v>
      </c>
      <c r="G383" t="s">
        <v>1</v>
      </c>
      <c r="H383" t="s">
        <v>0</v>
      </c>
      <c r="I383" t="s">
        <v>397</v>
      </c>
      <c r="J383" t="s">
        <v>398</v>
      </c>
      <c r="K383">
        <v>2020</v>
      </c>
      <c r="L383">
        <v>2020</v>
      </c>
      <c r="M383" t="s">
        <v>90</v>
      </c>
      <c r="N383" t="s">
        <v>89</v>
      </c>
      <c r="O383" s="3">
        <v>0</v>
      </c>
      <c r="P383" s="3">
        <v>0</v>
      </c>
      <c r="Q383" s="3">
        <v>20</v>
      </c>
      <c r="R383" s="3">
        <v>2.6</v>
      </c>
      <c r="S383" s="3">
        <v>0</v>
      </c>
      <c r="T383" s="3">
        <v>0</v>
      </c>
      <c r="U383" s="3">
        <v>22.6</v>
      </c>
      <c r="V383" t="s">
        <v>1</v>
      </c>
    </row>
    <row r="384" spans="5:22" hidden="1" x14ac:dyDescent="0.25">
      <c r="E384" t="s">
        <v>422</v>
      </c>
      <c r="F384" t="s">
        <v>450</v>
      </c>
      <c r="G384" t="s">
        <v>1</v>
      </c>
      <c r="H384" t="s">
        <v>0</v>
      </c>
      <c r="I384" t="s">
        <v>397</v>
      </c>
      <c r="J384" t="s">
        <v>398</v>
      </c>
      <c r="K384">
        <v>2019</v>
      </c>
      <c r="L384">
        <v>2019</v>
      </c>
      <c r="M384" t="s">
        <v>90</v>
      </c>
      <c r="N384" t="s">
        <v>89</v>
      </c>
      <c r="O384" s="3">
        <v>0</v>
      </c>
      <c r="P384" s="3">
        <v>0</v>
      </c>
      <c r="Q384" s="3">
        <v>25</v>
      </c>
      <c r="R384" s="3">
        <v>3.25</v>
      </c>
      <c r="S384" s="3">
        <v>0</v>
      </c>
      <c r="T384" s="3">
        <v>0</v>
      </c>
      <c r="U384" s="3">
        <v>28.25</v>
      </c>
      <c r="V384" t="s">
        <v>1</v>
      </c>
    </row>
    <row r="385" spans="5:22" hidden="1" x14ac:dyDescent="0.25">
      <c r="E385" t="s">
        <v>422</v>
      </c>
      <c r="F385" t="s">
        <v>450</v>
      </c>
      <c r="G385" t="s">
        <v>1</v>
      </c>
      <c r="H385" t="s">
        <v>0</v>
      </c>
      <c r="I385" t="s">
        <v>397</v>
      </c>
      <c r="J385" t="s">
        <v>398</v>
      </c>
      <c r="K385">
        <v>2018</v>
      </c>
      <c r="L385">
        <v>2018</v>
      </c>
      <c r="M385" t="s">
        <v>38</v>
      </c>
      <c r="N385" t="s">
        <v>37</v>
      </c>
      <c r="O385" s="3">
        <v>0</v>
      </c>
      <c r="P385" s="3">
        <v>0</v>
      </c>
      <c r="Q385" s="3">
        <v>300</v>
      </c>
      <c r="R385" s="3">
        <v>39</v>
      </c>
      <c r="S385" s="3">
        <v>0</v>
      </c>
      <c r="T385" s="3">
        <v>0</v>
      </c>
      <c r="U385" s="3">
        <v>339</v>
      </c>
      <c r="V385" t="s">
        <v>1</v>
      </c>
    </row>
    <row r="386" spans="5:22" hidden="1" x14ac:dyDescent="0.25">
      <c r="E386" t="s">
        <v>422</v>
      </c>
      <c r="F386" t="s">
        <v>450</v>
      </c>
      <c r="G386" t="s">
        <v>1</v>
      </c>
      <c r="H386" t="s">
        <v>0</v>
      </c>
      <c r="I386" t="s">
        <v>397</v>
      </c>
      <c r="J386" t="s">
        <v>398</v>
      </c>
      <c r="K386">
        <v>2017</v>
      </c>
      <c r="L386">
        <v>2017</v>
      </c>
      <c r="M386" t="s">
        <v>38</v>
      </c>
      <c r="N386" t="s">
        <v>37</v>
      </c>
      <c r="O386" s="3">
        <v>0</v>
      </c>
      <c r="P386" s="3">
        <v>0</v>
      </c>
      <c r="Q386" s="3">
        <v>127</v>
      </c>
      <c r="R386" s="3">
        <v>16.510000000000002</v>
      </c>
      <c r="S386" s="3">
        <v>0</v>
      </c>
      <c r="T386" s="3">
        <v>0</v>
      </c>
      <c r="U386" s="3">
        <v>143.51</v>
      </c>
      <c r="V386" t="s">
        <v>1</v>
      </c>
    </row>
    <row r="387" spans="5:22" hidden="1" x14ac:dyDescent="0.25">
      <c r="E387" t="s">
        <v>422</v>
      </c>
      <c r="F387" t="s">
        <v>449</v>
      </c>
      <c r="G387" t="s">
        <v>1</v>
      </c>
      <c r="H387" t="s">
        <v>0</v>
      </c>
      <c r="I387" t="s">
        <v>397</v>
      </c>
      <c r="J387" t="s">
        <v>398</v>
      </c>
      <c r="K387">
        <v>2016</v>
      </c>
      <c r="L387">
        <v>2016</v>
      </c>
      <c r="M387" t="s">
        <v>261</v>
      </c>
      <c r="N387" t="s">
        <v>262</v>
      </c>
      <c r="O387" s="3">
        <v>0</v>
      </c>
      <c r="P387" s="3">
        <v>0</v>
      </c>
      <c r="Q387" s="3">
        <v>80</v>
      </c>
      <c r="R387" s="3">
        <v>10.4</v>
      </c>
      <c r="S387" s="3">
        <v>0</v>
      </c>
      <c r="T387" s="3">
        <v>0</v>
      </c>
      <c r="U387" s="3">
        <v>90.4</v>
      </c>
      <c r="V387" t="s">
        <v>1</v>
      </c>
    </row>
    <row r="388" spans="5:22" hidden="1" x14ac:dyDescent="0.25">
      <c r="E388" t="s">
        <v>422</v>
      </c>
      <c r="F388" t="s">
        <v>449</v>
      </c>
      <c r="G388" t="s">
        <v>1</v>
      </c>
      <c r="H388" t="s">
        <v>0</v>
      </c>
      <c r="I388" t="s">
        <v>397</v>
      </c>
      <c r="J388" t="s">
        <v>398</v>
      </c>
      <c r="K388">
        <v>2015</v>
      </c>
      <c r="L388">
        <v>2015</v>
      </c>
      <c r="M388" t="s">
        <v>261</v>
      </c>
      <c r="N388" t="s">
        <v>262</v>
      </c>
      <c r="O388" s="3">
        <v>0</v>
      </c>
      <c r="P388" s="3">
        <v>0</v>
      </c>
      <c r="Q388" s="3">
        <v>12</v>
      </c>
      <c r="R388" s="3">
        <v>1.56</v>
      </c>
      <c r="S388" s="3">
        <v>0</v>
      </c>
      <c r="T388" s="3">
        <v>0</v>
      </c>
      <c r="U388" s="3">
        <v>13.56</v>
      </c>
      <c r="V388" t="s">
        <v>1</v>
      </c>
    </row>
    <row r="389" spans="5:22" hidden="1" x14ac:dyDescent="0.25">
      <c r="E389" t="s">
        <v>422</v>
      </c>
      <c r="F389" t="s">
        <v>449</v>
      </c>
      <c r="G389" t="s">
        <v>1</v>
      </c>
      <c r="H389" t="s">
        <v>0</v>
      </c>
      <c r="I389" t="s">
        <v>397</v>
      </c>
      <c r="J389" t="s">
        <v>398</v>
      </c>
      <c r="K389">
        <v>2014</v>
      </c>
      <c r="L389">
        <v>2014</v>
      </c>
      <c r="M389" t="s">
        <v>58</v>
      </c>
      <c r="N389" t="s">
        <v>57</v>
      </c>
      <c r="O389" s="3">
        <v>0</v>
      </c>
      <c r="P389" s="3">
        <v>0</v>
      </c>
      <c r="Q389" s="3">
        <v>330</v>
      </c>
      <c r="R389" s="3">
        <v>42.9</v>
      </c>
      <c r="S389" s="3">
        <v>0</v>
      </c>
      <c r="T389" s="3">
        <v>0</v>
      </c>
      <c r="U389" s="3">
        <v>372.9</v>
      </c>
      <c r="V389" t="s">
        <v>1</v>
      </c>
    </row>
    <row r="390" spans="5:22" hidden="1" x14ac:dyDescent="0.25">
      <c r="E390" t="s">
        <v>422</v>
      </c>
      <c r="F390" t="s">
        <v>449</v>
      </c>
      <c r="G390" t="s">
        <v>1</v>
      </c>
      <c r="H390" t="s">
        <v>0</v>
      </c>
      <c r="I390" t="s">
        <v>397</v>
      </c>
      <c r="J390" t="s">
        <v>398</v>
      </c>
      <c r="K390">
        <v>2013</v>
      </c>
      <c r="L390">
        <v>2013</v>
      </c>
      <c r="M390" t="s">
        <v>58</v>
      </c>
      <c r="N390" t="s">
        <v>57</v>
      </c>
      <c r="O390" s="3">
        <v>0</v>
      </c>
      <c r="P390" s="3">
        <v>0</v>
      </c>
      <c r="Q390" s="3">
        <v>250</v>
      </c>
      <c r="R390" s="3">
        <v>32.5</v>
      </c>
      <c r="S390" s="3">
        <v>0</v>
      </c>
      <c r="T390" s="3">
        <v>0</v>
      </c>
      <c r="U390" s="3">
        <v>282.5</v>
      </c>
      <c r="V390" t="s">
        <v>1</v>
      </c>
    </row>
    <row r="391" spans="5:22" hidden="1" x14ac:dyDescent="0.25">
      <c r="E391" t="s">
        <v>422</v>
      </c>
      <c r="F391" t="s">
        <v>449</v>
      </c>
      <c r="G391" t="s">
        <v>1</v>
      </c>
      <c r="H391" t="s">
        <v>0</v>
      </c>
      <c r="I391" t="s">
        <v>397</v>
      </c>
      <c r="J391" t="s">
        <v>398</v>
      </c>
      <c r="K391">
        <v>2012</v>
      </c>
      <c r="L391">
        <v>2012</v>
      </c>
      <c r="M391" t="s">
        <v>170</v>
      </c>
      <c r="N391" t="s">
        <v>80</v>
      </c>
      <c r="O391" s="3">
        <v>0</v>
      </c>
      <c r="P391" s="3">
        <v>0</v>
      </c>
      <c r="Q391" s="3">
        <v>35</v>
      </c>
      <c r="R391" s="3">
        <v>4.55</v>
      </c>
      <c r="S391" s="3">
        <v>0</v>
      </c>
      <c r="T391" s="3">
        <v>0</v>
      </c>
      <c r="U391" s="3">
        <v>39.549999999999997</v>
      </c>
      <c r="V391" t="s">
        <v>1</v>
      </c>
    </row>
    <row r="392" spans="5:22" hidden="1" x14ac:dyDescent="0.25">
      <c r="E392" t="s">
        <v>422</v>
      </c>
      <c r="F392" t="s">
        <v>448</v>
      </c>
      <c r="G392" t="s">
        <v>1</v>
      </c>
      <c r="H392" t="s">
        <v>0</v>
      </c>
      <c r="I392" t="s">
        <v>397</v>
      </c>
      <c r="J392" t="s">
        <v>398</v>
      </c>
      <c r="K392">
        <v>2011</v>
      </c>
      <c r="L392">
        <v>2011</v>
      </c>
      <c r="M392" t="s">
        <v>54</v>
      </c>
      <c r="N392" t="s">
        <v>53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t="s">
        <v>1</v>
      </c>
    </row>
    <row r="393" spans="5:22" hidden="1" x14ac:dyDescent="0.25">
      <c r="E393" t="s">
        <v>422</v>
      </c>
      <c r="F393" t="s">
        <v>448</v>
      </c>
      <c r="G393" t="s">
        <v>1</v>
      </c>
      <c r="H393" t="s">
        <v>0</v>
      </c>
      <c r="I393" t="s">
        <v>397</v>
      </c>
      <c r="J393" t="s">
        <v>398</v>
      </c>
      <c r="K393">
        <v>2010</v>
      </c>
      <c r="L393">
        <v>2010</v>
      </c>
      <c r="M393" t="s">
        <v>90</v>
      </c>
      <c r="N393" t="s">
        <v>89</v>
      </c>
      <c r="O393" s="3">
        <v>0</v>
      </c>
      <c r="P393" s="3">
        <v>0</v>
      </c>
      <c r="Q393" s="3">
        <v>30</v>
      </c>
      <c r="R393" s="3">
        <v>3.9000000000000004</v>
      </c>
      <c r="S393" s="3">
        <v>0</v>
      </c>
      <c r="T393" s="3">
        <v>0</v>
      </c>
      <c r="U393" s="3">
        <v>33.9</v>
      </c>
      <c r="V393" t="s">
        <v>1</v>
      </c>
    </row>
    <row r="394" spans="5:22" hidden="1" x14ac:dyDescent="0.25">
      <c r="E394" t="s">
        <v>422</v>
      </c>
      <c r="F394" t="s">
        <v>448</v>
      </c>
      <c r="G394" t="s">
        <v>1</v>
      </c>
      <c r="H394" t="s">
        <v>0</v>
      </c>
      <c r="I394" t="s">
        <v>397</v>
      </c>
      <c r="J394" t="s">
        <v>398</v>
      </c>
      <c r="K394">
        <v>2009</v>
      </c>
      <c r="L394">
        <v>2009</v>
      </c>
      <c r="M394" t="s">
        <v>261</v>
      </c>
      <c r="N394" t="s">
        <v>262</v>
      </c>
      <c r="O394" s="3">
        <v>0</v>
      </c>
      <c r="P394" s="3">
        <v>0</v>
      </c>
      <c r="Q394" s="3">
        <v>68</v>
      </c>
      <c r="R394" s="3">
        <v>8.84</v>
      </c>
      <c r="S394" s="3">
        <v>0</v>
      </c>
      <c r="T394" s="3">
        <v>0</v>
      </c>
      <c r="U394" s="3">
        <v>76.84</v>
      </c>
      <c r="V394" t="s">
        <v>1</v>
      </c>
    </row>
    <row r="395" spans="5:22" hidden="1" x14ac:dyDescent="0.25">
      <c r="E395" t="s">
        <v>422</v>
      </c>
      <c r="F395" t="s">
        <v>448</v>
      </c>
      <c r="G395" t="s">
        <v>1</v>
      </c>
      <c r="H395" t="s">
        <v>0</v>
      </c>
      <c r="I395" t="s">
        <v>397</v>
      </c>
      <c r="J395" t="s">
        <v>398</v>
      </c>
      <c r="K395">
        <v>2008</v>
      </c>
      <c r="L395">
        <v>2008</v>
      </c>
      <c r="M395" t="s">
        <v>261</v>
      </c>
      <c r="N395" t="s">
        <v>262</v>
      </c>
      <c r="O395" s="3">
        <v>0</v>
      </c>
      <c r="P395" s="3">
        <v>0</v>
      </c>
      <c r="Q395" s="3">
        <v>30</v>
      </c>
      <c r="R395" s="3">
        <v>3.9000000000000004</v>
      </c>
      <c r="S395" s="3">
        <v>0</v>
      </c>
      <c r="T395" s="3">
        <v>0</v>
      </c>
      <c r="U395" s="3">
        <v>33.9</v>
      </c>
      <c r="V395" t="s">
        <v>1</v>
      </c>
    </row>
    <row r="396" spans="5:22" hidden="1" x14ac:dyDescent="0.25">
      <c r="E396" t="s">
        <v>422</v>
      </c>
      <c r="F396" t="s">
        <v>448</v>
      </c>
      <c r="G396" t="s">
        <v>1</v>
      </c>
      <c r="H396" t="s">
        <v>0</v>
      </c>
      <c r="I396" t="s">
        <v>397</v>
      </c>
      <c r="J396" t="s">
        <v>398</v>
      </c>
      <c r="K396">
        <v>2007</v>
      </c>
      <c r="L396">
        <v>2007</v>
      </c>
      <c r="M396" t="s">
        <v>77</v>
      </c>
      <c r="N396" t="s">
        <v>76</v>
      </c>
      <c r="O396" s="3">
        <v>0</v>
      </c>
      <c r="P396" s="3">
        <v>0</v>
      </c>
      <c r="Q396" s="3">
        <v>20</v>
      </c>
      <c r="R396" s="3">
        <v>2.6</v>
      </c>
      <c r="S396" s="3">
        <v>0</v>
      </c>
      <c r="T396" s="3">
        <v>0</v>
      </c>
      <c r="U396" s="3">
        <v>22.6</v>
      </c>
      <c r="V396" t="s">
        <v>1</v>
      </c>
    </row>
    <row r="397" spans="5:22" hidden="1" x14ac:dyDescent="0.25">
      <c r="E397" t="s">
        <v>422</v>
      </c>
      <c r="F397" t="s">
        <v>447</v>
      </c>
      <c r="G397" t="s">
        <v>1</v>
      </c>
      <c r="H397" t="s">
        <v>0</v>
      </c>
      <c r="I397" t="s">
        <v>397</v>
      </c>
      <c r="J397" t="s">
        <v>398</v>
      </c>
      <c r="K397">
        <v>2006</v>
      </c>
      <c r="L397">
        <v>2006</v>
      </c>
      <c r="M397" t="s">
        <v>231</v>
      </c>
      <c r="N397" t="s">
        <v>232</v>
      </c>
      <c r="O397" s="3">
        <v>0</v>
      </c>
      <c r="P397" s="3">
        <v>0</v>
      </c>
      <c r="Q397" s="3">
        <v>60</v>
      </c>
      <c r="R397" s="3">
        <v>7.8000000000000007</v>
      </c>
      <c r="S397" s="3">
        <v>0</v>
      </c>
      <c r="T397" s="3">
        <v>0</v>
      </c>
      <c r="U397" s="3">
        <v>67.8</v>
      </c>
      <c r="V397" t="s">
        <v>1</v>
      </c>
    </row>
    <row r="398" spans="5:22" hidden="1" x14ac:dyDescent="0.25">
      <c r="E398" t="s">
        <v>422</v>
      </c>
      <c r="F398" t="s">
        <v>447</v>
      </c>
      <c r="G398" t="s">
        <v>1</v>
      </c>
      <c r="H398" t="s">
        <v>0</v>
      </c>
      <c r="I398" t="s">
        <v>397</v>
      </c>
      <c r="J398" t="s">
        <v>398</v>
      </c>
      <c r="K398">
        <v>2005</v>
      </c>
      <c r="L398">
        <v>2005</v>
      </c>
      <c r="M398" t="s">
        <v>104</v>
      </c>
      <c r="N398" t="s">
        <v>103</v>
      </c>
      <c r="O398" s="3">
        <v>0</v>
      </c>
      <c r="P398" s="3">
        <v>0</v>
      </c>
      <c r="Q398" s="3">
        <v>5</v>
      </c>
      <c r="R398" s="3">
        <v>0.65</v>
      </c>
      <c r="S398" s="3">
        <v>0</v>
      </c>
      <c r="T398" s="3">
        <v>0</v>
      </c>
      <c r="U398" s="3">
        <v>5.65</v>
      </c>
      <c r="V398" t="s">
        <v>1</v>
      </c>
    </row>
    <row r="399" spans="5:22" hidden="1" x14ac:dyDescent="0.25">
      <c r="E399" t="s">
        <v>422</v>
      </c>
      <c r="F399" t="s">
        <v>447</v>
      </c>
      <c r="G399" t="s">
        <v>1</v>
      </c>
      <c r="H399" t="s">
        <v>0</v>
      </c>
      <c r="I399" t="s">
        <v>397</v>
      </c>
      <c r="J399" t="s">
        <v>398</v>
      </c>
      <c r="K399">
        <v>2004</v>
      </c>
      <c r="L399">
        <v>2004</v>
      </c>
      <c r="M399" t="s">
        <v>104</v>
      </c>
      <c r="N399" t="s">
        <v>103</v>
      </c>
      <c r="O399" s="3">
        <v>0</v>
      </c>
      <c r="P399" s="3">
        <v>0</v>
      </c>
      <c r="Q399" s="3">
        <v>53.1</v>
      </c>
      <c r="R399" s="3">
        <v>6.9030000000000005</v>
      </c>
      <c r="S399" s="3">
        <v>0</v>
      </c>
      <c r="T399" s="3">
        <v>0</v>
      </c>
      <c r="U399" s="3">
        <v>60.003</v>
      </c>
      <c r="V399" t="s">
        <v>1</v>
      </c>
    </row>
    <row r="400" spans="5:22" hidden="1" x14ac:dyDescent="0.25">
      <c r="E400" t="s">
        <v>422</v>
      </c>
      <c r="F400" t="s">
        <v>447</v>
      </c>
      <c r="G400" t="s">
        <v>1</v>
      </c>
      <c r="H400" t="s">
        <v>0</v>
      </c>
      <c r="I400" t="s">
        <v>397</v>
      </c>
      <c r="J400" t="s">
        <v>398</v>
      </c>
      <c r="K400">
        <v>2003</v>
      </c>
      <c r="L400">
        <v>2003</v>
      </c>
      <c r="M400" t="s">
        <v>104</v>
      </c>
      <c r="N400" t="s">
        <v>103</v>
      </c>
      <c r="O400" s="3">
        <v>0</v>
      </c>
      <c r="P400" s="3">
        <v>0</v>
      </c>
      <c r="Q400" s="3">
        <v>45.12</v>
      </c>
      <c r="R400" s="3">
        <v>5.8655999999999997</v>
      </c>
      <c r="S400" s="3">
        <v>0</v>
      </c>
      <c r="T400" s="3">
        <v>0</v>
      </c>
      <c r="U400" s="3">
        <v>50.985599999999998</v>
      </c>
      <c r="V400" t="s">
        <v>1</v>
      </c>
    </row>
    <row r="401" spans="5:22" hidden="1" x14ac:dyDescent="0.25">
      <c r="E401" t="s">
        <v>422</v>
      </c>
      <c r="F401" s="1" t="s">
        <v>446</v>
      </c>
      <c r="G401" t="s">
        <v>1</v>
      </c>
      <c r="H401" t="s">
        <v>0</v>
      </c>
      <c r="I401" t="s">
        <v>397</v>
      </c>
      <c r="J401" t="s">
        <v>398</v>
      </c>
      <c r="K401">
        <v>2002</v>
      </c>
      <c r="L401">
        <v>2002</v>
      </c>
      <c r="M401" t="s">
        <v>58</v>
      </c>
      <c r="N401" t="s">
        <v>57</v>
      </c>
      <c r="O401" s="3">
        <v>0</v>
      </c>
      <c r="P401" s="3">
        <v>0</v>
      </c>
      <c r="Q401" s="3">
        <v>48</v>
      </c>
      <c r="R401" s="3">
        <v>6.24</v>
      </c>
      <c r="S401" s="3">
        <v>0</v>
      </c>
      <c r="T401" s="3">
        <v>0</v>
      </c>
      <c r="U401" s="3">
        <v>54.24</v>
      </c>
      <c r="V401" t="s">
        <v>1</v>
      </c>
    </row>
    <row r="402" spans="5:22" hidden="1" x14ac:dyDescent="0.25">
      <c r="E402" t="s">
        <v>422</v>
      </c>
      <c r="F402" s="1" t="s">
        <v>446</v>
      </c>
      <c r="G402" t="s">
        <v>1</v>
      </c>
      <c r="H402" t="s">
        <v>0</v>
      </c>
      <c r="I402" t="s">
        <v>397</v>
      </c>
      <c r="J402" t="s">
        <v>398</v>
      </c>
      <c r="K402">
        <v>2001</v>
      </c>
      <c r="L402">
        <v>2001</v>
      </c>
      <c r="M402" t="s">
        <v>277</v>
      </c>
      <c r="N402" t="s">
        <v>278</v>
      </c>
      <c r="O402" s="3">
        <v>0</v>
      </c>
      <c r="P402" s="3">
        <v>0</v>
      </c>
      <c r="Q402" s="3">
        <v>95</v>
      </c>
      <c r="R402" s="3">
        <v>12.35</v>
      </c>
      <c r="S402" s="3">
        <v>0</v>
      </c>
      <c r="T402" s="3">
        <v>0</v>
      </c>
      <c r="U402" s="3">
        <v>107.35</v>
      </c>
      <c r="V402" t="s">
        <v>1</v>
      </c>
    </row>
    <row r="403" spans="5:22" hidden="1" x14ac:dyDescent="0.25">
      <c r="E403" t="s">
        <v>422</v>
      </c>
      <c r="F403" s="1" t="s">
        <v>446</v>
      </c>
      <c r="G403" t="s">
        <v>1</v>
      </c>
      <c r="H403" t="s">
        <v>0</v>
      </c>
      <c r="I403" t="s">
        <v>397</v>
      </c>
      <c r="J403" t="s">
        <v>398</v>
      </c>
      <c r="K403">
        <v>2000</v>
      </c>
      <c r="L403">
        <v>2000</v>
      </c>
      <c r="M403" t="s">
        <v>84</v>
      </c>
      <c r="N403" t="s">
        <v>83</v>
      </c>
      <c r="O403" s="3">
        <v>0</v>
      </c>
      <c r="P403" s="3">
        <v>0</v>
      </c>
      <c r="Q403" s="3">
        <v>240</v>
      </c>
      <c r="R403" s="3">
        <v>31.200000000000003</v>
      </c>
      <c r="S403" s="3">
        <v>0</v>
      </c>
      <c r="T403" s="3">
        <v>0</v>
      </c>
      <c r="U403" s="3">
        <v>271.2</v>
      </c>
      <c r="V403" t="s">
        <v>1</v>
      </c>
    </row>
    <row r="404" spans="5:22" hidden="1" x14ac:dyDescent="0.25">
      <c r="E404" t="s">
        <v>422</v>
      </c>
      <c r="F404" s="1" t="s">
        <v>446</v>
      </c>
      <c r="G404" t="s">
        <v>1</v>
      </c>
      <c r="H404" t="s">
        <v>0</v>
      </c>
      <c r="I404" t="s">
        <v>397</v>
      </c>
      <c r="J404" t="s">
        <v>398</v>
      </c>
      <c r="K404">
        <v>1999</v>
      </c>
      <c r="L404">
        <v>1999</v>
      </c>
      <c r="M404" t="s">
        <v>197</v>
      </c>
      <c r="N404" t="s">
        <v>198</v>
      </c>
      <c r="O404" s="3">
        <v>0</v>
      </c>
      <c r="P404" s="3">
        <v>0</v>
      </c>
      <c r="Q404" s="3">
        <v>12.39</v>
      </c>
      <c r="R404" s="3">
        <v>1.6107</v>
      </c>
      <c r="S404" s="3">
        <v>0</v>
      </c>
      <c r="T404" s="3">
        <v>0</v>
      </c>
      <c r="U404" s="3">
        <v>14.0007</v>
      </c>
      <c r="V404" t="s">
        <v>1</v>
      </c>
    </row>
    <row r="405" spans="5:22" hidden="1" x14ac:dyDescent="0.25">
      <c r="E405" t="s">
        <v>422</v>
      </c>
      <c r="F405" s="1" t="s">
        <v>446</v>
      </c>
      <c r="G405" t="s">
        <v>1</v>
      </c>
      <c r="H405" t="s">
        <v>0</v>
      </c>
      <c r="I405" t="s">
        <v>397</v>
      </c>
      <c r="J405" t="s">
        <v>398</v>
      </c>
      <c r="K405">
        <v>1998</v>
      </c>
      <c r="L405">
        <v>1998</v>
      </c>
      <c r="M405" t="s">
        <v>191</v>
      </c>
      <c r="N405" t="s">
        <v>192</v>
      </c>
      <c r="O405" s="3">
        <v>0</v>
      </c>
      <c r="P405" s="3">
        <v>0</v>
      </c>
      <c r="Q405" s="3">
        <v>35</v>
      </c>
      <c r="R405" s="3">
        <v>4.55</v>
      </c>
      <c r="S405" s="3">
        <v>0</v>
      </c>
      <c r="T405" s="3">
        <v>0</v>
      </c>
      <c r="U405" s="3">
        <v>39.549999999999997</v>
      </c>
      <c r="V405" t="s">
        <v>1</v>
      </c>
    </row>
    <row r="406" spans="5:22" hidden="1" x14ac:dyDescent="0.25">
      <c r="E406" t="s">
        <v>422</v>
      </c>
      <c r="F406" s="1" t="s">
        <v>446</v>
      </c>
      <c r="G406" t="s">
        <v>1</v>
      </c>
      <c r="H406" t="s">
        <v>0</v>
      </c>
      <c r="I406" t="s">
        <v>397</v>
      </c>
      <c r="J406" t="s">
        <v>398</v>
      </c>
      <c r="K406">
        <v>1997</v>
      </c>
      <c r="L406">
        <v>1997</v>
      </c>
      <c r="M406" t="s">
        <v>34</v>
      </c>
      <c r="N406" t="s">
        <v>33</v>
      </c>
      <c r="O406" s="3">
        <v>0</v>
      </c>
      <c r="P406" s="3">
        <v>0</v>
      </c>
      <c r="Q406" s="3">
        <v>53.12</v>
      </c>
      <c r="R406" s="3">
        <v>6.9055999999999997</v>
      </c>
      <c r="S406" s="3">
        <v>0</v>
      </c>
      <c r="T406" s="3">
        <v>0</v>
      </c>
      <c r="U406" s="3">
        <v>60.025599999999997</v>
      </c>
      <c r="V406" t="s">
        <v>1</v>
      </c>
    </row>
    <row r="407" spans="5:22" hidden="1" x14ac:dyDescent="0.25">
      <c r="E407" t="s">
        <v>422</v>
      </c>
      <c r="F407" s="1" t="s">
        <v>446</v>
      </c>
      <c r="G407" t="s">
        <v>1</v>
      </c>
      <c r="H407" t="s">
        <v>0</v>
      </c>
      <c r="I407" t="s">
        <v>397</v>
      </c>
      <c r="J407" t="s">
        <v>398</v>
      </c>
      <c r="K407">
        <v>1996</v>
      </c>
      <c r="L407">
        <v>1996</v>
      </c>
      <c r="M407" t="s">
        <v>104</v>
      </c>
      <c r="N407" t="s">
        <v>103</v>
      </c>
      <c r="O407" s="3">
        <v>0</v>
      </c>
      <c r="P407" s="3">
        <v>0</v>
      </c>
      <c r="Q407" s="3">
        <v>320</v>
      </c>
      <c r="R407" s="3">
        <v>41.6</v>
      </c>
      <c r="S407" s="3">
        <v>0</v>
      </c>
      <c r="T407" s="3">
        <v>0</v>
      </c>
      <c r="U407" s="3">
        <v>361.6</v>
      </c>
      <c r="V407" t="s">
        <v>1</v>
      </c>
    </row>
    <row r="408" spans="5:22" hidden="1" x14ac:dyDescent="0.25">
      <c r="E408" t="s">
        <v>422</v>
      </c>
      <c r="F408" t="s">
        <v>445</v>
      </c>
      <c r="G408" t="s">
        <v>1</v>
      </c>
      <c r="H408" t="s">
        <v>0</v>
      </c>
      <c r="I408" t="s">
        <v>397</v>
      </c>
      <c r="J408" t="s">
        <v>398</v>
      </c>
      <c r="K408">
        <v>1995</v>
      </c>
      <c r="L408">
        <v>1995</v>
      </c>
      <c r="M408" t="s">
        <v>90</v>
      </c>
      <c r="N408" t="s">
        <v>89</v>
      </c>
      <c r="O408" s="3">
        <v>0</v>
      </c>
      <c r="P408" s="3">
        <v>0</v>
      </c>
      <c r="Q408" s="3">
        <v>40</v>
      </c>
      <c r="R408" s="3">
        <v>5.2</v>
      </c>
      <c r="S408" s="3">
        <v>0</v>
      </c>
      <c r="T408" s="3">
        <v>0</v>
      </c>
      <c r="U408" s="3">
        <v>45.2</v>
      </c>
      <c r="V408" t="s">
        <v>1</v>
      </c>
    </row>
    <row r="409" spans="5:22" hidden="1" x14ac:dyDescent="0.25">
      <c r="E409" t="s">
        <v>422</v>
      </c>
      <c r="F409" t="s">
        <v>445</v>
      </c>
      <c r="G409" t="s">
        <v>1</v>
      </c>
      <c r="H409" t="s">
        <v>0</v>
      </c>
      <c r="I409" t="s">
        <v>397</v>
      </c>
      <c r="J409" t="s">
        <v>398</v>
      </c>
      <c r="K409">
        <v>1994</v>
      </c>
      <c r="L409">
        <v>1994</v>
      </c>
      <c r="M409" t="s">
        <v>140</v>
      </c>
      <c r="N409" t="s">
        <v>139</v>
      </c>
      <c r="O409" s="3">
        <v>0</v>
      </c>
      <c r="P409" s="3">
        <v>0</v>
      </c>
      <c r="Q409" s="3">
        <v>138</v>
      </c>
      <c r="R409" s="3">
        <v>17.940000000000001</v>
      </c>
      <c r="S409" s="3">
        <v>0</v>
      </c>
      <c r="T409" s="3">
        <v>0</v>
      </c>
      <c r="U409" s="3">
        <v>155.94</v>
      </c>
      <c r="V409" t="s">
        <v>1</v>
      </c>
    </row>
    <row r="410" spans="5:22" hidden="1" x14ac:dyDescent="0.25">
      <c r="E410" t="s">
        <v>422</v>
      </c>
      <c r="F410" t="s">
        <v>445</v>
      </c>
      <c r="G410" t="s">
        <v>1</v>
      </c>
      <c r="H410" t="s">
        <v>0</v>
      </c>
      <c r="I410" t="s">
        <v>397</v>
      </c>
      <c r="J410" t="s">
        <v>398</v>
      </c>
      <c r="K410">
        <v>1993</v>
      </c>
      <c r="L410">
        <v>1993</v>
      </c>
      <c r="M410" t="s">
        <v>77</v>
      </c>
      <c r="N410" t="s">
        <v>76</v>
      </c>
      <c r="O410" s="3">
        <v>0</v>
      </c>
      <c r="P410" s="3">
        <v>0</v>
      </c>
      <c r="Q410" s="3">
        <v>40</v>
      </c>
      <c r="R410" s="3">
        <v>5.2</v>
      </c>
      <c r="S410" s="3">
        <v>0</v>
      </c>
      <c r="T410" s="3">
        <v>0</v>
      </c>
      <c r="U410" s="3">
        <v>45.2</v>
      </c>
      <c r="V410" t="s">
        <v>1</v>
      </c>
    </row>
    <row r="411" spans="5:22" hidden="1" x14ac:dyDescent="0.25">
      <c r="E411" t="s">
        <v>422</v>
      </c>
      <c r="F411" t="s">
        <v>445</v>
      </c>
      <c r="G411" t="s">
        <v>1</v>
      </c>
      <c r="H411" t="s">
        <v>0</v>
      </c>
      <c r="I411" t="s">
        <v>397</v>
      </c>
      <c r="J411" t="s">
        <v>398</v>
      </c>
      <c r="K411">
        <v>1992</v>
      </c>
      <c r="L411">
        <v>1992</v>
      </c>
      <c r="M411" t="s">
        <v>598</v>
      </c>
      <c r="N411" t="s">
        <v>92</v>
      </c>
      <c r="O411" s="3">
        <v>0</v>
      </c>
      <c r="P411" s="3">
        <v>0</v>
      </c>
      <c r="Q411" s="3">
        <v>277</v>
      </c>
      <c r="R411" s="3">
        <v>36.01</v>
      </c>
      <c r="S411" s="3">
        <v>0</v>
      </c>
      <c r="T411" s="3">
        <v>0</v>
      </c>
      <c r="U411" s="3">
        <v>313.01</v>
      </c>
      <c r="V411" t="s">
        <v>1</v>
      </c>
    </row>
    <row r="412" spans="5:22" hidden="1" x14ac:dyDescent="0.25">
      <c r="E412" t="s">
        <v>422</v>
      </c>
      <c r="F412" t="s">
        <v>445</v>
      </c>
      <c r="G412" t="s">
        <v>1</v>
      </c>
      <c r="H412" t="s">
        <v>0</v>
      </c>
      <c r="I412" t="s">
        <v>397</v>
      </c>
      <c r="J412" t="s">
        <v>398</v>
      </c>
      <c r="K412">
        <v>1991</v>
      </c>
      <c r="L412">
        <v>1991</v>
      </c>
      <c r="M412" t="s">
        <v>58</v>
      </c>
      <c r="N412" t="s">
        <v>57</v>
      </c>
      <c r="O412" s="3">
        <v>0</v>
      </c>
      <c r="P412" s="3">
        <v>0</v>
      </c>
      <c r="Q412" s="3">
        <v>115</v>
      </c>
      <c r="R412" s="3">
        <v>14.950000000000001</v>
      </c>
      <c r="S412" s="3">
        <v>0</v>
      </c>
      <c r="T412" s="3">
        <v>0</v>
      </c>
      <c r="U412" s="3">
        <v>129.94999999999999</v>
      </c>
      <c r="V412" t="s">
        <v>1</v>
      </c>
    </row>
    <row r="413" spans="5:22" hidden="1" x14ac:dyDescent="0.25">
      <c r="E413" t="s">
        <v>422</v>
      </c>
      <c r="F413" t="s">
        <v>444</v>
      </c>
      <c r="G413" t="s">
        <v>1</v>
      </c>
      <c r="H413" t="s">
        <v>0</v>
      </c>
      <c r="I413" t="s">
        <v>397</v>
      </c>
      <c r="J413" t="s">
        <v>398</v>
      </c>
      <c r="K413">
        <v>1990</v>
      </c>
      <c r="L413">
        <v>1990</v>
      </c>
      <c r="M413" t="s">
        <v>75</v>
      </c>
      <c r="N413" t="s">
        <v>74</v>
      </c>
      <c r="O413" s="3">
        <v>0</v>
      </c>
      <c r="P413" s="3">
        <v>0</v>
      </c>
      <c r="Q413" s="3">
        <v>40</v>
      </c>
      <c r="R413" s="3">
        <v>5.2</v>
      </c>
      <c r="S413" s="3">
        <v>0</v>
      </c>
      <c r="T413" s="3">
        <v>0</v>
      </c>
      <c r="U413" s="3">
        <v>45.2</v>
      </c>
      <c r="V413" t="s">
        <v>1</v>
      </c>
    </row>
    <row r="414" spans="5:22" hidden="1" x14ac:dyDescent="0.25">
      <c r="E414" t="s">
        <v>422</v>
      </c>
      <c r="F414" t="s">
        <v>444</v>
      </c>
      <c r="G414" t="s">
        <v>1</v>
      </c>
      <c r="H414" t="s">
        <v>0</v>
      </c>
      <c r="I414" t="s">
        <v>397</v>
      </c>
      <c r="J414" t="s">
        <v>398</v>
      </c>
      <c r="K414">
        <v>1989</v>
      </c>
      <c r="L414">
        <v>1989</v>
      </c>
      <c r="M414" t="s">
        <v>75</v>
      </c>
      <c r="N414" t="s">
        <v>74</v>
      </c>
      <c r="O414" s="3">
        <v>0</v>
      </c>
      <c r="P414" s="3">
        <v>0</v>
      </c>
      <c r="Q414" s="3">
        <v>40</v>
      </c>
      <c r="R414" s="3">
        <v>5.2</v>
      </c>
      <c r="S414" s="3">
        <v>0</v>
      </c>
      <c r="T414" s="3">
        <v>0</v>
      </c>
      <c r="U414" s="3">
        <v>45.2</v>
      </c>
      <c r="V414" t="s">
        <v>1</v>
      </c>
    </row>
    <row r="415" spans="5:22" hidden="1" x14ac:dyDescent="0.25">
      <c r="E415" t="s">
        <v>422</v>
      </c>
      <c r="F415" t="s">
        <v>444</v>
      </c>
      <c r="G415" t="s">
        <v>1</v>
      </c>
      <c r="H415" t="s">
        <v>0</v>
      </c>
      <c r="I415" t="s">
        <v>397</v>
      </c>
      <c r="J415" t="s">
        <v>398</v>
      </c>
      <c r="K415">
        <v>1988</v>
      </c>
      <c r="L415">
        <v>1988</v>
      </c>
      <c r="M415" t="s">
        <v>293</v>
      </c>
      <c r="N415" t="s">
        <v>294</v>
      </c>
      <c r="O415" s="3">
        <v>0</v>
      </c>
      <c r="P415" s="3">
        <v>0</v>
      </c>
      <c r="Q415" s="3">
        <v>161.41999999999999</v>
      </c>
      <c r="R415" s="3">
        <v>20.9846</v>
      </c>
      <c r="S415" s="3">
        <v>0</v>
      </c>
      <c r="T415" s="3">
        <v>0</v>
      </c>
      <c r="U415" s="3">
        <v>182.40459999999999</v>
      </c>
      <c r="V415" t="s">
        <v>1</v>
      </c>
    </row>
    <row r="416" spans="5:22" hidden="1" x14ac:dyDescent="0.25">
      <c r="E416" t="s">
        <v>422</v>
      </c>
      <c r="F416" t="s">
        <v>444</v>
      </c>
      <c r="G416" t="s">
        <v>1</v>
      </c>
      <c r="H416" t="s">
        <v>0</v>
      </c>
      <c r="I416" t="s">
        <v>397</v>
      </c>
      <c r="J416" t="s">
        <v>398</v>
      </c>
      <c r="K416">
        <v>1987</v>
      </c>
      <c r="L416">
        <v>1987</v>
      </c>
      <c r="M416" t="s">
        <v>90</v>
      </c>
      <c r="N416" t="s">
        <v>89</v>
      </c>
      <c r="O416" s="3">
        <v>0</v>
      </c>
      <c r="P416" s="3">
        <v>0</v>
      </c>
      <c r="Q416" s="3">
        <v>80</v>
      </c>
      <c r="R416" s="3">
        <v>10.4</v>
      </c>
      <c r="S416" s="3">
        <v>0</v>
      </c>
      <c r="T416" s="3">
        <v>0</v>
      </c>
      <c r="U416" s="3">
        <v>90.4</v>
      </c>
      <c r="V416" t="s">
        <v>1</v>
      </c>
    </row>
    <row r="417" spans="5:22" hidden="1" x14ac:dyDescent="0.25">
      <c r="E417" t="s">
        <v>422</v>
      </c>
      <c r="F417" t="s">
        <v>444</v>
      </c>
      <c r="G417" t="s">
        <v>1</v>
      </c>
      <c r="H417" t="s">
        <v>0</v>
      </c>
      <c r="I417" t="s">
        <v>397</v>
      </c>
      <c r="J417" t="s">
        <v>398</v>
      </c>
      <c r="K417">
        <v>1986</v>
      </c>
      <c r="L417">
        <v>1986</v>
      </c>
      <c r="M417" t="s">
        <v>58</v>
      </c>
      <c r="N417" t="s">
        <v>57</v>
      </c>
      <c r="O417" s="3">
        <v>0</v>
      </c>
      <c r="P417" s="3">
        <v>0</v>
      </c>
      <c r="Q417" s="3">
        <v>75</v>
      </c>
      <c r="R417" s="3">
        <v>9.75</v>
      </c>
      <c r="S417" s="3">
        <v>0</v>
      </c>
      <c r="T417" s="3">
        <v>0</v>
      </c>
      <c r="U417" s="3">
        <v>84.75</v>
      </c>
      <c r="V417" t="s">
        <v>1</v>
      </c>
    </row>
    <row r="418" spans="5:22" hidden="1" x14ac:dyDescent="0.25">
      <c r="E418" t="s">
        <v>422</v>
      </c>
      <c r="F418" t="s">
        <v>443</v>
      </c>
      <c r="G418" t="s">
        <v>1</v>
      </c>
      <c r="H418" t="s">
        <v>0</v>
      </c>
      <c r="I418" t="s">
        <v>397</v>
      </c>
      <c r="J418" t="s">
        <v>398</v>
      </c>
      <c r="K418">
        <v>1985</v>
      </c>
      <c r="L418">
        <v>1985</v>
      </c>
      <c r="M418" t="s">
        <v>98</v>
      </c>
      <c r="N418" t="s">
        <v>97</v>
      </c>
      <c r="O418" s="3">
        <v>0</v>
      </c>
      <c r="P418" s="3">
        <v>0</v>
      </c>
      <c r="Q418" s="3">
        <v>107.35</v>
      </c>
      <c r="R418" s="3">
        <v>13.955499999999999</v>
      </c>
      <c r="S418" s="3">
        <v>0</v>
      </c>
      <c r="T418" s="3">
        <v>0</v>
      </c>
      <c r="U418" s="3">
        <v>121.30549999999999</v>
      </c>
      <c r="V418" t="s">
        <v>1</v>
      </c>
    </row>
    <row r="419" spans="5:22" hidden="1" x14ac:dyDescent="0.25">
      <c r="E419" t="s">
        <v>422</v>
      </c>
      <c r="F419" t="s">
        <v>443</v>
      </c>
      <c r="G419" t="s">
        <v>1</v>
      </c>
      <c r="H419" t="s">
        <v>0</v>
      </c>
      <c r="I419" t="s">
        <v>397</v>
      </c>
      <c r="J419" t="s">
        <v>398</v>
      </c>
      <c r="K419">
        <v>1984</v>
      </c>
      <c r="L419">
        <v>1984</v>
      </c>
      <c r="M419" t="s">
        <v>58</v>
      </c>
      <c r="N419" t="s">
        <v>57</v>
      </c>
      <c r="O419" s="3">
        <v>0</v>
      </c>
      <c r="P419" s="3">
        <v>0</v>
      </c>
      <c r="Q419" s="3">
        <v>35</v>
      </c>
      <c r="R419" s="3">
        <v>4.55</v>
      </c>
      <c r="S419" s="3">
        <v>0</v>
      </c>
      <c r="T419" s="3">
        <v>0</v>
      </c>
      <c r="U419" s="3">
        <v>39.549999999999997</v>
      </c>
      <c r="V419" t="s">
        <v>1</v>
      </c>
    </row>
    <row r="420" spans="5:22" hidden="1" x14ac:dyDescent="0.25">
      <c r="E420" t="s">
        <v>422</v>
      </c>
      <c r="F420" t="s">
        <v>443</v>
      </c>
      <c r="G420" t="s">
        <v>1</v>
      </c>
      <c r="H420" t="s">
        <v>0</v>
      </c>
      <c r="I420" t="s">
        <v>397</v>
      </c>
      <c r="J420" t="s">
        <v>398</v>
      </c>
      <c r="K420">
        <v>1983</v>
      </c>
      <c r="L420">
        <v>1983</v>
      </c>
      <c r="M420" t="s">
        <v>261</v>
      </c>
      <c r="N420" t="s">
        <v>262</v>
      </c>
      <c r="O420" s="3">
        <v>0</v>
      </c>
      <c r="P420" s="3">
        <v>0</v>
      </c>
      <c r="Q420" s="3">
        <v>30</v>
      </c>
      <c r="R420" s="3">
        <v>3.9000000000000004</v>
      </c>
      <c r="S420" s="3">
        <v>0</v>
      </c>
      <c r="T420" s="3">
        <v>0</v>
      </c>
      <c r="U420" s="3">
        <v>33.9</v>
      </c>
      <c r="V420" t="s">
        <v>1</v>
      </c>
    </row>
    <row r="421" spans="5:22" hidden="1" x14ac:dyDescent="0.25">
      <c r="E421" t="s">
        <v>422</v>
      </c>
      <c r="F421" t="s">
        <v>443</v>
      </c>
      <c r="G421" t="s">
        <v>1</v>
      </c>
      <c r="H421" t="s">
        <v>0</v>
      </c>
      <c r="I421" t="s">
        <v>397</v>
      </c>
      <c r="J421" t="s">
        <v>398</v>
      </c>
      <c r="K421">
        <v>1982</v>
      </c>
      <c r="L421">
        <v>1982</v>
      </c>
      <c r="M421" t="s">
        <v>205</v>
      </c>
      <c r="N421" t="s">
        <v>206</v>
      </c>
      <c r="O421" s="3">
        <v>0</v>
      </c>
      <c r="P421" s="3">
        <v>0</v>
      </c>
      <c r="Q421" s="3">
        <v>165.76</v>
      </c>
      <c r="R421" s="3">
        <v>21.5488</v>
      </c>
      <c r="S421" s="3">
        <v>0</v>
      </c>
      <c r="T421" s="3">
        <v>0</v>
      </c>
      <c r="U421" s="3">
        <v>187.30879999999999</v>
      </c>
      <c r="V421" t="s">
        <v>1</v>
      </c>
    </row>
    <row r="422" spans="5:22" hidden="1" x14ac:dyDescent="0.25">
      <c r="E422" t="s">
        <v>422</v>
      </c>
      <c r="F422" t="s">
        <v>442</v>
      </c>
      <c r="G422" t="s">
        <v>1</v>
      </c>
      <c r="H422" t="s">
        <v>0</v>
      </c>
      <c r="I422" t="s">
        <v>397</v>
      </c>
      <c r="J422" t="s">
        <v>398</v>
      </c>
      <c r="K422">
        <v>1977</v>
      </c>
      <c r="L422">
        <v>1977</v>
      </c>
      <c r="M422" t="s">
        <v>197</v>
      </c>
      <c r="N422" t="s">
        <v>198</v>
      </c>
      <c r="O422" s="3">
        <v>0</v>
      </c>
      <c r="P422" s="3">
        <v>0</v>
      </c>
      <c r="Q422" s="3">
        <v>36.28</v>
      </c>
      <c r="R422" s="3">
        <v>4.7164000000000001</v>
      </c>
      <c r="S422" s="3">
        <v>0</v>
      </c>
      <c r="T422" s="3">
        <v>0</v>
      </c>
      <c r="U422" s="3">
        <v>40.996400000000001</v>
      </c>
      <c r="V422" t="s">
        <v>1</v>
      </c>
    </row>
    <row r="423" spans="5:22" hidden="1" x14ac:dyDescent="0.25">
      <c r="E423" t="s">
        <v>422</v>
      </c>
      <c r="F423" t="s">
        <v>442</v>
      </c>
      <c r="G423" t="s">
        <v>1</v>
      </c>
      <c r="H423" t="s">
        <v>0</v>
      </c>
      <c r="I423" t="s">
        <v>397</v>
      </c>
      <c r="J423" t="s">
        <v>398</v>
      </c>
      <c r="K423">
        <v>1978</v>
      </c>
      <c r="L423">
        <v>1978</v>
      </c>
      <c r="M423" t="s">
        <v>84</v>
      </c>
      <c r="N423" t="s">
        <v>83</v>
      </c>
      <c r="O423" s="3">
        <v>0</v>
      </c>
      <c r="P423" s="3">
        <v>0</v>
      </c>
      <c r="Q423" s="3">
        <v>40</v>
      </c>
      <c r="R423" s="3">
        <v>5.2</v>
      </c>
      <c r="S423" s="3">
        <v>0</v>
      </c>
      <c r="T423" s="3">
        <v>0</v>
      </c>
      <c r="U423" s="3">
        <v>45.2</v>
      </c>
      <c r="V423" t="s">
        <v>1</v>
      </c>
    </row>
    <row r="424" spans="5:22" hidden="1" x14ac:dyDescent="0.25">
      <c r="E424" t="s">
        <v>422</v>
      </c>
      <c r="F424" t="s">
        <v>442</v>
      </c>
      <c r="G424" t="s">
        <v>1</v>
      </c>
      <c r="H424" t="s">
        <v>0</v>
      </c>
      <c r="I424" t="s">
        <v>397</v>
      </c>
      <c r="J424" t="s">
        <v>398</v>
      </c>
      <c r="K424">
        <v>1979</v>
      </c>
      <c r="L424">
        <v>1979</v>
      </c>
      <c r="M424" t="s">
        <v>54</v>
      </c>
      <c r="N424" t="s">
        <v>53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t="s">
        <v>1</v>
      </c>
    </row>
    <row r="425" spans="5:22" hidden="1" x14ac:dyDescent="0.25">
      <c r="E425" t="s">
        <v>422</v>
      </c>
      <c r="F425" t="s">
        <v>442</v>
      </c>
      <c r="G425" t="s">
        <v>1</v>
      </c>
      <c r="H425" t="s">
        <v>0</v>
      </c>
      <c r="I425" t="s">
        <v>397</v>
      </c>
      <c r="J425" t="s">
        <v>398</v>
      </c>
      <c r="K425">
        <v>1980</v>
      </c>
      <c r="L425">
        <v>1980</v>
      </c>
      <c r="M425" t="s">
        <v>293</v>
      </c>
      <c r="N425" t="s">
        <v>294</v>
      </c>
      <c r="O425" s="3">
        <v>0</v>
      </c>
      <c r="P425" s="3">
        <v>0</v>
      </c>
      <c r="Q425" s="3">
        <v>30.4</v>
      </c>
      <c r="R425" s="3">
        <v>3.952</v>
      </c>
      <c r="S425" s="3">
        <v>0</v>
      </c>
      <c r="T425" s="3">
        <v>0</v>
      </c>
      <c r="U425" s="3">
        <v>34.351999999999997</v>
      </c>
      <c r="V425" t="s">
        <v>1</v>
      </c>
    </row>
    <row r="426" spans="5:22" hidden="1" x14ac:dyDescent="0.25">
      <c r="E426" t="s">
        <v>422</v>
      </c>
      <c r="F426" t="s">
        <v>442</v>
      </c>
      <c r="G426" t="s">
        <v>1</v>
      </c>
      <c r="H426" t="s">
        <v>0</v>
      </c>
      <c r="I426" t="s">
        <v>397</v>
      </c>
      <c r="J426" t="s">
        <v>398</v>
      </c>
      <c r="K426">
        <v>1981</v>
      </c>
      <c r="L426">
        <v>1981</v>
      </c>
      <c r="M426" t="s">
        <v>75</v>
      </c>
      <c r="N426" t="s">
        <v>74</v>
      </c>
      <c r="O426" s="3">
        <v>0</v>
      </c>
      <c r="P426" s="3">
        <v>0</v>
      </c>
      <c r="Q426" s="3">
        <v>60</v>
      </c>
      <c r="R426" s="3">
        <v>7.8000000000000007</v>
      </c>
      <c r="S426" s="3">
        <v>0</v>
      </c>
      <c r="T426" s="3">
        <v>0</v>
      </c>
      <c r="U426" s="3">
        <v>67.8</v>
      </c>
      <c r="V426" t="s">
        <v>1</v>
      </c>
    </row>
    <row r="427" spans="5:22" hidden="1" x14ac:dyDescent="0.25">
      <c r="E427" t="s">
        <v>422</v>
      </c>
      <c r="F427" t="s">
        <v>441</v>
      </c>
      <c r="G427" t="s">
        <v>1</v>
      </c>
      <c r="H427" t="s">
        <v>0</v>
      </c>
      <c r="I427" t="s">
        <v>397</v>
      </c>
      <c r="J427" t="s">
        <v>398</v>
      </c>
      <c r="K427">
        <v>1976</v>
      </c>
      <c r="L427">
        <v>1976</v>
      </c>
      <c r="M427" t="s">
        <v>90</v>
      </c>
      <c r="N427" t="s">
        <v>89</v>
      </c>
      <c r="O427" s="3">
        <v>0</v>
      </c>
      <c r="P427" s="3">
        <v>0</v>
      </c>
      <c r="Q427" s="3">
        <v>48</v>
      </c>
      <c r="R427" s="3">
        <v>6.24</v>
      </c>
      <c r="S427" s="3">
        <v>0</v>
      </c>
      <c r="T427" s="3">
        <v>0</v>
      </c>
      <c r="U427" s="3">
        <v>54.24</v>
      </c>
      <c r="V427" t="s">
        <v>1</v>
      </c>
    </row>
    <row r="428" spans="5:22" hidden="1" x14ac:dyDescent="0.25">
      <c r="E428" t="s">
        <v>422</v>
      </c>
      <c r="F428" t="s">
        <v>441</v>
      </c>
      <c r="G428" t="s">
        <v>1</v>
      </c>
      <c r="H428" t="s">
        <v>0</v>
      </c>
      <c r="I428" t="s">
        <v>397</v>
      </c>
      <c r="J428" t="s">
        <v>398</v>
      </c>
      <c r="K428">
        <v>1975</v>
      </c>
      <c r="L428">
        <v>1975</v>
      </c>
      <c r="M428" t="s">
        <v>69</v>
      </c>
      <c r="N428" t="s">
        <v>68</v>
      </c>
      <c r="O428" s="3">
        <v>0</v>
      </c>
      <c r="P428" s="3">
        <v>0</v>
      </c>
      <c r="Q428" s="3">
        <v>20</v>
      </c>
      <c r="R428" s="3">
        <v>2.6</v>
      </c>
      <c r="S428" s="3">
        <v>0</v>
      </c>
      <c r="T428" s="3">
        <v>0</v>
      </c>
      <c r="U428" s="3">
        <v>22.6</v>
      </c>
      <c r="V428" t="s">
        <v>1</v>
      </c>
    </row>
    <row r="429" spans="5:22" hidden="1" x14ac:dyDescent="0.25">
      <c r="E429" t="s">
        <v>422</v>
      </c>
      <c r="F429" t="s">
        <v>441</v>
      </c>
      <c r="G429" t="s">
        <v>1</v>
      </c>
      <c r="H429" t="s">
        <v>0</v>
      </c>
      <c r="I429" t="s">
        <v>397</v>
      </c>
      <c r="J429" t="s">
        <v>398</v>
      </c>
      <c r="K429">
        <v>1974</v>
      </c>
      <c r="L429">
        <v>1974</v>
      </c>
      <c r="M429" t="s">
        <v>42</v>
      </c>
      <c r="N429" t="s">
        <v>41</v>
      </c>
      <c r="O429" s="3">
        <v>0</v>
      </c>
      <c r="P429" s="3">
        <v>0</v>
      </c>
      <c r="Q429" s="3">
        <v>60</v>
      </c>
      <c r="R429" s="3">
        <v>7.8000000000000007</v>
      </c>
      <c r="S429" s="3">
        <v>0</v>
      </c>
      <c r="T429" s="3">
        <v>0</v>
      </c>
      <c r="U429" s="3">
        <v>67.8</v>
      </c>
      <c r="V429" t="s">
        <v>1</v>
      </c>
    </row>
    <row r="430" spans="5:22" hidden="1" x14ac:dyDescent="0.25">
      <c r="E430" t="s">
        <v>422</v>
      </c>
      <c r="F430" t="s">
        <v>440</v>
      </c>
      <c r="G430" t="s">
        <v>1</v>
      </c>
      <c r="H430" t="s">
        <v>0</v>
      </c>
      <c r="I430" t="s">
        <v>397</v>
      </c>
      <c r="J430" t="s">
        <v>398</v>
      </c>
      <c r="K430">
        <v>1973</v>
      </c>
      <c r="L430">
        <v>1973</v>
      </c>
      <c r="M430" t="s">
        <v>58</v>
      </c>
      <c r="N430" t="s">
        <v>57</v>
      </c>
      <c r="O430" s="3">
        <v>0</v>
      </c>
      <c r="P430" s="3">
        <v>0</v>
      </c>
      <c r="Q430" s="3">
        <v>225</v>
      </c>
      <c r="R430" s="3">
        <v>29.25</v>
      </c>
      <c r="S430" s="3">
        <v>0</v>
      </c>
      <c r="T430" s="3">
        <v>0</v>
      </c>
      <c r="U430" s="3">
        <v>254.25</v>
      </c>
      <c r="V430" t="s">
        <v>1</v>
      </c>
    </row>
    <row r="431" spans="5:22" hidden="1" x14ac:dyDescent="0.25">
      <c r="E431" t="s">
        <v>422</v>
      </c>
      <c r="F431" t="s">
        <v>440</v>
      </c>
      <c r="G431" t="s">
        <v>1</v>
      </c>
      <c r="H431" t="s">
        <v>0</v>
      </c>
      <c r="I431" t="s">
        <v>397</v>
      </c>
      <c r="J431" t="s">
        <v>398</v>
      </c>
      <c r="K431">
        <v>1972</v>
      </c>
      <c r="L431">
        <v>1972</v>
      </c>
      <c r="M431" t="s">
        <v>595</v>
      </c>
      <c r="N431" t="s">
        <v>59</v>
      </c>
      <c r="O431" s="3">
        <v>0</v>
      </c>
      <c r="P431" s="3">
        <v>0</v>
      </c>
      <c r="Q431" s="3">
        <v>101.94</v>
      </c>
      <c r="R431" s="3">
        <v>13.2522</v>
      </c>
      <c r="S431" s="3">
        <v>0</v>
      </c>
      <c r="T431" s="3">
        <v>0</v>
      </c>
      <c r="U431" s="3">
        <v>115.1922</v>
      </c>
      <c r="V431" t="s">
        <v>1</v>
      </c>
    </row>
    <row r="432" spans="5:22" hidden="1" x14ac:dyDescent="0.25">
      <c r="E432" t="s">
        <v>422</v>
      </c>
      <c r="F432" t="s">
        <v>440</v>
      </c>
      <c r="G432" t="s">
        <v>1</v>
      </c>
      <c r="H432" t="s">
        <v>0</v>
      </c>
      <c r="I432" t="s">
        <v>397</v>
      </c>
      <c r="J432" t="s">
        <v>398</v>
      </c>
      <c r="K432">
        <v>1971</v>
      </c>
      <c r="L432">
        <v>1971</v>
      </c>
      <c r="M432" t="s">
        <v>261</v>
      </c>
      <c r="N432" t="s">
        <v>262</v>
      </c>
      <c r="O432" s="3">
        <v>0</v>
      </c>
      <c r="P432" s="3">
        <v>0</v>
      </c>
      <c r="Q432" s="3">
        <v>24</v>
      </c>
      <c r="R432" s="3">
        <v>3.12</v>
      </c>
      <c r="S432" s="3">
        <v>0</v>
      </c>
      <c r="T432" s="3">
        <v>0</v>
      </c>
      <c r="U432" s="3">
        <v>27.12</v>
      </c>
      <c r="V432" t="s">
        <v>1</v>
      </c>
    </row>
    <row r="433" spans="5:22" hidden="1" x14ac:dyDescent="0.25">
      <c r="E433" t="s">
        <v>422</v>
      </c>
      <c r="F433" t="s">
        <v>440</v>
      </c>
      <c r="G433" t="s">
        <v>1</v>
      </c>
      <c r="H433" t="s">
        <v>0</v>
      </c>
      <c r="I433" t="s">
        <v>397</v>
      </c>
      <c r="J433" t="s">
        <v>398</v>
      </c>
      <c r="K433">
        <v>1970</v>
      </c>
      <c r="L433">
        <v>1970</v>
      </c>
      <c r="M433" t="s">
        <v>287</v>
      </c>
      <c r="N433" t="s">
        <v>288</v>
      </c>
      <c r="O433" s="3">
        <v>0</v>
      </c>
      <c r="P433" s="3">
        <v>0</v>
      </c>
      <c r="Q433" s="3">
        <v>13.54</v>
      </c>
      <c r="R433" s="3">
        <v>1.7602</v>
      </c>
      <c r="S433" s="3">
        <v>0</v>
      </c>
      <c r="T433" s="3">
        <v>0</v>
      </c>
      <c r="U433" s="3">
        <v>15.300199999999998</v>
      </c>
      <c r="V433" t="s">
        <v>1</v>
      </c>
    </row>
    <row r="434" spans="5:22" hidden="1" x14ac:dyDescent="0.25">
      <c r="E434" t="s">
        <v>422</v>
      </c>
      <c r="F434" t="s">
        <v>440</v>
      </c>
      <c r="G434" t="s">
        <v>1</v>
      </c>
      <c r="H434" t="s">
        <v>0</v>
      </c>
      <c r="I434" t="s">
        <v>397</v>
      </c>
      <c r="J434" t="s">
        <v>398</v>
      </c>
      <c r="K434">
        <v>1969</v>
      </c>
      <c r="L434">
        <v>1969</v>
      </c>
      <c r="M434" t="s">
        <v>54</v>
      </c>
      <c r="N434" t="s">
        <v>53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t="s">
        <v>1</v>
      </c>
    </row>
    <row r="435" spans="5:22" hidden="1" x14ac:dyDescent="0.25">
      <c r="E435" t="s">
        <v>422</v>
      </c>
      <c r="F435" t="s">
        <v>440</v>
      </c>
      <c r="G435" t="s">
        <v>1</v>
      </c>
      <c r="H435" t="s">
        <v>0</v>
      </c>
      <c r="I435" t="s">
        <v>397</v>
      </c>
      <c r="J435" t="s">
        <v>398</v>
      </c>
      <c r="K435">
        <v>1968</v>
      </c>
      <c r="L435">
        <v>1968</v>
      </c>
      <c r="M435" t="s">
        <v>595</v>
      </c>
      <c r="N435" t="s">
        <v>59</v>
      </c>
      <c r="O435" s="3">
        <v>0</v>
      </c>
      <c r="P435" s="3">
        <v>0</v>
      </c>
      <c r="Q435" s="3">
        <v>649</v>
      </c>
      <c r="R435" s="3">
        <v>84.37</v>
      </c>
      <c r="S435" s="3">
        <v>0</v>
      </c>
      <c r="T435" s="3">
        <v>0</v>
      </c>
      <c r="U435" s="3">
        <v>733.37</v>
      </c>
      <c r="V435" t="s">
        <v>1</v>
      </c>
    </row>
    <row r="436" spans="5:22" hidden="1" x14ac:dyDescent="0.25">
      <c r="E436" t="s">
        <v>422</v>
      </c>
      <c r="F436" t="s">
        <v>440</v>
      </c>
      <c r="G436" t="s">
        <v>1</v>
      </c>
      <c r="H436" t="s">
        <v>0</v>
      </c>
      <c r="I436" t="s">
        <v>397</v>
      </c>
      <c r="J436" t="s">
        <v>398</v>
      </c>
      <c r="K436">
        <v>1967</v>
      </c>
      <c r="L436">
        <v>1967</v>
      </c>
      <c r="M436" t="s">
        <v>54</v>
      </c>
      <c r="N436" t="s">
        <v>53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t="s">
        <v>1</v>
      </c>
    </row>
    <row r="437" spans="5:22" hidden="1" x14ac:dyDescent="0.25">
      <c r="E437" t="s">
        <v>422</v>
      </c>
      <c r="F437" t="s">
        <v>440</v>
      </c>
      <c r="G437" t="s">
        <v>1</v>
      </c>
      <c r="H437" t="s">
        <v>0</v>
      </c>
      <c r="I437" t="s">
        <v>397</v>
      </c>
      <c r="J437" t="s">
        <v>398</v>
      </c>
      <c r="K437">
        <v>1966</v>
      </c>
      <c r="L437">
        <v>1966</v>
      </c>
      <c r="M437" t="s">
        <v>44</v>
      </c>
      <c r="N437" t="s">
        <v>43</v>
      </c>
      <c r="O437" s="3">
        <v>0</v>
      </c>
      <c r="P437" s="3">
        <v>0</v>
      </c>
      <c r="Q437" s="3">
        <v>365</v>
      </c>
      <c r="R437" s="3">
        <v>47.45</v>
      </c>
      <c r="S437" s="3">
        <v>0</v>
      </c>
      <c r="T437" s="3">
        <v>0</v>
      </c>
      <c r="U437" s="3">
        <v>412.45</v>
      </c>
      <c r="V437" t="s">
        <v>1</v>
      </c>
    </row>
    <row r="438" spans="5:22" hidden="1" x14ac:dyDescent="0.25">
      <c r="E438" t="s">
        <v>422</v>
      </c>
      <c r="F438" t="s">
        <v>440</v>
      </c>
      <c r="G438" t="s">
        <v>1</v>
      </c>
      <c r="H438" t="s">
        <v>0</v>
      </c>
      <c r="I438" t="s">
        <v>397</v>
      </c>
      <c r="J438" t="s">
        <v>398</v>
      </c>
      <c r="K438">
        <v>1965</v>
      </c>
      <c r="L438">
        <v>1965</v>
      </c>
      <c r="M438" t="s">
        <v>293</v>
      </c>
      <c r="N438" t="s">
        <v>294</v>
      </c>
      <c r="O438" s="3">
        <v>0</v>
      </c>
      <c r="P438" s="3">
        <v>0</v>
      </c>
      <c r="Q438" s="3">
        <v>20</v>
      </c>
      <c r="R438" s="3">
        <v>2.6</v>
      </c>
      <c r="S438" s="3">
        <v>0</v>
      </c>
      <c r="T438" s="3">
        <v>0</v>
      </c>
      <c r="U438" s="3">
        <v>22.6</v>
      </c>
      <c r="V438" t="s">
        <v>1</v>
      </c>
    </row>
    <row r="439" spans="5:22" hidden="1" x14ac:dyDescent="0.25">
      <c r="E439" t="s">
        <v>422</v>
      </c>
      <c r="F439" t="s">
        <v>439</v>
      </c>
      <c r="G439" t="s">
        <v>1</v>
      </c>
      <c r="H439" t="s">
        <v>0</v>
      </c>
      <c r="I439" t="s">
        <v>397</v>
      </c>
      <c r="J439" t="s">
        <v>398</v>
      </c>
      <c r="K439">
        <v>1964</v>
      </c>
      <c r="L439">
        <v>1964</v>
      </c>
      <c r="M439" t="s">
        <v>199</v>
      </c>
      <c r="N439" t="s">
        <v>200</v>
      </c>
      <c r="O439" s="3">
        <v>0</v>
      </c>
      <c r="P439" s="3">
        <v>0</v>
      </c>
      <c r="Q439" s="3">
        <v>54.2</v>
      </c>
      <c r="R439" s="3">
        <v>7.0460000000000003</v>
      </c>
      <c r="S439" s="3">
        <v>0</v>
      </c>
      <c r="T439" s="3">
        <v>0</v>
      </c>
      <c r="U439" s="3">
        <v>61.246000000000002</v>
      </c>
      <c r="V439" t="s">
        <v>1</v>
      </c>
    </row>
    <row r="440" spans="5:22" hidden="1" x14ac:dyDescent="0.25">
      <c r="E440" t="s">
        <v>422</v>
      </c>
      <c r="F440" t="s">
        <v>439</v>
      </c>
      <c r="G440" t="s">
        <v>1</v>
      </c>
      <c r="H440" t="s">
        <v>0</v>
      </c>
      <c r="I440" t="s">
        <v>397</v>
      </c>
      <c r="J440" t="s">
        <v>398</v>
      </c>
      <c r="K440">
        <v>1963</v>
      </c>
      <c r="L440">
        <v>1963</v>
      </c>
      <c r="M440" t="s">
        <v>34</v>
      </c>
      <c r="N440" t="s">
        <v>33</v>
      </c>
      <c r="O440" s="3">
        <v>0</v>
      </c>
      <c r="P440" s="3">
        <v>0</v>
      </c>
      <c r="Q440" s="3">
        <v>20</v>
      </c>
      <c r="R440" s="3">
        <v>2.6</v>
      </c>
      <c r="S440" s="3">
        <v>0</v>
      </c>
      <c r="T440" s="3">
        <v>0</v>
      </c>
      <c r="U440" s="3">
        <v>22.6</v>
      </c>
      <c r="V440" t="s">
        <v>1</v>
      </c>
    </row>
    <row r="441" spans="5:22" hidden="1" x14ac:dyDescent="0.25">
      <c r="E441" t="s">
        <v>422</v>
      </c>
      <c r="F441" t="s">
        <v>439</v>
      </c>
      <c r="G441" t="s">
        <v>1</v>
      </c>
      <c r="H441" t="s">
        <v>0</v>
      </c>
      <c r="I441" t="s">
        <v>397</v>
      </c>
      <c r="J441" t="s">
        <v>398</v>
      </c>
      <c r="K441">
        <v>1962</v>
      </c>
      <c r="L441">
        <v>1962</v>
      </c>
      <c r="M441" t="s">
        <v>197</v>
      </c>
      <c r="N441" t="s">
        <v>198</v>
      </c>
      <c r="O441" s="3">
        <v>0</v>
      </c>
      <c r="P441" s="3">
        <v>0</v>
      </c>
      <c r="Q441" s="3">
        <v>29.64</v>
      </c>
      <c r="R441" s="3">
        <v>3.8532000000000002</v>
      </c>
      <c r="S441" s="3">
        <v>0</v>
      </c>
      <c r="T441" s="3">
        <v>0</v>
      </c>
      <c r="U441" s="3">
        <v>33.493200000000002</v>
      </c>
      <c r="V441" t="s">
        <v>1</v>
      </c>
    </row>
    <row r="442" spans="5:22" hidden="1" x14ac:dyDescent="0.25">
      <c r="E442" t="s">
        <v>422</v>
      </c>
      <c r="F442" t="s">
        <v>439</v>
      </c>
      <c r="G442" t="s">
        <v>1</v>
      </c>
      <c r="H442" t="s">
        <v>0</v>
      </c>
      <c r="I442" t="s">
        <v>397</v>
      </c>
      <c r="J442" t="s">
        <v>398</v>
      </c>
      <c r="K442">
        <v>1961</v>
      </c>
      <c r="L442">
        <v>1961</v>
      </c>
      <c r="M442" t="s">
        <v>191</v>
      </c>
      <c r="N442" t="s">
        <v>192</v>
      </c>
      <c r="O442" s="3">
        <v>0</v>
      </c>
      <c r="P442" s="3">
        <v>0</v>
      </c>
      <c r="Q442" s="3">
        <v>10</v>
      </c>
      <c r="R442" s="3">
        <v>1.3</v>
      </c>
      <c r="S442" s="3">
        <v>0</v>
      </c>
      <c r="T442" s="3">
        <v>0</v>
      </c>
      <c r="U442" s="3">
        <v>11.3</v>
      </c>
      <c r="V442" t="s">
        <v>1</v>
      </c>
    </row>
    <row r="443" spans="5:22" hidden="1" x14ac:dyDescent="0.25">
      <c r="E443" t="s">
        <v>422</v>
      </c>
      <c r="F443" t="s">
        <v>439</v>
      </c>
      <c r="G443" t="s">
        <v>1</v>
      </c>
      <c r="H443" t="s">
        <v>0</v>
      </c>
      <c r="I443" t="s">
        <v>397</v>
      </c>
      <c r="J443" t="s">
        <v>398</v>
      </c>
      <c r="K443">
        <v>1960</v>
      </c>
      <c r="L443">
        <v>1960</v>
      </c>
      <c r="M443" t="s">
        <v>67</v>
      </c>
      <c r="N443" t="s">
        <v>66</v>
      </c>
      <c r="O443" s="3">
        <v>0</v>
      </c>
      <c r="P443" s="3">
        <v>0</v>
      </c>
      <c r="Q443" s="3">
        <v>73.099999999999994</v>
      </c>
      <c r="R443" s="3">
        <v>9.5030000000000001</v>
      </c>
      <c r="S443" s="3">
        <v>0</v>
      </c>
      <c r="T443" s="3">
        <v>0</v>
      </c>
      <c r="U443" s="3">
        <v>82.602999999999994</v>
      </c>
      <c r="V443" t="s">
        <v>1</v>
      </c>
    </row>
    <row r="444" spans="5:22" hidden="1" x14ac:dyDescent="0.25">
      <c r="E444" t="s">
        <v>422</v>
      </c>
      <c r="F444" t="s">
        <v>438</v>
      </c>
      <c r="G444" t="s">
        <v>1</v>
      </c>
      <c r="H444" t="s">
        <v>0</v>
      </c>
      <c r="I444" t="s">
        <v>397</v>
      </c>
      <c r="J444" t="s">
        <v>398</v>
      </c>
      <c r="K444">
        <v>1959</v>
      </c>
      <c r="L444">
        <v>1959</v>
      </c>
      <c r="M444" t="s">
        <v>54</v>
      </c>
      <c r="N444" t="s">
        <v>53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t="s">
        <v>1</v>
      </c>
    </row>
    <row r="445" spans="5:22" hidden="1" x14ac:dyDescent="0.25">
      <c r="E445" t="s">
        <v>422</v>
      </c>
      <c r="F445" t="s">
        <v>438</v>
      </c>
      <c r="G445" t="s">
        <v>1</v>
      </c>
      <c r="H445" t="s">
        <v>0</v>
      </c>
      <c r="I445" t="s">
        <v>397</v>
      </c>
      <c r="J445" t="s">
        <v>398</v>
      </c>
      <c r="K445">
        <v>1958</v>
      </c>
      <c r="L445">
        <v>1958</v>
      </c>
      <c r="M445" t="s">
        <v>54</v>
      </c>
      <c r="N445" t="s">
        <v>53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t="s">
        <v>1</v>
      </c>
    </row>
    <row r="446" spans="5:22" hidden="1" x14ac:dyDescent="0.25">
      <c r="E446" t="s">
        <v>422</v>
      </c>
      <c r="F446" t="s">
        <v>438</v>
      </c>
      <c r="G446" t="s">
        <v>1</v>
      </c>
      <c r="H446" t="s">
        <v>0</v>
      </c>
      <c r="I446" t="s">
        <v>397</v>
      </c>
      <c r="J446" t="s">
        <v>398</v>
      </c>
      <c r="K446">
        <v>1957</v>
      </c>
      <c r="L446">
        <v>1957</v>
      </c>
      <c r="M446" t="s">
        <v>197</v>
      </c>
      <c r="N446" t="s">
        <v>198</v>
      </c>
      <c r="O446" s="3">
        <v>0</v>
      </c>
      <c r="P446" s="3">
        <v>0</v>
      </c>
      <c r="Q446" s="3">
        <v>5.31</v>
      </c>
      <c r="R446" s="3">
        <v>0.69030000000000002</v>
      </c>
      <c r="S446" s="3">
        <v>0</v>
      </c>
      <c r="T446" s="3">
        <v>0</v>
      </c>
      <c r="U446" s="3">
        <v>6.0002999999999993</v>
      </c>
      <c r="V446" t="s">
        <v>1</v>
      </c>
    </row>
    <row r="447" spans="5:22" hidden="1" x14ac:dyDescent="0.25">
      <c r="E447" t="s">
        <v>422</v>
      </c>
      <c r="F447" t="s">
        <v>438</v>
      </c>
      <c r="G447" t="s">
        <v>1</v>
      </c>
      <c r="H447" t="s">
        <v>0</v>
      </c>
      <c r="I447" t="s">
        <v>397</v>
      </c>
      <c r="J447" t="s">
        <v>398</v>
      </c>
      <c r="K447">
        <v>1956</v>
      </c>
      <c r="L447">
        <v>1956</v>
      </c>
      <c r="M447" t="s">
        <v>199</v>
      </c>
      <c r="N447" t="s">
        <v>200</v>
      </c>
      <c r="O447" s="3">
        <v>0</v>
      </c>
      <c r="P447" s="3">
        <v>0</v>
      </c>
      <c r="Q447" s="3">
        <v>48</v>
      </c>
      <c r="R447" s="3">
        <v>6.24</v>
      </c>
      <c r="S447" s="3">
        <v>0</v>
      </c>
      <c r="T447" s="3">
        <v>0</v>
      </c>
      <c r="U447" s="3">
        <v>54.24</v>
      </c>
      <c r="V447" t="s">
        <v>1</v>
      </c>
    </row>
    <row r="448" spans="5:22" hidden="1" x14ac:dyDescent="0.25">
      <c r="E448" t="s">
        <v>422</v>
      </c>
      <c r="F448" t="s">
        <v>438</v>
      </c>
      <c r="G448" t="s">
        <v>1</v>
      </c>
      <c r="H448" t="s">
        <v>0</v>
      </c>
      <c r="I448" t="s">
        <v>397</v>
      </c>
      <c r="J448" t="s">
        <v>398</v>
      </c>
      <c r="K448">
        <v>1955</v>
      </c>
      <c r="L448">
        <v>1955</v>
      </c>
      <c r="M448" t="s">
        <v>67</v>
      </c>
      <c r="N448" t="s">
        <v>66</v>
      </c>
      <c r="O448" s="3">
        <v>0</v>
      </c>
      <c r="P448" s="3">
        <v>0</v>
      </c>
      <c r="Q448" s="3">
        <v>120</v>
      </c>
      <c r="R448" s="3">
        <v>15.600000000000001</v>
      </c>
      <c r="S448" s="3">
        <v>0</v>
      </c>
      <c r="T448" s="3">
        <v>0</v>
      </c>
      <c r="U448" s="3">
        <v>135.6</v>
      </c>
      <c r="V448" t="s">
        <v>1</v>
      </c>
    </row>
    <row r="449" spans="5:22" hidden="1" x14ac:dyDescent="0.25">
      <c r="E449" t="s">
        <v>422</v>
      </c>
      <c r="F449" t="s">
        <v>438</v>
      </c>
      <c r="G449" t="s">
        <v>1</v>
      </c>
      <c r="H449" t="s">
        <v>0</v>
      </c>
      <c r="I449" t="s">
        <v>397</v>
      </c>
      <c r="J449" t="s">
        <v>398</v>
      </c>
      <c r="K449">
        <v>1954</v>
      </c>
      <c r="L449">
        <v>1954</v>
      </c>
      <c r="M449" t="s">
        <v>58</v>
      </c>
      <c r="N449" t="s">
        <v>57</v>
      </c>
      <c r="O449" s="3">
        <v>0</v>
      </c>
      <c r="P449" s="3">
        <v>0</v>
      </c>
      <c r="Q449" s="3">
        <v>30</v>
      </c>
      <c r="R449" s="3">
        <v>3.9000000000000004</v>
      </c>
      <c r="S449" s="3">
        <v>0</v>
      </c>
      <c r="T449" s="3">
        <v>0</v>
      </c>
      <c r="U449" s="3">
        <v>33.9</v>
      </c>
      <c r="V449" t="s">
        <v>1</v>
      </c>
    </row>
    <row r="450" spans="5:22" hidden="1" x14ac:dyDescent="0.25">
      <c r="E450" t="s">
        <v>422</v>
      </c>
      <c r="F450" t="s">
        <v>438</v>
      </c>
      <c r="G450" t="s">
        <v>1</v>
      </c>
      <c r="H450" t="s">
        <v>0</v>
      </c>
      <c r="I450" t="s">
        <v>397</v>
      </c>
      <c r="J450" t="s">
        <v>398</v>
      </c>
      <c r="K450">
        <v>1953</v>
      </c>
      <c r="L450">
        <v>1953</v>
      </c>
      <c r="M450" t="s">
        <v>169</v>
      </c>
      <c r="N450" t="s">
        <v>91</v>
      </c>
      <c r="O450" s="3">
        <v>0</v>
      </c>
      <c r="P450" s="3">
        <v>0</v>
      </c>
      <c r="Q450" s="3">
        <v>100</v>
      </c>
      <c r="R450" s="3">
        <v>13</v>
      </c>
      <c r="S450" s="3">
        <v>0</v>
      </c>
      <c r="T450" s="3">
        <v>0</v>
      </c>
      <c r="U450" s="3">
        <v>113</v>
      </c>
      <c r="V450" t="s">
        <v>1</v>
      </c>
    </row>
    <row r="451" spans="5:22" hidden="1" x14ac:dyDescent="0.25">
      <c r="E451" t="s">
        <v>422</v>
      </c>
      <c r="F451" t="s">
        <v>437</v>
      </c>
      <c r="G451" t="s">
        <v>1</v>
      </c>
      <c r="H451" t="s">
        <v>0</v>
      </c>
      <c r="I451" t="s">
        <v>397</v>
      </c>
      <c r="J451" t="s">
        <v>398</v>
      </c>
      <c r="K451">
        <v>1952</v>
      </c>
      <c r="L451">
        <v>1952</v>
      </c>
      <c r="M451" t="s">
        <v>271</v>
      </c>
      <c r="N451" t="s">
        <v>272</v>
      </c>
      <c r="O451" s="3">
        <v>0</v>
      </c>
      <c r="P451" s="3">
        <v>0</v>
      </c>
      <c r="Q451" s="3">
        <v>12</v>
      </c>
      <c r="R451" s="3">
        <v>1.56</v>
      </c>
      <c r="S451" s="3">
        <v>0</v>
      </c>
      <c r="T451" s="3">
        <v>0</v>
      </c>
      <c r="U451" s="3">
        <v>13.56</v>
      </c>
      <c r="V451" t="s">
        <v>1</v>
      </c>
    </row>
    <row r="452" spans="5:22" hidden="1" x14ac:dyDescent="0.25">
      <c r="E452" t="s">
        <v>422</v>
      </c>
      <c r="F452" t="s">
        <v>437</v>
      </c>
      <c r="G452" t="s">
        <v>1</v>
      </c>
      <c r="H452" t="s">
        <v>0</v>
      </c>
      <c r="I452" t="s">
        <v>397</v>
      </c>
      <c r="J452" t="s">
        <v>398</v>
      </c>
      <c r="K452">
        <v>1951</v>
      </c>
      <c r="L452">
        <v>1951</v>
      </c>
      <c r="M452" t="s">
        <v>71</v>
      </c>
      <c r="N452" t="s">
        <v>70</v>
      </c>
      <c r="O452" s="3">
        <v>0</v>
      </c>
      <c r="P452" s="3">
        <v>0</v>
      </c>
      <c r="Q452" s="3">
        <v>25</v>
      </c>
      <c r="R452" s="3">
        <v>3.25</v>
      </c>
      <c r="S452" s="3">
        <v>0</v>
      </c>
      <c r="T452" s="3">
        <v>0</v>
      </c>
      <c r="U452" s="3">
        <v>28.25</v>
      </c>
      <c r="V452" t="s">
        <v>1</v>
      </c>
    </row>
    <row r="453" spans="5:22" hidden="1" x14ac:dyDescent="0.25">
      <c r="E453" t="s">
        <v>422</v>
      </c>
      <c r="F453" t="s">
        <v>437</v>
      </c>
      <c r="G453" t="s">
        <v>1</v>
      </c>
      <c r="H453" t="s">
        <v>0</v>
      </c>
      <c r="I453" t="s">
        <v>397</v>
      </c>
      <c r="J453" t="s">
        <v>398</v>
      </c>
      <c r="K453">
        <v>1950</v>
      </c>
      <c r="L453">
        <v>1950</v>
      </c>
      <c r="M453" t="s">
        <v>179</v>
      </c>
      <c r="N453" t="s">
        <v>180</v>
      </c>
      <c r="O453" s="3">
        <v>0</v>
      </c>
      <c r="P453" s="3">
        <v>0</v>
      </c>
      <c r="Q453" s="3">
        <v>17</v>
      </c>
      <c r="R453" s="3">
        <v>2.21</v>
      </c>
      <c r="S453" s="3">
        <v>0</v>
      </c>
      <c r="T453" s="3">
        <v>0</v>
      </c>
      <c r="U453" s="3">
        <v>19.21</v>
      </c>
      <c r="V453" t="s">
        <v>1</v>
      </c>
    </row>
    <row r="454" spans="5:22" hidden="1" x14ac:dyDescent="0.25">
      <c r="E454" t="s">
        <v>422</v>
      </c>
      <c r="F454" t="s">
        <v>437</v>
      </c>
      <c r="G454" t="s">
        <v>1</v>
      </c>
      <c r="H454" t="s">
        <v>0</v>
      </c>
      <c r="I454" t="s">
        <v>397</v>
      </c>
      <c r="J454" t="s">
        <v>398</v>
      </c>
      <c r="K454">
        <v>1949</v>
      </c>
      <c r="L454">
        <v>1949</v>
      </c>
      <c r="M454" t="s">
        <v>63</v>
      </c>
      <c r="N454" t="s">
        <v>62</v>
      </c>
      <c r="O454" s="3">
        <v>0</v>
      </c>
      <c r="P454" s="3">
        <v>0</v>
      </c>
      <c r="Q454" s="3">
        <v>390</v>
      </c>
      <c r="R454" s="3">
        <v>50.7</v>
      </c>
      <c r="S454" s="3">
        <v>0</v>
      </c>
      <c r="T454" s="3">
        <v>0</v>
      </c>
      <c r="U454" s="3">
        <v>440.7</v>
      </c>
      <c r="V454" t="s">
        <v>1</v>
      </c>
    </row>
    <row r="455" spans="5:22" hidden="1" x14ac:dyDescent="0.25">
      <c r="E455" t="s">
        <v>422</v>
      </c>
      <c r="F455" t="s">
        <v>437</v>
      </c>
      <c r="G455" t="s">
        <v>1</v>
      </c>
      <c r="H455" t="s">
        <v>0</v>
      </c>
      <c r="I455" t="s">
        <v>397</v>
      </c>
      <c r="J455" t="s">
        <v>398</v>
      </c>
      <c r="K455">
        <v>1948</v>
      </c>
      <c r="L455">
        <v>1948</v>
      </c>
      <c r="M455" t="s">
        <v>77</v>
      </c>
      <c r="N455" t="s">
        <v>76</v>
      </c>
      <c r="O455" s="3">
        <v>0</v>
      </c>
      <c r="P455" s="3">
        <v>0</v>
      </c>
      <c r="Q455" s="3">
        <v>16</v>
      </c>
      <c r="R455" s="3">
        <v>2.08</v>
      </c>
      <c r="S455" s="3">
        <v>0</v>
      </c>
      <c r="T455" s="3">
        <v>0</v>
      </c>
      <c r="U455" s="3">
        <v>18.079999999999998</v>
      </c>
      <c r="V455" t="s">
        <v>1</v>
      </c>
    </row>
    <row r="456" spans="5:22" hidden="1" x14ac:dyDescent="0.25">
      <c r="E456" t="s">
        <v>422</v>
      </c>
      <c r="F456" t="s">
        <v>432</v>
      </c>
      <c r="G456" t="s">
        <v>1</v>
      </c>
      <c r="H456" t="s">
        <v>0</v>
      </c>
      <c r="I456" t="s">
        <v>397</v>
      </c>
      <c r="J456" t="s">
        <v>398</v>
      </c>
      <c r="K456">
        <v>1947</v>
      </c>
      <c r="L456">
        <v>1947</v>
      </c>
      <c r="M456" t="s">
        <v>199</v>
      </c>
      <c r="N456" t="s">
        <v>200</v>
      </c>
      <c r="O456" s="3">
        <v>0</v>
      </c>
      <c r="P456" s="3">
        <v>0</v>
      </c>
      <c r="Q456" s="3">
        <v>65</v>
      </c>
      <c r="R456" s="3">
        <v>8.4500000000000011</v>
      </c>
      <c r="S456" s="3">
        <v>0</v>
      </c>
      <c r="T456" s="3">
        <v>0</v>
      </c>
      <c r="U456" s="3">
        <v>73.45</v>
      </c>
      <c r="V456" t="s">
        <v>1</v>
      </c>
    </row>
    <row r="457" spans="5:22" hidden="1" x14ac:dyDescent="0.25">
      <c r="E457" t="s">
        <v>422</v>
      </c>
      <c r="F457" t="s">
        <v>432</v>
      </c>
      <c r="G457" t="s">
        <v>1</v>
      </c>
      <c r="H457" t="s">
        <v>0</v>
      </c>
      <c r="I457" t="s">
        <v>397</v>
      </c>
      <c r="J457" t="s">
        <v>398</v>
      </c>
      <c r="K457">
        <v>1946</v>
      </c>
      <c r="L457">
        <v>1946</v>
      </c>
      <c r="M457" t="s">
        <v>435</v>
      </c>
      <c r="N457" t="s">
        <v>436</v>
      </c>
      <c r="O457" s="3">
        <v>0</v>
      </c>
      <c r="P457" s="3">
        <v>0</v>
      </c>
      <c r="Q457" s="3">
        <v>43.46</v>
      </c>
      <c r="R457" s="3">
        <v>5.6497999999999999</v>
      </c>
      <c r="S457" s="3">
        <v>0</v>
      </c>
      <c r="T457" s="3">
        <v>0</v>
      </c>
      <c r="U457" s="3">
        <v>49.1098</v>
      </c>
      <c r="V457" t="s">
        <v>1</v>
      </c>
    </row>
    <row r="458" spans="5:22" hidden="1" x14ac:dyDescent="0.25">
      <c r="E458" t="s">
        <v>422</v>
      </c>
      <c r="F458" t="s">
        <v>432</v>
      </c>
      <c r="G458" t="s">
        <v>1</v>
      </c>
      <c r="H458" t="s">
        <v>0</v>
      </c>
      <c r="I458" t="s">
        <v>397</v>
      </c>
      <c r="J458" t="s">
        <v>398</v>
      </c>
      <c r="K458">
        <v>1945</v>
      </c>
      <c r="L458">
        <v>1945</v>
      </c>
      <c r="M458" t="s">
        <v>247</v>
      </c>
      <c r="N458" t="s">
        <v>248</v>
      </c>
      <c r="O458" s="3">
        <v>0</v>
      </c>
      <c r="P458" s="3">
        <v>0</v>
      </c>
      <c r="Q458" s="3">
        <v>30.97</v>
      </c>
      <c r="R458" s="3">
        <v>4.0260999999999996</v>
      </c>
      <c r="S458" s="3">
        <v>0</v>
      </c>
      <c r="T458" s="3">
        <v>0</v>
      </c>
      <c r="U458" s="3">
        <v>34.996099999999998</v>
      </c>
      <c r="V458" t="s">
        <v>1</v>
      </c>
    </row>
    <row r="459" spans="5:22" hidden="1" x14ac:dyDescent="0.25">
      <c r="E459" t="s">
        <v>422</v>
      </c>
      <c r="F459" t="s">
        <v>432</v>
      </c>
      <c r="G459" t="s">
        <v>1</v>
      </c>
      <c r="H459" t="s">
        <v>0</v>
      </c>
      <c r="I459" t="s">
        <v>397</v>
      </c>
      <c r="J459" t="s">
        <v>398</v>
      </c>
      <c r="K459">
        <v>1944</v>
      </c>
      <c r="L459">
        <v>1944</v>
      </c>
      <c r="M459" t="s">
        <v>433</v>
      </c>
      <c r="N459" t="s">
        <v>434</v>
      </c>
      <c r="O459" s="3">
        <v>0</v>
      </c>
      <c r="P459" s="3">
        <v>0</v>
      </c>
      <c r="Q459" s="3">
        <v>125</v>
      </c>
      <c r="R459" s="3">
        <v>16.25</v>
      </c>
      <c r="S459" s="3">
        <v>0</v>
      </c>
      <c r="T459" s="3">
        <v>0</v>
      </c>
      <c r="U459" s="3">
        <v>141.25</v>
      </c>
      <c r="V459" t="s">
        <v>1</v>
      </c>
    </row>
    <row r="460" spans="5:22" hidden="1" x14ac:dyDescent="0.25">
      <c r="E460" t="s">
        <v>422</v>
      </c>
      <c r="F460" t="s">
        <v>432</v>
      </c>
      <c r="G460" t="s">
        <v>1</v>
      </c>
      <c r="H460" t="s">
        <v>0</v>
      </c>
      <c r="I460" t="s">
        <v>397</v>
      </c>
      <c r="J460" t="s">
        <v>398</v>
      </c>
      <c r="K460">
        <v>1943</v>
      </c>
      <c r="L460">
        <v>1943</v>
      </c>
      <c r="M460" t="s">
        <v>48</v>
      </c>
      <c r="N460" t="s">
        <v>47</v>
      </c>
      <c r="O460" s="3">
        <v>0</v>
      </c>
      <c r="P460" s="3">
        <v>0</v>
      </c>
      <c r="Q460" s="3">
        <v>170</v>
      </c>
      <c r="R460" s="3">
        <v>22.1</v>
      </c>
      <c r="S460" s="3">
        <v>0</v>
      </c>
      <c r="T460" s="3">
        <v>0</v>
      </c>
      <c r="U460" s="3">
        <v>192.1</v>
      </c>
      <c r="V460" t="s">
        <v>1</v>
      </c>
    </row>
    <row r="461" spans="5:22" hidden="1" x14ac:dyDescent="0.25">
      <c r="E461" t="s">
        <v>422</v>
      </c>
      <c r="F461" t="s">
        <v>432</v>
      </c>
      <c r="G461" t="s">
        <v>1</v>
      </c>
      <c r="H461" t="s">
        <v>0</v>
      </c>
      <c r="I461" t="s">
        <v>397</v>
      </c>
      <c r="J461" t="s">
        <v>398</v>
      </c>
      <c r="K461">
        <v>1943</v>
      </c>
      <c r="L461">
        <v>1943</v>
      </c>
      <c r="M461" t="s">
        <v>48</v>
      </c>
      <c r="N461" t="s">
        <v>47</v>
      </c>
      <c r="O461" s="3">
        <v>0</v>
      </c>
      <c r="P461" s="3">
        <v>0</v>
      </c>
      <c r="Q461" s="3">
        <v>170</v>
      </c>
      <c r="R461" s="3">
        <v>22.1</v>
      </c>
      <c r="S461" s="3">
        <v>0</v>
      </c>
      <c r="T461" s="3">
        <v>0</v>
      </c>
      <c r="U461" s="3">
        <v>192.1</v>
      </c>
      <c r="V461" t="s">
        <v>1</v>
      </c>
    </row>
    <row r="462" spans="5:22" hidden="1" x14ac:dyDescent="0.25">
      <c r="E462" t="s">
        <v>422</v>
      </c>
      <c r="F462" t="s">
        <v>432</v>
      </c>
      <c r="G462" t="s">
        <v>1</v>
      </c>
      <c r="H462" t="s">
        <v>0</v>
      </c>
      <c r="I462" t="s">
        <v>397</v>
      </c>
      <c r="J462" t="s">
        <v>398</v>
      </c>
      <c r="K462">
        <v>1942</v>
      </c>
      <c r="L462">
        <v>1942</v>
      </c>
      <c r="M462" t="s">
        <v>54</v>
      </c>
      <c r="N462" t="s">
        <v>53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t="s">
        <v>1</v>
      </c>
    </row>
    <row r="463" spans="5:22" hidden="1" x14ac:dyDescent="0.25">
      <c r="E463" t="s">
        <v>422</v>
      </c>
      <c r="F463" t="s">
        <v>432</v>
      </c>
      <c r="G463" t="s">
        <v>1</v>
      </c>
      <c r="H463" t="s">
        <v>0</v>
      </c>
      <c r="I463" t="s">
        <v>397</v>
      </c>
      <c r="J463" t="s">
        <v>398</v>
      </c>
      <c r="K463">
        <v>1941</v>
      </c>
      <c r="L463">
        <v>1941</v>
      </c>
      <c r="M463" t="s">
        <v>54</v>
      </c>
      <c r="N463" t="s">
        <v>53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t="s">
        <v>1</v>
      </c>
    </row>
    <row r="464" spans="5:22" hidden="1" x14ac:dyDescent="0.25">
      <c r="E464" t="s">
        <v>422</v>
      </c>
      <c r="F464" t="s">
        <v>432</v>
      </c>
      <c r="G464" t="s">
        <v>1</v>
      </c>
      <c r="H464" t="s">
        <v>0</v>
      </c>
      <c r="I464" t="s">
        <v>397</v>
      </c>
      <c r="J464" t="s">
        <v>398</v>
      </c>
      <c r="K464">
        <v>1940</v>
      </c>
      <c r="L464">
        <v>1940</v>
      </c>
      <c r="M464" t="s">
        <v>189</v>
      </c>
      <c r="N464" t="s">
        <v>190</v>
      </c>
      <c r="O464" s="3">
        <v>0</v>
      </c>
      <c r="P464" s="3">
        <v>0</v>
      </c>
      <c r="Q464" s="3">
        <v>65</v>
      </c>
      <c r="R464" s="3">
        <v>8.4500000000000011</v>
      </c>
      <c r="S464" s="3">
        <v>0</v>
      </c>
      <c r="T464" s="3">
        <v>0</v>
      </c>
      <c r="U464" s="3">
        <v>73.45</v>
      </c>
      <c r="V464" t="s">
        <v>1</v>
      </c>
    </row>
    <row r="465" spans="5:22" hidden="1" x14ac:dyDescent="0.25">
      <c r="E465" t="s">
        <v>422</v>
      </c>
      <c r="F465" t="s">
        <v>432</v>
      </c>
      <c r="G465" t="s">
        <v>1</v>
      </c>
      <c r="H465" t="s">
        <v>0</v>
      </c>
      <c r="I465" t="s">
        <v>397</v>
      </c>
      <c r="J465" t="s">
        <v>398</v>
      </c>
      <c r="K465">
        <v>1939</v>
      </c>
      <c r="L465">
        <v>1939</v>
      </c>
      <c r="M465" t="s">
        <v>429</v>
      </c>
      <c r="N465" t="s">
        <v>430</v>
      </c>
      <c r="O465" s="3">
        <v>0</v>
      </c>
      <c r="P465" s="3">
        <v>0</v>
      </c>
      <c r="Q465" s="3">
        <v>785</v>
      </c>
      <c r="R465" s="3">
        <v>102.05</v>
      </c>
      <c r="S465" s="3">
        <v>0</v>
      </c>
      <c r="T465" s="3">
        <v>0</v>
      </c>
      <c r="U465" s="3">
        <v>887.05</v>
      </c>
      <c r="V465" t="s">
        <v>1</v>
      </c>
    </row>
    <row r="466" spans="5:22" hidden="1" x14ac:dyDescent="0.25">
      <c r="E466" t="s">
        <v>422</v>
      </c>
      <c r="F466" t="s">
        <v>432</v>
      </c>
      <c r="G466" t="s">
        <v>1</v>
      </c>
      <c r="H466" t="s">
        <v>0</v>
      </c>
      <c r="I466" t="s">
        <v>397</v>
      </c>
      <c r="J466" t="s">
        <v>398</v>
      </c>
      <c r="K466">
        <v>1938</v>
      </c>
      <c r="L466">
        <v>1938</v>
      </c>
      <c r="M466" t="s">
        <v>169</v>
      </c>
      <c r="N466" t="s">
        <v>91</v>
      </c>
      <c r="O466" s="3">
        <v>0</v>
      </c>
      <c r="P466" s="3">
        <v>0</v>
      </c>
      <c r="Q466" s="3">
        <v>131</v>
      </c>
      <c r="R466" s="3">
        <v>17.03</v>
      </c>
      <c r="S466" s="3">
        <v>0</v>
      </c>
      <c r="T466" s="3">
        <v>0</v>
      </c>
      <c r="U466" s="3">
        <v>148.03</v>
      </c>
      <c r="V466" t="s">
        <v>1</v>
      </c>
    </row>
    <row r="467" spans="5:22" hidden="1" x14ac:dyDescent="0.25">
      <c r="E467" t="s">
        <v>422</v>
      </c>
      <c r="F467" t="s">
        <v>432</v>
      </c>
      <c r="G467" t="s">
        <v>1</v>
      </c>
      <c r="H467" t="s">
        <v>0</v>
      </c>
      <c r="I467" t="s">
        <v>397</v>
      </c>
      <c r="J467" t="s">
        <v>398</v>
      </c>
      <c r="K467">
        <v>1937</v>
      </c>
      <c r="L467">
        <v>1937</v>
      </c>
      <c r="M467" t="s">
        <v>169</v>
      </c>
      <c r="N467" t="s">
        <v>91</v>
      </c>
      <c r="O467" s="3">
        <v>0</v>
      </c>
      <c r="P467" s="3">
        <v>0</v>
      </c>
      <c r="Q467" s="3">
        <v>210</v>
      </c>
      <c r="R467" s="3">
        <v>27.3</v>
      </c>
      <c r="S467" s="3">
        <v>0</v>
      </c>
      <c r="T467" s="3">
        <v>0</v>
      </c>
      <c r="U467" s="3">
        <v>237.3</v>
      </c>
      <c r="V467" t="s">
        <v>1</v>
      </c>
    </row>
    <row r="468" spans="5:22" hidden="1" x14ac:dyDescent="0.25">
      <c r="E468" t="s">
        <v>422</v>
      </c>
      <c r="F468" t="s">
        <v>432</v>
      </c>
      <c r="G468" t="s">
        <v>1</v>
      </c>
      <c r="H468" t="s">
        <v>0</v>
      </c>
      <c r="I468" t="s">
        <v>397</v>
      </c>
      <c r="J468" t="s">
        <v>398</v>
      </c>
      <c r="K468">
        <v>1936</v>
      </c>
      <c r="L468">
        <v>1936</v>
      </c>
      <c r="M468" t="s">
        <v>71</v>
      </c>
      <c r="N468" t="s">
        <v>70</v>
      </c>
      <c r="O468" s="3">
        <v>0</v>
      </c>
      <c r="P468" s="3">
        <v>0</v>
      </c>
      <c r="Q468" s="3">
        <v>25</v>
      </c>
      <c r="R468" s="3">
        <v>3.25</v>
      </c>
      <c r="S468" s="3">
        <v>0</v>
      </c>
      <c r="T468" s="3">
        <v>0</v>
      </c>
      <c r="U468" s="3">
        <v>28.25</v>
      </c>
      <c r="V468" t="s">
        <v>1</v>
      </c>
    </row>
    <row r="469" spans="5:22" hidden="1" x14ac:dyDescent="0.25">
      <c r="E469" t="s">
        <v>422</v>
      </c>
      <c r="F469" t="s">
        <v>431</v>
      </c>
      <c r="G469" t="s">
        <v>1</v>
      </c>
      <c r="H469" t="s">
        <v>0</v>
      </c>
      <c r="I469" t="s">
        <v>397</v>
      </c>
      <c r="J469" t="s">
        <v>398</v>
      </c>
      <c r="K469">
        <v>1935</v>
      </c>
      <c r="L469">
        <v>1935</v>
      </c>
      <c r="M469" t="s">
        <v>197</v>
      </c>
      <c r="N469" t="s">
        <v>198</v>
      </c>
      <c r="O469" s="3">
        <v>0</v>
      </c>
      <c r="P469" s="3">
        <v>0</v>
      </c>
      <c r="Q469" s="3">
        <v>22.35</v>
      </c>
      <c r="R469" s="3">
        <v>2.9055000000000004</v>
      </c>
      <c r="S469" s="3">
        <v>0</v>
      </c>
      <c r="T469" s="3">
        <v>0</v>
      </c>
      <c r="U469" s="3">
        <v>25.255500000000001</v>
      </c>
      <c r="V469" t="s">
        <v>1</v>
      </c>
    </row>
    <row r="470" spans="5:22" hidden="1" x14ac:dyDescent="0.25">
      <c r="E470" t="s">
        <v>422</v>
      </c>
      <c r="F470" t="s">
        <v>431</v>
      </c>
      <c r="G470" t="s">
        <v>1</v>
      </c>
      <c r="H470" t="s">
        <v>0</v>
      </c>
      <c r="I470" t="s">
        <v>397</v>
      </c>
      <c r="J470" t="s">
        <v>398</v>
      </c>
      <c r="K470">
        <v>1934</v>
      </c>
      <c r="L470">
        <v>1934</v>
      </c>
      <c r="M470" t="s">
        <v>61</v>
      </c>
      <c r="N470" t="s">
        <v>60</v>
      </c>
      <c r="O470" s="3">
        <v>0</v>
      </c>
      <c r="P470" s="3">
        <v>0</v>
      </c>
      <c r="Q470" s="3">
        <v>8.85</v>
      </c>
      <c r="R470" s="3">
        <v>1.1505000000000001</v>
      </c>
      <c r="S470" s="3">
        <v>0</v>
      </c>
      <c r="T470" s="3">
        <v>0</v>
      </c>
      <c r="U470" s="3">
        <v>10.000499999999999</v>
      </c>
      <c r="V470" t="s">
        <v>1</v>
      </c>
    </row>
    <row r="471" spans="5:22" hidden="1" x14ac:dyDescent="0.25">
      <c r="E471" t="s">
        <v>422</v>
      </c>
      <c r="F471" t="s">
        <v>431</v>
      </c>
      <c r="G471" t="s">
        <v>1</v>
      </c>
      <c r="H471" t="s">
        <v>0</v>
      </c>
      <c r="I471" t="s">
        <v>397</v>
      </c>
      <c r="J471" t="s">
        <v>398</v>
      </c>
      <c r="K471">
        <v>1933</v>
      </c>
      <c r="L471">
        <v>1933</v>
      </c>
      <c r="M471" t="s">
        <v>54</v>
      </c>
      <c r="N471" t="s">
        <v>53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t="s">
        <v>1</v>
      </c>
    </row>
    <row r="472" spans="5:22" hidden="1" x14ac:dyDescent="0.25">
      <c r="E472" t="s">
        <v>422</v>
      </c>
      <c r="F472" t="s">
        <v>431</v>
      </c>
      <c r="G472" t="s">
        <v>1</v>
      </c>
      <c r="H472" t="s">
        <v>0</v>
      </c>
      <c r="I472" t="s">
        <v>397</v>
      </c>
      <c r="J472" t="s">
        <v>398</v>
      </c>
      <c r="K472">
        <v>1932</v>
      </c>
      <c r="L472">
        <v>1932</v>
      </c>
      <c r="M472" t="s">
        <v>429</v>
      </c>
      <c r="N472" t="s">
        <v>430</v>
      </c>
      <c r="O472" s="3">
        <v>0</v>
      </c>
      <c r="P472" s="3">
        <v>0</v>
      </c>
      <c r="Q472" s="3">
        <v>45</v>
      </c>
      <c r="R472" s="3">
        <v>5.8500000000000005</v>
      </c>
      <c r="S472" s="3">
        <v>0</v>
      </c>
      <c r="T472" s="3">
        <v>0</v>
      </c>
      <c r="U472" s="3">
        <v>50.85</v>
      </c>
      <c r="V472" t="s">
        <v>1</v>
      </c>
    </row>
    <row r="473" spans="5:22" hidden="1" x14ac:dyDescent="0.25">
      <c r="E473" t="s">
        <v>422</v>
      </c>
      <c r="F473" t="s">
        <v>428</v>
      </c>
      <c r="G473" t="s">
        <v>1</v>
      </c>
      <c r="H473" t="s">
        <v>0</v>
      </c>
      <c r="I473" t="s">
        <v>397</v>
      </c>
      <c r="J473" t="s">
        <v>398</v>
      </c>
      <c r="K473">
        <v>1931</v>
      </c>
      <c r="L473">
        <v>1931</v>
      </c>
      <c r="M473" t="s">
        <v>197</v>
      </c>
      <c r="N473" t="s">
        <v>198</v>
      </c>
      <c r="O473" s="3">
        <v>0</v>
      </c>
      <c r="P473" s="3">
        <v>0</v>
      </c>
      <c r="Q473" s="3">
        <v>22.12</v>
      </c>
      <c r="R473" s="3">
        <v>2.8756000000000004</v>
      </c>
      <c r="S473" s="3">
        <v>0</v>
      </c>
      <c r="T473" s="3">
        <v>0</v>
      </c>
      <c r="U473" s="3">
        <v>24.995600000000003</v>
      </c>
      <c r="V473" t="s">
        <v>1</v>
      </c>
    </row>
    <row r="474" spans="5:22" hidden="1" x14ac:dyDescent="0.25">
      <c r="E474" t="s">
        <v>422</v>
      </c>
      <c r="F474" t="s">
        <v>428</v>
      </c>
      <c r="G474" t="s">
        <v>1</v>
      </c>
      <c r="H474" t="s">
        <v>0</v>
      </c>
      <c r="I474" t="s">
        <v>397</v>
      </c>
      <c r="J474" t="s">
        <v>398</v>
      </c>
      <c r="K474">
        <v>1930</v>
      </c>
      <c r="L474">
        <v>1930</v>
      </c>
      <c r="M474" t="s">
        <v>90</v>
      </c>
      <c r="N474" t="s">
        <v>89</v>
      </c>
      <c r="O474" s="3">
        <v>0</v>
      </c>
      <c r="P474" s="3">
        <v>0</v>
      </c>
      <c r="Q474" s="3">
        <v>20</v>
      </c>
      <c r="R474" s="3">
        <v>2.6</v>
      </c>
      <c r="S474" s="3">
        <v>0</v>
      </c>
      <c r="T474" s="3">
        <v>0</v>
      </c>
      <c r="U474" s="3">
        <v>22.6</v>
      </c>
      <c r="V474" t="s">
        <v>1</v>
      </c>
    </row>
    <row r="475" spans="5:22" hidden="1" x14ac:dyDescent="0.25">
      <c r="E475" t="s">
        <v>422</v>
      </c>
      <c r="F475" t="s">
        <v>428</v>
      </c>
      <c r="G475" t="s">
        <v>1</v>
      </c>
      <c r="H475" t="s">
        <v>0</v>
      </c>
      <c r="I475" t="s">
        <v>397</v>
      </c>
      <c r="J475" t="s">
        <v>398</v>
      </c>
      <c r="K475">
        <v>1929</v>
      </c>
      <c r="L475">
        <v>1929</v>
      </c>
      <c r="M475" t="s">
        <v>44</v>
      </c>
      <c r="N475" t="s">
        <v>43</v>
      </c>
      <c r="O475" s="3">
        <v>0</v>
      </c>
      <c r="P475" s="3">
        <v>0</v>
      </c>
      <c r="Q475" s="3">
        <v>80</v>
      </c>
      <c r="R475" s="3">
        <v>10.4</v>
      </c>
      <c r="S475" s="3">
        <v>0</v>
      </c>
      <c r="T475" s="3">
        <v>0</v>
      </c>
      <c r="U475" s="3">
        <v>90.4</v>
      </c>
      <c r="V475" t="s">
        <v>1</v>
      </c>
    </row>
    <row r="476" spans="5:22" hidden="1" x14ac:dyDescent="0.25">
      <c r="E476" t="s">
        <v>422</v>
      </c>
      <c r="F476" t="s">
        <v>428</v>
      </c>
      <c r="G476" t="s">
        <v>1</v>
      </c>
      <c r="H476" t="s">
        <v>0</v>
      </c>
      <c r="I476" t="s">
        <v>397</v>
      </c>
      <c r="J476" t="s">
        <v>398</v>
      </c>
      <c r="K476">
        <v>1928</v>
      </c>
      <c r="L476">
        <v>1928</v>
      </c>
      <c r="M476" t="s">
        <v>44</v>
      </c>
      <c r="N476" t="s">
        <v>43</v>
      </c>
      <c r="O476" s="3">
        <v>0</v>
      </c>
      <c r="P476" s="3">
        <v>0</v>
      </c>
      <c r="Q476" s="3">
        <v>98</v>
      </c>
      <c r="R476" s="3">
        <v>12.74</v>
      </c>
      <c r="S476" s="3">
        <v>0</v>
      </c>
      <c r="T476" s="3">
        <v>0</v>
      </c>
      <c r="U476" s="3">
        <v>110.74</v>
      </c>
      <c r="V476" t="s">
        <v>1</v>
      </c>
    </row>
    <row r="477" spans="5:22" hidden="1" x14ac:dyDescent="0.25">
      <c r="E477" t="s">
        <v>422</v>
      </c>
      <c r="F477" t="s">
        <v>428</v>
      </c>
      <c r="G477" t="s">
        <v>1</v>
      </c>
      <c r="H477" t="s">
        <v>0</v>
      </c>
      <c r="I477" t="s">
        <v>397</v>
      </c>
      <c r="J477" t="s">
        <v>398</v>
      </c>
      <c r="K477">
        <v>1927</v>
      </c>
      <c r="L477">
        <v>1927</v>
      </c>
      <c r="M477" t="s">
        <v>595</v>
      </c>
      <c r="N477" t="s">
        <v>59</v>
      </c>
      <c r="O477" s="3">
        <v>0</v>
      </c>
      <c r="P477" s="3">
        <v>0</v>
      </c>
      <c r="Q477" s="3">
        <v>62</v>
      </c>
      <c r="R477" s="3">
        <v>8.06</v>
      </c>
      <c r="S477" s="3">
        <v>0</v>
      </c>
      <c r="T477" s="3">
        <v>0</v>
      </c>
      <c r="U477" s="3">
        <v>70.06</v>
      </c>
      <c r="V477" t="s">
        <v>1</v>
      </c>
    </row>
    <row r="478" spans="5:22" hidden="1" x14ac:dyDescent="0.25">
      <c r="E478" t="s">
        <v>422</v>
      </c>
      <c r="F478" t="s">
        <v>428</v>
      </c>
      <c r="G478" t="s">
        <v>1</v>
      </c>
      <c r="H478" t="s">
        <v>0</v>
      </c>
      <c r="I478" t="s">
        <v>397</v>
      </c>
      <c r="J478" t="s">
        <v>398</v>
      </c>
      <c r="K478">
        <v>1926</v>
      </c>
      <c r="L478">
        <v>1926</v>
      </c>
      <c r="M478" t="s">
        <v>90</v>
      </c>
      <c r="N478" t="s">
        <v>89</v>
      </c>
      <c r="O478" s="3">
        <v>0</v>
      </c>
      <c r="P478" s="3">
        <v>0</v>
      </c>
      <c r="Q478" s="3">
        <v>20</v>
      </c>
      <c r="R478" s="3">
        <v>2.6</v>
      </c>
      <c r="S478" s="3">
        <v>0</v>
      </c>
      <c r="T478" s="3">
        <v>0</v>
      </c>
      <c r="U478" s="3">
        <v>22.6</v>
      </c>
      <c r="V478" t="s">
        <v>1</v>
      </c>
    </row>
    <row r="479" spans="5:22" hidden="1" x14ac:dyDescent="0.25">
      <c r="E479" t="s">
        <v>422</v>
      </c>
      <c r="F479" t="s">
        <v>428</v>
      </c>
      <c r="G479" t="s">
        <v>1</v>
      </c>
      <c r="H479" t="s">
        <v>0</v>
      </c>
      <c r="I479" t="s">
        <v>397</v>
      </c>
      <c r="J479" t="s">
        <v>398</v>
      </c>
      <c r="K479">
        <v>1925</v>
      </c>
      <c r="L479">
        <v>1925</v>
      </c>
      <c r="M479" t="s">
        <v>32</v>
      </c>
      <c r="N479" t="s">
        <v>31</v>
      </c>
      <c r="O479" s="3">
        <v>0</v>
      </c>
      <c r="P479" s="3">
        <v>0</v>
      </c>
      <c r="Q479" s="3">
        <v>43</v>
      </c>
      <c r="R479" s="3">
        <v>5.59</v>
      </c>
      <c r="S479" s="3">
        <v>0</v>
      </c>
      <c r="T479" s="3">
        <v>0</v>
      </c>
      <c r="U479" s="3">
        <v>48.59</v>
      </c>
      <c r="V479" t="s">
        <v>1</v>
      </c>
    </row>
    <row r="480" spans="5:22" hidden="1" x14ac:dyDescent="0.25">
      <c r="E480" t="s">
        <v>422</v>
      </c>
      <c r="F480" t="s">
        <v>428</v>
      </c>
      <c r="G480" t="s">
        <v>1</v>
      </c>
      <c r="H480" t="s">
        <v>0</v>
      </c>
      <c r="I480" t="s">
        <v>397</v>
      </c>
      <c r="J480" t="s">
        <v>398</v>
      </c>
      <c r="K480">
        <v>1924</v>
      </c>
      <c r="L480">
        <v>1924</v>
      </c>
      <c r="M480" t="s">
        <v>426</v>
      </c>
      <c r="N480" t="s">
        <v>427</v>
      </c>
      <c r="O480" s="3">
        <v>0</v>
      </c>
      <c r="P480" s="3">
        <v>0</v>
      </c>
      <c r="Q480" s="3">
        <v>105</v>
      </c>
      <c r="R480" s="3">
        <v>13.65</v>
      </c>
      <c r="S480" s="3">
        <v>0</v>
      </c>
      <c r="T480" s="3">
        <v>0</v>
      </c>
      <c r="U480" s="3">
        <v>118.65</v>
      </c>
      <c r="V480" t="s">
        <v>1</v>
      </c>
    </row>
    <row r="481" spans="5:22" hidden="1" x14ac:dyDescent="0.25">
      <c r="E481" t="s">
        <v>422</v>
      </c>
      <c r="F481" t="s">
        <v>425</v>
      </c>
      <c r="G481" t="s">
        <v>1</v>
      </c>
      <c r="H481" t="s">
        <v>0</v>
      </c>
      <c r="I481" t="s">
        <v>397</v>
      </c>
      <c r="J481" t="s">
        <v>398</v>
      </c>
      <c r="K481">
        <v>1923</v>
      </c>
      <c r="L481">
        <v>1923</v>
      </c>
      <c r="M481" t="s">
        <v>61</v>
      </c>
      <c r="N481" t="s">
        <v>60</v>
      </c>
      <c r="O481" s="3">
        <v>0</v>
      </c>
      <c r="P481" s="3">
        <v>0</v>
      </c>
      <c r="Q481" s="3">
        <v>250</v>
      </c>
      <c r="R481" s="3">
        <v>32.5</v>
      </c>
      <c r="S481" s="3">
        <v>0</v>
      </c>
      <c r="T481" s="3">
        <v>0</v>
      </c>
      <c r="U481" s="3">
        <v>282.5</v>
      </c>
      <c r="V481" t="s">
        <v>1</v>
      </c>
    </row>
    <row r="482" spans="5:22" hidden="1" x14ac:dyDescent="0.25">
      <c r="E482" t="s">
        <v>422</v>
      </c>
      <c r="F482" t="s">
        <v>425</v>
      </c>
      <c r="G482" t="s">
        <v>1</v>
      </c>
      <c r="H482" t="s">
        <v>0</v>
      </c>
      <c r="I482" t="s">
        <v>397</v>
      </c>
      <c r="J482" t="s">
        <v>398</v>
      </c>
      <c r="K482">
        <v>1922</v>
      </c>
      <c r="L482">
        <v>1922</v>
      </c>
      <c r="M482" t="s">
        <v>30</v>
      </c>
      <c r="N482" t="s">
        <v>29</v>
      </c>
      <c r="O482" s="3">
        <v>0</v>
      </c>
      <c r="P482" s="3">
        <v>0</v>
      </c>
      <c r="Q482" s="3">
        <v>20.8</v>
      </c>
      <c r="R482" s="3">
        <v>2.7040000000000002</v>
      </c>
      <c r="S482" s="3">
        <v>0</v>
      </c>
      <c r="T482" s="3">
        <v>0</v>
      </c>
      <c r="U482" s="3">
        <v>23.504000000000001</v>
      </c>
      <c r="V482" t="s">
        <v>1</v>
      </c>
    </row>
    <row r="483" spans="5:22" hidden="1" x14ac:dyDescent="0.25">
      <c r="E483" t="s">
        <v>422</v>
      </c>
      <c r="F483" t="s">
        <v>425</v>
      </c>
      <c r="G483" t="s">
        <v>1</v>
      </c>
      <c r="H483" t="s">
        <v>0</v>
      </c>
      <c r="I483" t="s">
        <v>397</v>
      </c>
      <c r="J483" t="s">
        <v>398</v>
      </c>
      <c r="K483">
        <v>1921</v>
      </c>
      <c r="L483">
        <v>1921</v>
      </c>
      <c r="M483" t="s">
        <v>191</v>
      </c>
      <c r="N483" t="s">
        <v>192</v>
      </c>
      <c r="O483" s="3">
        <v>0</v>
      </c>
      <c r="P483" s="3">
        <v>0</v>
      </c>
      <c r="Q483" s="3">
        <v>50</v>
      </c>
      <c r="R483" s="3">
        <v>6.5</v>
      </c>
      <c r="S483" s="3">
        <v>0</v>
      </c>
      <c r="T483" s="3">
        <v>0</v>
      </c>
      <c r="U483" s="3">
        <v>56.5</v>
      </c>
      <c r="V483" t="s">
        <v>1</v>
      </c>
    </row>
    <row r="484" spans="5:22" hidden="1" x14ac:dyDescent="0.25">
      <c r="E484" t="s">
        <v>422</v>
      </c>
      <c r="F484" t="s">
        <v>421</v>
      </c>
      <c r="G484" t="s">
        <v>1</v>
      </c>
      <c r="H484" t="s">
        <v>0</v>
      </c>
      <c r="I484" t="s">
        <v>397</v>
      </c>
      <c r="J484" t="s">
        <v>398</v>
      </c>
      <c r="K484">
        <v>1920</v>
      </c>
      <c r="L484">
        <v>1920</v>
      </c>
      <c r="M484" t="s">
        <v>90</v>
      </c>
      <c r="N484" t="s">
        <v>89</v>
      </c>
      <c r="O484" s="3">
        <v>0</v>
      </c>
      <c r="P484" s="3">
        <v>0</v>
      </c>
      <c r="Q484" s="3">
        <v>20</v>
      </c>
      <c r="R484" s="3">
        <v>2.6</v>
      </c>
      <c r="S484" s="3">
        <v>0</v>
      </c>
      <c r="T484" s="3">
        <v>0</v>
      </c>
      <c r="U484" s="3">
        <v>22.6</v>
      </c>
      <c r="V484" t="s">
        <v>1</v>
      </c>
    </row>
    <row r="485" spans="5:22" hidden="1" x14ac:dyDescent="0.25">
      <c r="E485" t="s">
        <v>422</v>
      </c>
      <c r="F485" t="s">
        <v>421</v>
      </c>
      <c r="G485" t="s">
        <v>1</v>
      </c>
      <c r="H485" t="s">
        <v>0</v>
      </c>
      <c r="I485" t="s">
        <v>397</v>
      </c>
      <c r="J485" t="s">
        <v>398</v>
      </c>
      <c r="K485">
        <v>1919</v>
      </c>
      <c r="L485">
        <v>1919</v>
      </c>
      <c r="M485" t="s">
        <v>423</v>
      </c>
      <c r="N485" t="s">
        <v>424</v>
      </c>
      <c r="O485" s="3">
        <v>0</v>
      </c>
      <c r="P485" s="3">
        <v>0</v>
      </c>
      <c r="Q485" s="3">
        <v>50</v>
      </c>
      <c r="R485" s="3">
        <v>6.5</v>
      </c>
      <c r="S485" s="3">
        <v>0</v>
      </c>
      <c r="T485" s="3">
        <v>0</v>
      </c>
      <c r="U485" s="3">
        <v>56.5</v>
      </c>
      <c r="V485" t="s">
        <v>1</v>
      </c>
    </row>
    <row r="486" spans="5:22" hidden="1" x14ac:dyDescent="0.25">
      <c r="E486" t="s">
        <v>422</v>
      </c>
      <c r="F486" t="s">
        <v>421</v>
      </c>
      <c r="G486" t="s">
        <v>1</v>
      </c>
      <c r="H486" t="s">
        <v>0</v>
      </c>
      <c r="I486" t="s">
        <v>397</v>
      </c>
      <c r="J486" t="s">
        <v>398</v>
      </c>
      <c r="K486">
        <v>1918</v>
      </c>
      <c r="L486">
        <v>1918</v>
      </c>
      <c r="M486" t="s">
        <v>399</v>
      </c>
      <c r="N486" t="s">
        <v>400</v>
      </c>
      <c r="O486" s="3">
        <v>0</v>
      </c>
      <c r="P486" s="3">
        <v>0</v>
      </c>
      <c r="Q486" s="3">
        <v>20</v>
      </c>
      <c r="R486" s="3">
        <v>2.6</v>
      </c>
      <c r="S486" s="3">
        <v>0</v>
      </c>
      <c r="T486" s="3">
        <v>0</v>
      </c>
      <c r="U486" s="3">
        <v>22.6</v>
      </c>
      <c r="V486" t="s">
        <v>1</v>
      </c>
    </row>
    <row r="487" spans="5:22" hidden="1" x14ac:dyDescent="0.25">
      <c r="E487" t="s">
        <v>422</v>
      </c>
      <c r="F487" t="s">
        <v>421</v>
      </c>
      <c r="G487" t="s">
        <v>1</v>
      </c>
      <c r="H487" t="s">
        <v>0</v>
      </c>
      <c r="I487" t="s">
        <v>397</v>
      </c>
      <c r="J487" t="s">
        <v>398</v>
      </c>
      <c r="K487">
        <v>1917</v>
      </c>
      <c r="L487">
        <v>1917</v>
      </c>
      <c r="M487" t="s">
        <v>205</v>
      </c>
      <c r="N487" t="s">
        <v>206</v>
      </c>
      <c r="O487" s="3">
        <v>0</v>
      </c>
      <c r="P487" s="3">
        <v>0</v>
      </c>
      <c r="Q487" s="3">
        <v>60</v>
      </c>
      <c r="R487" s="3">
        <v>7.8000000000000007</v>
      </c>
      <c r="S487" s="3">
        <v>0</v>
      </c>
      <c r="T487" s="3">
        <v>0</v>
      </c>
      <c r="U487" s="3">
        <v>67.8</v>
      </c>
      <c r="V487" t="s">
        <v>1</v>
      </c>
    </row>
    <row r="488" spans="5:22" hidden="1" x14ac:dyDescent="0.25">
      <c r="E488" t="s">
        <v>161</v>
      </c>
      <c r="F488" t="s">
        <v>393</v>
      </c>
      <c r="G488" t="s">
        <v>1</v>
      </c>
      <c r="H488" t="s">
        <v>0</v>
      </c>
      <c r="I488" t="s">
        <v>397</v>
      </c>
      <c r="J488" t="s">
        <v>398</v>
      </c>
      <c r="K488">
        <v>1916</v>
      </c>
      <c r="L488">
        <v>1916</v>
      </c>
      <c r="M488" t="s">
        <v>90</v>
      </c>
      <c r="N488" t="s">
        <v>89</v>
      </c>
      <c r="O488" s="3">
        <v>0</v>
      </c>
      <c r="P488" s="3">
        <v>0</v>
      </c>
      <c r="Q488" s="3">
        <v>45</v>
      </c>
      <c r="R488" s="3">
        <v>5.8500000000000005</v>
      </c>
      <c r="S488" s="3">
        <v>0</v>
      </c>
      <c r="T488" s="3">
        <v>0</v>
      </c>
      <c r="U488" s="3">
        <v>50.85</v>
      </c>
      <c r="V488" t="s">
        <v>1</v>
      </c>
    </row>
    <row r="489" spans="5:22" hidden="1" x14ac:dyDescent="0.25">
      <c r="E489" t="s">
        <v>161</v>
      </c>
      <c r="F489" t="s">
        <v>393</v>
      </c>
      <c r="G489" t="s">
        <v>1</v>
      </c>
      <c r="H489" t="s">
        <v>0</v>
      </c>
      <c r="I489" t="s">
        <v>397</v>
      </c>
      <c r="J489" t="s">
        <v>398</v>
      </c>
      <c r="K489">
        <v>1915</v>
      </c>
      <c r="L489">
        <v>1915</v>
      </c>
      <c r="M489" t="s">
        <v>90</v>
      </c>
      <c r="N489" t="s">
        <v>89</v>
      </c>
      <c r="O489" s="3">
        <v>0</v>
      </c>
      <c r="P489" s="3">
        <v>0</v>
      </c>
      <c r="Q489" s="3">
        <v>44.6</v>
      </c>
      <c r="R489" s="3">
        <v>5.798</v>
      </c>
      <c r="S489" s="3">
        <v>0</v>
      </c>
      <c r="T489" s="3">
        <v>0</v>
      </c>
      <c r="U489" s="3">
        <v>50.398000000000003</v>
      </c>
      <c r="V489" t="s">
        <v>1</v>
      </c>
    </row>
    <row r="490" spans="5:22" hidden="1" x14ac:dyDescent="0.25">
      <c r="E490" t="s">
        <v>161</v>
      </c>
      <c r="F490" t="s">
        <v>393</v>
      </c>
      <c r="G490" t="s">
        <v>1</v>
      </c>
      <c r="H490" t="s">
        <v>0</v>
      </c>
      <c r="I490" t="s">
        <v>397</v>
      </c>
      <c r="J490" t="s">
        <v>398</v>
      </c>
      <c r="K490">
        <v>1914</v>
      </c>
      <c r="L490">
        <v>1914</v>
      </c>
      <c r="M490" t="s">
        <v>90</v>
      </c>
      <c r="N490" t="s">
        <v>89</v>
      </c>
      <c r="O490" s="3">
        <v>0</v>
      </c>
      <c r="P490" s="3">
        <v>0</v>
      </c>
      <c r="Q490" s="3">
        <v>22.12</v>
      </c>
      <c r="R490" s="3">
        <v>2.8756000000000004</v>
      </c>
      <c r="S490" s="3">
        <v>0</v>
      </c>
      <c r="T490" s="3">
        <v>0</v>
      </c>
      <c r="U490" s="3">
        <v>24.995600000000003</v>
      </c>
      <c r="V490" t="s">
        <v>1</v>
      </c>
    </row>
    <row r="491" spans="5:22" hidden="1" x14ac:dyDescent="0.25">
      <c r="E491" t="s">
        <v>161</v>
      </c>
      <c r="F491" t="s">
        <v>393</v>
      </c>
      <c r="G491" t="s">
        <v>1</v>
      </c>
      <c r="H491" t="s">
        <v>0</v>
      </c>
      <c r="I491" t="s">
        <v>397</v>
      </c>
      <c r="J491" t="s">
        <v>398</v>
      </c>
      <c r="K491">
        <v>1913</v>
      </c>
      <c r="L491">
        <v>1913</v>
      </c>
      <c r="M491" t="s">
        <v>90</v>
      </c>
      <c r="N491" t="s">
        <v>89</v>
      </c>
      <c r="O491" s="3">
        <v>0</v>
      </c>
      <c r="P491" s="3">
        <v>0</v>
      </c>
      <c r="Q491" s="3">
        <v>150.44</v>
      </c>
      <c r="R491" s="3">
        <v>19.557200000000002</v>
      </c>
      <c r="S491" s="3">
        <v>0</v>
      </c>
      <c r="T491" s="3">
        <v>0</v>
      </c>
      <c r="U491" s="3">
        <v>169.99719999999999</v>
      </c>
      <c r="V491" t="s">
        <v>1</v>
      </c>
    </row>
    <row r="492" spans="5:22" hidden="1" x14ac:dyDescent="0.25">
      <c r="E492" t="s">
        <v>161</v>
      </c>
      <c r="F492" t="s">
        <v>393</v>
      </c>
      <c r="G492" t="s">
        <v>1</v>
      </c>
      <c r="H492" t="s">
        <v>0</v>
      </c>
      <c r="I492" t="s">
        <v>397</v>
      </c>
      <c r="J492" t="s">
        <v>398</v>
      </c>
      <c r="K492">
        <v>1912</v>
      </c>
      <c r="L492">
        <v>1912</v>
      </c>
      <c r="M492" t="s">
        <v>32</v>
      </c>
      <c r="N492" t="s">
        <v>31</v>
      </c>
      <c r="O492" s="3">
        <v>0</v>
      </c>
      <c r="P492" s="3">
        <v>0</v>
      </c>
      <c r="Q492" s="3">
        <v>110</v>
      </c>
      <c r="R492" s="3">
        <v>14.3</v>
      </c>
      <c r="S492" s="3">
        <v>0</v>
      </c>
      <c r="T492" s="3">
        <v>0</v>
      </c>
      <c r="U492" s="3">
        <v>124.3</v>
      </c>
      <c r="V492" t="s">
        <v>1</v>
      </c>
    </row>
    <row r="493" spans="5:22" hidden="1" x14ac:dyDescent="0.25">
      <c r="E493" t="s">
        <v>161</v>
      </c>
      <c r="F493" t="s">
        <v>393</v>
      </c>
      <c r="G493" t="s">
        <v>1</v>
      </c>
      <c r="H493" t="s">
        <v>0</v>
      </c>
      <c r="I493" t="s">
        <v>397</v>
      </c>
      <c r="J493" t="s">
        <v>398</v>
      </c>
      <c r="K493">
        <v>19111</v>
      </c>
      <c r="L493">
        <v>19111</v>
      </c>
      <c r="M493" t="s">
        <v>54</v>
      </c>
      <c r="N493" t="s">
        <v>53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t="s">
        <v>1</v>
      </c>
    </row>
    <row r="494" spans="5:22" hidden="1" x14ac:dyDescent="0.25">
      <c r="E494" t="s">
        <v>161</v>
      </c>
      <c r="F494" t="s">
        <v>393</v>
      </c>
      <c r="G494" t="s">
        <v>1</v>
      </c>
      <c r="H494" t="s">
        <v>0</v>
      </c>
      <c r="I494" t="s">
        <v>397</v>
      </c>
      <c r="J494" t="s">
        <v>398</v>
      </c>
      <c r="K494">
        <v>1910</v>
      </c>
      <c r="L494">
        <v>1910</v>
      </c>
      <c r="M494" t="s">
        <v>169</v>
      </c>
      <c r="N494" t="s">
        <v>91</v>
      </c>
      <c r="O494" s="3">
        <v>0</v>
      </c>
      <c r="P494" s="3">
        <v>0</v>
      </c>
      <c r="Q494" s="3">
        <v>100</v>
      </c>
      <c r="R494" s="3">
        <v>13</v>
      </c>
      <c r="S494" s="3">
        <v>0</v>
      </c>
      <c r="T494" s="3">
        <v>0</v>
      </c>
      <c r="U494" s="3">
        <v>113</v>
      </c>
      <c r="V494" t="s">
        <v>1</v>
      </c>
    </row>
    <row r="495" spans="5:22" hidden="1" x14ac:dyDescent="0.25">
      <c r="E495" t="s">
        <v>161</v>
      </c>
      <c r="F495" t="s">
        <v>393</v>
      </c>
      <c r="G495" t="s">
        <v>1</v>
      </c>
      <c r="H495" t="s">
        <v>0</v>
      </c>
      <c r="I495" t="s">
        <v>397</v>
      </c>
      <c r="J495" t="s">
        <v>398</v>
      </c>
      <c r="K495">
        <v>1909</v>
      </c>
      <c r="L495">
        <v>1909</v>
      </c>
      <c r="M495" t="s">
        <v>71</v>
      </c>
      <c r="N495" t="s">
        <v>70</v>
      </c>
      <c r="O495" s="3">
        <v>0</v>
      </c>
      <c r="P495" s="3">
        <v>0</v>
      </c>
      <c r="Q495" s="3">
        <v>15</v>
      </c>
      <c r="R495" s="3">
        <v>1.9500000000000002</v>
      </c>
      <c r="S495" s="3">
        <v>0</v>
      </c>
      <c r="T495" s="3">
        <v>0</v>
      </c>
      <c r="U495" s="3">
        <v>16.95</v>
      </c>
      <c r="V495" t="s">
        <v>1</v>
      </c>
    </row>
    <row r="496" spans="5:22" hidden="1" x14ac:dyDescent="0.25">
      <c r="E496" t="s">
        <v>161</v>
      </c>
      <c r="F496" t="s">
        <v>393</v>
      </c>
      <c r="G496" t="s">
        <v>1</v>
      </c>
      <c r="H496" t="s">
        <v>0</v>
      </c>
      <c r="I496" t="s">
        <v>397</v>
      </c>
      <c r="J496" t="s">
        <v>398</v>
      </c>
      <c r="K496">
        <v>1908</v>
      </c>
      <c r="L496">
        <v>1908</v>
      </c>
      <c r="M496" t="s">
        <v>197</v>
      </c>
      <c r="N496" t="s">
        <v>198</v>
      </c>
      <c r="O496" s="3">
        <v>0</v>
      </c>
      <c r="P496" s="3">
        <v>0</v>
      </c>
      <c r="Q496" s="3">
        <v>5.75</v>
      </c>
      <c r="R496" s="3">
        <v>0.74750000000000005</v>
      </c>
      <c r="S496" s="3">
        <v>0</v>
      </c>
      <c r="T496" s="3">
        <v>0</v>
      </c>
      <c r="U496" s="3">
        <v>6.4975000000000005</v>
      </c>
      <c r="V496" t="s">
        <v>1</v>
      </c>
    </row>
    <row r="497" spans="5:22" hidden="1" x14ac:dyDescent="0.25">
      <c r="E497" t="s">
        <v>161</v>
      </c>
      <c r="F497" t="s">
        <v>393</v>
      </c>
      <c r="G497" t="s">
        <v>1</v>
      </c>
      <c r="H497" t="s">
        <v>0</v>
      </c>
      <c r="I497" t="s">
        <v>397</v>
      </c>
      <c r="J497" t="s">
        <v>398</v>
      </c>
      <c r="K497">
        <v>1907</v>
      </c>
      <c r="L497">
        <v>1907</v>
      </c>
      <c r="M497" t="s">
        <v>197</v>
      </c>
      <c r="N497" t="s">
        <v>198</v>
      </c>
      <c r="O497" s="3">
        <v>0</v>
      </c>
      <c r="P497" s="3">
        <v>0</v>
      </c>
      <c r="Q497" s="3">
        <v>125</v>
      </c>
      <c r="R497" s="3">
        <v>16.25</v>
      </c>
      <c r="S497" s="3">
        <v>0</v>
      </c>
      <c r="T497" s="3">
        <v>0</v>
      </c>
      <c r="U497" s="3">
        <v>141.25</v>
      </c>
      <c r="V497" t="s">
        <v>1</v>
      </c>
    </row>
    <row r="498" spans="5:22" hidden="1" x14ac:dyDescent="0.25">
      <c r="E498" t="s">
        <v>161</v>
      </c>
      <c r="F498" t="s">
        <v>393</v>
      </c>
      <c r="G498" t="s">
        <v>1</v>
      </c>
      <c r="H498" t="s">
        <v>0</v>
      </c>
      <c r="I498" t="s">
        <v>397</v>
      </c>
      <c r="J498" t="s">
        <v>398</v>
      </c>
      <c r="K498">
        <v>1906</v>
      </c>
      <c r="L498">
        <v>1906</v>
      </c>
      <c r="M498" t="s">
        <v>265</v>
      </c>
      <c r="N498" t="s">
        <v>266</v>
      </c>
      <c r="O498" s="3">
        <v>0</v>
      </c>
      <c r="P498" s="3">
        <v>0</v>
      </c>
      <c r="Q498" s="3">
        <v>221.24</v>
      </c>
      <c r="R498" s="3">
        <v>28.761200000000002</v>
      </c>
      <c r="S498" s="3">
        <v>0</v>
      </c>
      <c r="T498" s="3">
        <v>0</v>
      </c>
      <c r="U498" s="3">
        <v>250.00120000000001</v>
      </c>
      <c r="V498" t="s">
        <v>1</v>
      </c>
    </row>
    <row r="499" spans="5:22" hidden="1" x14ac:dyDescent="0.25">
      <c r="E499" t="s">
        <v>161</v>
      </c>
      <c r="F499" t="s">
        <v>393</v>
      </c>
      <c r="G499" t="s">
        <v>1</v>
      </c>
      <c r="H499" t="s">
        <v>0</v>
      </c>
      <c r="I499" t="s">
        <v>397</v>
      </c>
      <c r="J499" t="s">
        <v>398</v>
      </c>
      <c r="K499">
        <v>1905</v>
      </c>
      <c r="L499">
        <v>1905</v>
      </c>
      <c r="M499" t="s">
        <v>173</v>
      </c>
      <c r="N499" t="s">
        <v>174</v>
      </c>
      <c r="O499" s="3">
        <v>0</v>
      </c>
      <c r="P499" s="3">
        <v>0</v>
      </c>
      <c r="Q499" s="3">
        <v>8.67</v>
      </c>
      <c r="R499" s="3">
        <v>1.1271</v>
      </c>
      <c r="S499" s="3">
        <v>0</v>
      </c>
      <c r="T499" s="3">
        <v>0</v>
      </c>
      <c r="U499" s="3">
        <v>9.7971000000000004</v>
      </c>
      <c r="V499" t="s">
        <v>1</v>
      </c>
    </row>
    <row r="500" spans="5:22" hidden="1" x14ac:dyDescent="0.25">
      <c r="E500" t="s">
        <v>161</v>
      </c>
      <c r="F500" t="s">
        <v>393</v>
      </c>
      <c r="G500" t="s">
        <v>1</v>
      </c>
      <c r="H500" t="s">
        <v>0</v>
      </c>
      <c r="I500" t="s">
        <v>397</v>
      </c>
      <c r="J500" t="s">
        <v>398</v>
      </c>
      <c r="K500">
        <v>1904</v>
      </c>
      <c r="L500">
        <v>1904</v>
      </c>
      <c r="M500" t="s">
        <v>58</v>
      </c>
      <c r="N500" t="s">
        <v>57</v>
      </c>
      <c r="O500" s="3">
        <v>0</v>
      </c>
      <c r="P500" s="3">
        <v>0</v>
      </c>
      <c r="Q500" s="3">
        <v>60</v>
      </c>
      <c r="R500" s="3">
        <v>7.8000000000000007</v>
      </c>
      <c r="S500" s="3">
        <v>0</v>
      </c>
      <c r="T500" s="3">
        <v>0</v>
      </c>
      <c r="U500" s="3">
        <v>67.8</v>
      </c>
      <c r="V500" t="s">
        <v>1</v>
      </c>
    </row>
    <row r="501" spans="5:22" hidden="1" x14ac:dyDescent="0.25">
      <c r="E501" t="s">
        <v>161</v>
      </c>
      <c r="F501" t="s">
        <v>393</v>
      </c>
      <c r="G501" t="s">
        <v>1</v>
      </c>
      <c r="H501" t="s">
        <v>0</v>
      </c>
      <c r="I501" t="s">
        <v>397</v>
      </c>
      <c r="J501" t="s">
        <v>398</v>
      </c>
      <c r="K501">
        <v>1903</v>
      </c>
      <c r="L501">
        <v>1903</v>
      </c>
      <c r="M501" t="s">
        <v>104</v>
      </c>
      <c r="N501" t="s">
        <v>103</v>
      </c>
      <c r="O501" s="3">
        <v>0</v>
      </c>
      <c r="P501" s="3">
        <v>0</v>
      </c>
      <c r="Q501" s="3">
        <v>350</v>
      </c>
      <c r="R501" s="3">
        <v>45.5</v>
      </c>
      <c r="S501" s="3">
        <v>0</v>
      </c>
      <c r="T501" s="3">
        <v>0</v>
      </c>
      <c r="U501" s="3">
        <v>395.5</v>
      </c>
      <c r="V501" t="s">
        <v>1</v>
      </c>
    </row>
    <row r="502" spans="5:22" hidden="1" x14ac:dyDescent="0.25">
      <c r="E502" t="s">
        <v>161</v>
      </c>
      <c r="F502" t="s">
        <v>392</v>
      </c>
      <c r="G502" t="s">
        <v>1</v>
      </c>
      <c r="H502" t="s">
        <v>0</v>
      </c>
      <c r="I502" t="s">
        <v>397</v>
      </c>
      <c r="J502" t="s">
        <v>398</v>
      </c>
      <c r="K502">
        <v>1902</v>
      </c>
      <c r="L502">
        <v>1902</v>
      </c>
      <c r="M502" t="s">
        <v>38</v>
      </c>
      <c r="N502" t="s">
        <v>37</v>
      </c>
      <c r="O502" s="3">
        <v>0</v>
      </c>
      <c r="P502" s="3">
        <v>0</v>
      </c>
      <c r="Q502" s="3">
        <v>283.60000000000002</v>
      </c>
      <c r="R502" s="3">
        <v>36.868000000000002</v>
      </c>
      <c r="S502" s="3">
        <v>0</v>
      </c>
      <c r="T502" s="3">
        <v>0</v>
      </c>
      <c r="U502" s="3">
        <v>320.46800000000002</v>
      </c>
      <c r="V502" t="s">
        <v>1</v>
      </c>
    </row>
    <row r="503" spans="5:22" hidden="1" x14ac:dyDescent="0.25">
      <c r="E503" t="s">
        <v>161</v>
      </c>
      <c r="F503" t="s">
        <v>392</v>
      </c>
      <c r="G503" t="s">
        <v>1</v>
      </c>
      <c r="H503" t="s">
        <v>0</v>
      </c>
      <c r="I503" t="s">
        <v>397</v>
      </c>
      <c r="J503" t="s">
        <v>398</v>
      </c>
      <c r="K503">
        <v>1901</v>
      </c>
      <c r="L503">
        <v>1901</v>
      </c>
      <c r="M503" t="s">
        <v>38</v>
      </c>
      <c r="N503" t="s">
        <v>37</v>
      </c>
      <c r="O503" s="3">
        <v>0</v>
      </c>
      <c r="P503" s="3">
        <v>0</v>
      </c>
      <c r="Q503" s="3">
        <v>20</v>
      </c>
      <c r="R503" s="3">
        <v>2.6</v>
      </c>
      <c r="S503" s="3">
        <v>0</v>
      </c>
      <c r="T503" s="3">
        <v>0</v>
      </c>
      <c r="U503" s="3">
        <v>22.6</v>
      </c>
      <c r="V503" t="s">
        <v>1</v>
      </c>
    </row>
    <row r="504" spans="5:22" hidden="1" x14ac:dyDescent="0.25">
      <c r="E504" t="s">
        <v>161</v>
      </c>
      <c r="F504" t="s">
        <v>392</v>
      </c>
      <c r="G504" t="s">
        <v>1</v>
      </c>
      <c r="H504" t="s">
        <v>0</v>
      </c>
      <c r="I504" t="s">
        <v>397</v>
      </c>
      <c r="J504" t="s">
        <v>398</v>
      </c>
      <c r="K504">
        <v>1900</v>
      </c>
      <c r="L504">
        <v>1900</v>
      </c>
      <c r="M504" t="s">
        <v>271</v>
      </c>
      <c r="N504" t="s">
        <v>272</v>
      </c>
      <c r="O504" s="3">
        <v>0</v>
      </c>
      <c r="P504" s="3">
        <v>0</v>
      </c>
      <c r="Q504" s="3">
        <v>12</v>
      </c>
      <c r="R504" s="3">
        <v>1.56</v>
      </c>
      <c r="S504" s="3">
        <v>0</v>
      </c>
      <c r="T504" s="3">
        <v>0</v>
      </c>
      <c r="U504" s="3">
        <v>13.56</v>
      </c>
      <c r="V504" t="s">
        <v>1</v>
      </c>
    </row>
    <row r="505" spans="5:22" hidden="1" x14ac:dyDescent="0.25">
      <c r="E505" t="s">
        <v>161</v>
      </c>
      <c r="F505" t="s">
        <v>392</v>
      </c>
      <c r="G505" t="s">
        <v>1</v>
      </c>
      <c r="H505" t="s">
        <v>0</v>
      </c>
      <c r="I505" t="s">
        <v>397</v>
      </c>
      <c r="J505" t="s">
        <v>398</v>
      </c>
      <c r="K505">
        <v>1899</v>
      </c>
      <c r="L505">
        <v>1899</v>
      </c>
      <c r="M505" t="s">
        <v>199</v>
      </c>
      <c r="N505" t="s">
        <v>200</v>
      </c>
      <c r="O505" s="3">
        <v>0</v>
      </c>
      <c r="P505" s="3">
        <v>0</v>
      </c>
      <c r="Q505" s="3">
        <v>36</v>
      </c>
      <c r="R505" s="3">
        <v>4.68</v>
      </c>
      <c r="S505" s="3">
        <v>0</v>
      </c>
      <c r="T505" s="3">
        <v>0</v>
      </c>
      <c r="U505" s="3">
        <v>40.68</v>
      </c>
      <c r="V505" t="s">
        <v>1</v>
      </c>
    </row>
    <row r="506" spans="5:22" hidden="1" x14ac:dyDescent="0.25">
      <c r="E506" t="s">
        <v>161</v>
      </c>
      <c r="F506" t="s">
        <v>392</v>
      </c>
      <c r="G506" t="s">
        <v>1</v>
      </c>
      <c r="H506" t="s">
        <v>0</v>
      </c>
      <c r="I506" t="s">
        <v>397</v>
      </c>
      <c r="J506" t="s">
        <v>398</v>
      </c>
      <c r="K506">
        <v>1898</v>
      </c>
      <c r="L506">
        <v>1898</v>
      </c>
      <c r="M506" t="s">
        <v>598</v>
      </c>
      <c r="N506" t="s">
        <v>92</v>
      </c>
      <c r="O506" s="3">
        <v>0</v>
      </c>
      <c r="P506" s="3">
        <v>0</v>
      </c>
      <c r="Q506" s="3">
        <v>540</v>
      </c>
      <c r="R506" s="3">
        <v>70.2</v>
      </c>
      <c r="S506" s="3">
        <v>0</v>
      </c>
      <c r="T506" s="3">
        <v>0</v>
      </c>
      <c r="U506" s="3">
        <v>610.20000000000005</v>
      </c>
      <c r="V506" t="s">
        <v>1</v>
      </c>
    </row>
    <row r="507" spans="5:22" hidden="1" x14ac:dyDescent="0.25">
      <c r="E507" t="s">
        <v>161</v>
      </c>
      <c r="F507" t="s">
        <v>392</v>
      </c>
      <c r="G507" t="s">
        <v>1</v>
      </c>
      <c r="H507" t="s">
        <v>0</v>
      </c>
      <c r="I507" t="s">
        <v>397</v>
      </c>
      <c r="J507" t="s">
        <v>398</v>
      </c>
      <c r="K507">
        <v>1897</v>
      </c>
      <c r="L507">
        <v>1897</v>
      </c>
      <c r="M507" t="s">
        <v>71</v>
      </c>
      <c r="N507" t="s">
        <v>70</v>
      </c>
      <c r="O507" s="3">
        <v>0</v>
      </c>
      <c r="P507" s="3">
        <v>0</v>
      </c>
      <c r="Q507" s="3">
        <v>70</v>
      </c>
      <c r="R507" s="3">
        <v>9.1</v>
      </c>
      <c r="S507" s="3">
        <v>0</v>
      </c>
      <c r="T507" s="3">
        <v>0</v>
      </c>
      <c r="U507" s="3">
        <v>79.099999999999994</v>
      </c>
      <c r="V507" t="s">
        <v>1</v>
      </c>
    </row>
    <row r="508" spans="5:22" hidden="1" x14ac:dyDescent="0.25">
      <c r="E508" t="s">
        <v>161</v>
      </c>
      <c r="F508" t="s">
        <v>392</v>
      </c>
      <c r="G508" t="s">
        <v>1</v>
      </c>
      <c r="H508" t="s">
        <v>0</v>
      </c>
      <c r="I508" t="s">
        <v>397</v>
      </c>
      <c r="J508" t="s">
        <v>398</v>
      </c>
      <c r="K508">
        <v>1896</v>
      </c>
      <c r="L508">
        <v>1896</v>
      </c>
      <c r="M508" t="s">
        <v>54</v>
      </c>
      <c r="N508" t="s">
        <v>53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t="s">
        <v>1</v>
      </c>
    </row>
    <row r="509" spans="5:22" hidden="1" x14ac:dyDescent="0.25">
      <c r="E509" t="s">
        <v>161</v>
      </c>
      <c r="F509" t="s">
        <v>392</v>
      </c>
      <c r="G509" t="s">
        <v>1</v>
      </c>
      <c r="H509" t="s">
        <v>0</v>
      </c>
      <c r="I509" t="s">
        <v>397</v>
      </c>
      <c r="J509" t="s">
        <v>398</v>
      </c>
      <c r="K509">
        <v>1895</v>
      </c>
      <c r="L509">
        <v>1895</v>
      </c>
      <c r="M509" t="s">
        <v>197</v>
      </c>
      <c r="N509" t="s">
        <v>198</v>
      </c>
      <c r="O509" s="3">
        <v>0</v>
      </c>
      <c r="P509" s="3">
        <v>0</v>
      </c>
      <c r="Q509" s="3">
        <v>9.73</v>
      </c>
      <c r="R509" s="3">
        <v>1.2649000000000001</v>
      </c>
      <c r="S509" s="3">
        <v>0</v>
      </c>
      <c r="T509" s="3">
        <v>0</v>
      </c>
      <c r="U509" s="3">
        <v>10.994900000000001</v>
      </c>
      <c r="V509" t="s">
        <v>1</v>
      </c>
    </row>
    <row r="510" spans="5:22" hidden="1" x14ac:dyDescent="0.25">
      <c r="E510" t="s">
        <v>161</v>
      </c>
      <c r="F510" t="s">
        <v>392</v>
      </c>
      <c r="G510" t="s">
        <v>1</v>
      </c>
      <c r="H510" t="s">
        <v>0</v>
      </c>
      <c r="I510" t="s">
        <v>397</v>
      </c>
      <c r="J510" t="s">
        <v>398</v>
      </c>
      <c r="K510">
        <v>1894</v>
      </c>
      <c r="L510">
        <v>1894</v>
      </c>
      <c r="M510" t="s">
        <v>197</v>
      </c>
      <c r="N510" t="s">
        <v>198</v>
      </c>
      <c r="O510" s="3">
        <v>0</v>
      </c>
      <c r="P510" s="3">
        <v>0</v>
      </c>
      <c r="Q510" s="3">
        <v>60.39</v>
      </c>
      <c r="R510" s="3">
        <v>7.8507000000000007</v>
      </c>
      <c r="S510" s="3">
        <v>0</v>
      </c>
      <c r="T510" s="3">
        <v>0</v>
      </c>
      <c r="U510" s="3">
        <v>68.240700000000004</v>
      </c>
      <c r="V510" t="s">
        <v>1</v>
      </c>
    </row>
    <row r="511" spans="5:22" hidden="1" x14ac:dyDescent="0.25">
      <c r="E511" t="s">
        <v>161</v>
      </c>
      <c r="F511" t="s">
        <v>392</v>
      </c>
      <c r="G511" t="s">
        <v>1</v>
      </c>
      <c r="H511" t="s">
        <v>0</v>
      </c>
      <c r="I511" t="s">
        <v>397</v>
      </c>
      <c r="J511" t="s">
        <v>398</v>
      </c>
      <c r="K511">
        <v>1892</v>
      </c>
      <c r="L511">
        <v>1892</v>
      </c>
      <c r="M511" t="s">
        <v>84</v>
      </c>
      <c r="N511" t="s">
        <v>83</v>
      </c>
      <c r="O511" s="3">
        <v>0</v>
      </c>
      <c r="P511" s="3">
        <v>0</v>
      </c>
      <c r="Q511" s="3">
        <v>75.959999999999994</v>
      </c>
      <c r="R511" s="3">
        <v>9.8747999999999987</v>
      </c>
      <c r="S511" s="3">
        <v>0</v>
      </c>
      <c r="T511" s="3">
        <v>0</v>
      </c>
      <c r="U511" s="3">
        <v>85.834799999999987</v>
      </c>
      <c r="V511" t="s">
        <v>1</v>
      </c>
    </row>
    <row r="512" spans="5:22" hidden="1" x14ac:dyDescent="0.25">
      <c r="E512" t="s">
        <v>161</v>
      </c>
      <c r="F512" t="s">
        <v>392</v>
      </c>
      <c r="G512" t="s">
        <v>1</v>
      </c>
      <c r="H512" t="s">
        <v>0</v>
      </c>
      <c r="I512" t="s">
        <v>397</v>
      </c>
      <c r="J512" t="s">
        <v>398</v>
      </c>
      <c r="K512">
        <v>1893</v>
      </c>
      <c r="L512">
        <v>1893</v>
      </c>
      <c r="M512" t="s">
        <v>84</v>
      </c>
      <c r="N512" t="s">
        <v>83</v>
      </c>
      <c r="O512" s="3">
        <v>0</v>
      </c>
      <c r="P512" s="3">
        <v>0</v>
      </c>
      <c r="Q512" s="3">
        <v>13.27</v>
      </c>
      <c r="R512" s="3">
        <v>1.7251000000000001</v>
      </c>
      <c r="S512" s="3">
        <v>0</v>
      </c>
      <c r="T512" s="3">
        <v>0</v>
      </c>
      <c r="U512" s="3">
        <v>14.995099999999999</v>
      </c>
      <c r="V512" t="s">
        <v>1</v>
      </c>
    </row>
    <row r="513" spans="5:22" hidden="1" x14ac:dyDescent="0.25">
      <c r="E513" t="s">
        <v>161</v>
      </c>
      <c r="F513" t="s">
        <v>391</v>
      </c>
      <c r="G513" t="s">
        <v>1</v>
      </c>
      <c r="H513" t="s">
        <v>0</v>
      </c>
      <c r="I513" t="s">
        <v>397</v>
      </c>
      <c r="J513" t="s">
        <v>398</v>
      </c>
      <c r="K513">
        <v>1891</v>
      </c>
      <c r="L513">
        <v>1891</v>
      </c>
      <c r="M513" t="s">
        <v>199</v>
      </c>
      <c r="N513" t="s">
        <v>200</v>
      </c>
      <c r="O513" s="3">
        <v>0</v>
      </c>
      <c r="P513" s="3">
        <v>0</v>
      </c>
      <c r="Q513" s="3">
        <v>84.82</v>
      </c>
      <c r="R513" s="3">
        <v>11.0266</v>
      </c>
      <c r="S513" s="3">
        <v>0</v>
      </c>
      <c r="T513" s="3">
        <v>0</v>
      </c>
      <c r="U513" s="3">
        <v>95.846599999999995</v>
      </c>
      <c r="V513" t="s">
        <v>1</v>
      </c>
    </row>
    <row r="514" spans="5:22" hidden="1" x14ac:dyDescent="0.25">
      <c r="E514" t="s">
        <v>161</v>
      </c>
      <c r="F514" t="s">
        <v>391</v>
      </c>
      <c r="G514" t="s">
        <v>1</v>
      </c>
      <c r="H514" t="s">
        <v>0</v>
      </c>
      <c r="I514" t="s">
        <v>397</v>
      </c>
      <c r="J514" t="s">
        <v>398</v>
      </c>
      <c r="K514">
        <v>1890</v>
      </c>
      <c r="L514">
        <v>1890</v>
      </c>
      <c r="M514" t="s">
        <v>199</v>
      </c>
      <c r="N514" t="s">
        <v>200</v>
      </c>
      <c r="O514" s="3">
        <v>0</v>
      </c>
      <c r="P514" s="3">
        <v>0</v>
      </c>
      <c r="Q514" s="3">
        <v>12</v>
      </c>
      <c r="R514" s="3">
        <v>1.56</v>
      </c>
      <c r="S514" s="3">
        <v>0</v>
      </c>
      <c r="T514" s="3">
        <v>0</v>
      </c>
      <c r="U514" s="3">
        <v>13.56</v>
      </c>
      <c r="V514" t="s">
        <v>1</v>
      </c>
    </row>
    <row r="515" spans="5:22" hidden="1" x14ac:dyDescent="0.25">
      <c r="E515" t="s">
        <v>161</v>
      </c>
      <c r="F515" t="s">
        <v>391</v>
      </c>
      <c r="G515" t="s">
        <v>1</v>
      </c>
      <c r="H515" t="s">
        <v>0</v>
      </c>
      <c r="I515" t="s">
        <v>397</v>
      </c>
      <c r="J515" t="s">
        <v>398</v>
      </c>
      <c r="K515">
        <v>1889</v>
      </c>
      <c r="L515">
        <v>1889</v>
      </c>
      <c r="M515" t="s">
        <v>170</v>
      </c>
      <c r="N515" t="s">
        <v>80</v>
      </c>
      <c r="O515" s="3">
        <v>0</v>
      </c>
      <c r="P515" s="3">
        <v>0</v>
      </c>
      <c r="Q515" s="3">
        <v>22.57</v>
      </c>
      <c r="R515" s="3">
        <v>2.9340999999999999</v>
      </c>
      <c r="S515" s="3">
        <v>0</v>
      </c>
      <c r="T515" s="3">
        <v>0</v>
      </c>
      <c r="U515" s="3">
        <v>25.504100000000001</v>
      </c>
      <c r="V515" t="s">
        <v>1</v>
      </c>
    </row>
    <row r="516" spans="5:22" hidden="1" x14ac:dyDescent="0.25">
      <c r="E516" t="s">
        <v>161</v>
      </c>
      <c r="F516" t="s">
        <v>391</v>
      </c>
      <c r="G516" t="s">
        <v>1</v>
      </c>
      <c r="H516" t="s">
        <v>0</v>
      </c>
      <c r="I516" t="s">
        <v>397</v>
      </c>
      <c r="J516" t="s">
        <v>398</v>
      </c>
      <c r="K516">
        <v>1888</v>
      </c>
      <c r="L516">
        <v>1888</v>
      </c>
      <c r="M516" t="s">
        <v>170</v>
      </c>
      <c r="N516" t="s">
        <v>80</v>
      </c>
      <c r="O516" s="3">
        <v>0</v>
      </c>
      <c r="P516" s="3">
        <v>0</v>
      </c>
      <c r="Q516" s="3">
        <v>136</v>
      </c>
      <c r="R516" s="3">
        <v>17.68</v>
      </c>
      <c r="S516" s="3">
        <v>0</v>
      </c>
      <c r="T516" s="3">
        <v>0</v>
      </c>
      <c r="U516" s="3">
        <v>153.68</v>
      </c>
      <c r="V516" t="s">
        <v>1</v>
      </c>
    </row>
    <row r="517" spans="5:22" hidden="1" x14ac:dyDescent="0.25">
      <c r="E517" t="s">
        <v>161</v>
      </c>
      <c r="F517" t="s">
        <v>391</v>
      </c>
      <c r="G517" t="s">
        <v>1</v>
      </c>
      <c r="H517" t="s">
        <v>0</v>
      </c>
      <c r="I517" t="s">
        <v>397</v>
      </c>
      <c r="J517" t="s">
        <v>398</v>
      </c>
      <c r="K517">
        <v>1887</v>
      </c>
      <c r="L517">
        <v>1887</v>
      </c>
      <c r="M517" t="s">
        <v>63</v>
      </c>
      <c r="N517" t="s">
        <v>62</v>
      </c>
      <c r="O517" s="3">
        <v>0</v>
      </c>
      <c r="P517" s="3">
        <v>0</v>
      </c>
      <c r="Q517" s="3">
        <v>1145</v>
      </c>
      <c r="R517" s="3">
        <v>148.85</v>
      </c>
      <c r="S517" s="3">
        <v>0</v>
      </c>
      <c r="T517" s="3">
        <v>0</v>
      </c>
      <c r="U517" s="3">
        <v>1293.8499999999999</v>
      </c>
      <c r="V517" t="s">
        <v>1</v>
      </c>
    </row>
    <row r="518" spans="5:22" hidden="1" x14ac:dyDescent="0.25">
      <c r="E518" t="s">
        <v>161</v>
      </c>
      <c r="F518" t="s">
        <v>391</v>
      </c>
      <c r="G518" t="s">
        <v>1</v>
      </c>
      <c r="H518" t="s">
        <v>0</v>
      </c>
      <c r="I518" t="s">
        <v>397</v>
      </c>
      <c r="J518" t="s">
        <v>398</v>
      </c>
      <c r="K518">
        <v>1886</v>
      </c>
      <c r="L518">
        <v>1886</v>
      </c>
      <c r="M518" t="s">
        <v>38</v>
      </c>
      <c r="N518" t="s">
        <v>37</v>
      </c>
      <c r="O518" s="3">
        <v>0</v>
      </c>
      <c r="P518" s="3">
        <v>0</v>
      </c>
      <c r="Q518" s="3">
        <v>50</v>
      </c>
      <c r="R518" s="3">
        <v>6.5</v>
      </c>
      <c r="S518" s="3">
        <v>0</v>
      </c>
      <c r="T518" s="3">
        <v>0</v>
      </c>
      <c r="U518" s="3">
        <v>56.5</v>
      </c>
      <c r="V518" t="s">
        <v>1</v>
      </c>
    </row>
    <row r="519" spans="5:22" hidden="1" x14ac:dyDescent="0.25">
      <c r="E519" t="s">
        <v>161</v>
      </c>
      <c r="F519" t="s">
        <v>388</v>
      </c>
      <c r="G519" t="s">
        <v>1</v>
      </c>
      <c r="H519" t="s">
        <v>0</v>
      </c>
      <c r="I519" t="s">
        <v>397</v>
      </c>
      <c r="J519" t="s">
        <v>398</v>
      </c>
      <c r="K519">
        <v>1885</v>
      </c>
      <c r="L519">
        <v>1885</v>
      </c>
      <c r="M519" t="s">
        <v>38</v>
      </c>
      <c r="N519" t="s">
        <v>37</v>
      </c>
      <c r="O519" s="3">
        <v>0</v>
      </c>
      <c r="P519" s="3">
        <v>0</v>
      </c>
      <c r="Q519" s="3">
        <v>25</v>
      </c>
      <c r="R519" s="3">
        <v>3.25</v>
      </c>
      <c r="S519" s="3">
        <v>0</v>
      </c>
      <c r="T519" s="3">
        <v>0</v>
      </c>
      <c r="U519" s="3">
        <v>28.25</v>
      </c>
      <c r="V519" t="s">
        <v>1</v>
      </c>
    </row>
    <row r="520" spans="5:22" hidden="1" x14ac:dyDescent="0.25">
      <c r="E520" t="s">
        <v>161</v>
      </c>
      <c r="F520" t="s">
        <v>388</v>
      </c>
      <c r="G520" t="s">
        <v>1</v>
      </c>
      <c r="H520" t="s">
        <v>0</v>
      </c>
      <c r="I520" t="s">
        <v>397</v>
      </c>
      <c r="J520" t="s">
        <v>398</v>
      </c>
      <c r="K520">
        <v>1884</v>
      </c>
      <c r="L520">
        <v>1884</v>
      </c>
      <c r="M520" t="s">
        <v>90</v>
      </c>
      <c r="N520" t="s">
        <v>89</v>
      </c>
      <c r="O520" s="3">
        <v>0</v>
      </c>
      <c r="P520" s="3">
        <v>0</v>
      </c>
      <c r="Q520" s="3">
        <v>25</v>
      </c>
      <c r="R520" s="3">
        <v>3.25</v>
      </c>
      <c r="S520" s="3">
        <v>0</v>
      </c>
      <c r="T520" s="3">
        <v>0</v>
      </c>
      <c r="U520" s="3">
        <v>28.25</v>
      </c>
      <c r="V520" t="s">
        <v>1</v>
      </c>
    </row>
    <row r="521" spans="5:22" hidden="1" x14ac:dyDescent="0.25">
      <c r="E521" t="s">
        <v>161</v>
      </c>
      <c r="F521" t="s">
        <v>388</v>
      </c>
      <c r="G521" t="s">
        <v>1</v>
      </c>
      <c r="H521" t="s">
        <v>0</v>
      </c>
      <c r="I521" t="s">
        <v>397</v>
      </c>
      <c r="J521" t="s">
        <v>398</v>
      </c>
      <c r="K521">
        <v>1883</v>
      </c>
      <c r="L521">
        <v>1883</v>
      </c>
      <c r="M521" t="s">
        <v>90</v>
      </c>
      <c r="N521" t="s">
        <v>89</v>
      </c>
      <c r="O521" s="3">
        <v>0</v>
      </c>
      <c r="P521" s="3">
        <v>0</v>
      </c>
      <c r="Q521" s="3">
        <v>30</v>
      </c>
      <c r="R521" s="3">
        <v>3.9000000000000004</v>
      </c>
      <c r="S521" s="3">
        <v>0</v>
      </c>
      <c r="T521" s="3">
        <v>0</v>
      </c>
      <c r="U521" s="3">
        <v>33.9</v>
      </c>
      <c r="V521" t="s">
        <v>1</v>
      </c>
    </row>
    <row r="522" spans="5:22" hidden="1" x14ac:dyDescent="0.25">
      <c r="E522" t="s">
        <v>161</v>
      </c>
      <c r="F522" t="s">
        <v>388</v>
      </c>
      <c r="G522" t="s">
        <v>1</v>
      </c>
      <c r="H522" t="s">
        <v>0</v>
      </c>
      <c r="I522" t="s">
        <v>397</v>
      </c>
      <c r="J522" t="s">
        <v>398</v>
      </c>
      <c r="K522">
        <v>1882</v>
      </c>
      <c r="L522">
        <v>1882</v>
      </c>
      <c r="M522" t="s">
        <v>44</v>
      </c>
      <c r="N522" t="s">
        <v>43</v>
      </c>
      <c r="O522" s="3">
        <v>0</v>
      </c>
      <c r="P522" s="3">
        <v>0</v>
      </c>
      <c r="Q522" s="3">
        <v>83</v>
      </c>
      <c r="R522" s="3">
        <v>10.790000000000001</v>
      </c>
      <c r="S522" s="3">
        <v>0</v>
      </c>
      <c r="T522" s="3">
        <v>0</v>
      </c>
      <c r="U522" s="3">
        <v>93.79</v>
      </c>
      <c r="V522" t="s">
        <v>1</v>
      </c>
    </row>
    <row r="523" spans="5:22" hidden="1" x14ac:dyDescent="0.25">
      <c r="E523" t="s">
        <v>161</v>
      </c>
      <c r="F523" t="s">
        <v>388</v>
      </c>
      <c r="G523" t="s">
        <v>1</v>
      </c>
      <c r="H523" t="s">
        <v>0</v>
      </c>
      <c r="I523" t="s">
        <v>397</v>
      </c>
      <c r="J523" t="s">
        <v>398</v>
      </c>
      <c r="K523">
        <v>1881</v>
      </c>
      <c r="L523">
        <v>1881</v>
      </c>
      <c r="M523" t="s">
        <v>104</v>
      </c>
      <c r="N523" t="s">
        <v>103</v>
      </c>
      <c r="O523" s="3">
        <v>0</v>
      </c>
      <c r="P523" s="3">
        <v>0</v>
      </c>
      <c r="Q523" s="3">
        <v>225</v>
      </c>
      <c r="R523" s="3">
        <v>29.25</v>
      </c>
      <c r="S523" s="3">
        <v>0</v>
      </c>
      <c r="T523" s="3">
        <v>0</v>
      </c>
      <c r="U523" s="3">
        <v>254.25</v>
      </c>
      <c r="V523" t="s">
        <v>1</v>
      </c>
    </row>
    <row r="524" spans="5:22" hidden="1" x14ac:dyDescent="0.25">
      <c r="E524" t="s">
        <v>161</v>
      </c>
      <c r="F524" t="s">
        <v>388</v>
      </c>
      <c r="G524" t="s">
        <v>1</v>
      </c>
      <c r="H524" t="s">
        <v>0</v>
      </c>
      <c r="I524" t="s">
        <v>397</v>
      </c>
      <c r="J524" t="s">
        <v>398</v>
      </c>
      <c r="K524">
        <v>1880</v>
      </c>
      <c r="L524">
        <v>1880</v>
      </c>
      <c r="M524" t="s">
        <v>104</v>
      </c>
      <c r="N524" t="s">
        <v>103</v>
      </c>
      <c r="O524" s="3">
        <v>0</v>
      </c>
      <c r="P524" s="3">
        <v>0</v>
      </c>
      <c r="Q524" s="3">
        <v>75</v>
      </c>
      <c r="R524" s="3">
        <v>9.75</v>
      </c>
      <c r="S524" s="3">
        <v>0</v>
      </c>
      <c r="T524" s="3">
        <v>0</v>
      </c>
      <c r="U524" s="3">
        <v>84.75</v>
      </c>
      <c r="V524" t="s">
        <v>1</v>
      </c>
    </row>
    <row r="525" spans="5:22" hidden="1" x14ac:dyDescent="0.25">
      <c r="E525" t="s">
        <v>161</v>
      </c>
      <c r="F525" t="s">
        <v>388</v>
      </c>
      <c r="G525" t="s">
        <v>1</v>
      </c>
      <c r="H525" t="s">
        <v>0</v>
      </c>
      <c r="I525" t="s">
        <v>397</v>
      </c>
      <c r="J525" t="s">
        <v>398</v>
      </c>
      <c r="K525">
        <v>1879</v>
      </c>
      <c r="L525">
        <v>1879</v>
      </c>
      <c r="M525" t="s">
        <v>104</v>
      </c>
      <c r="N525" t="s">
        <v>103</v>
      </c>
      <c r="O525" s="3">
        <v>0</v>
      </c>
      <c r="P525" s="3">
        <v>0</v>
      </c>
      <c r="Q525" s="3">
        <v>282</v>
      </c>
      <c r="R525" s="3">
        <v>36.660000000000004</v>
      </c>
      <c r="S525" s="3">
        <v>0</v>
      </c>
      <c r="T525" s="3">
        <v>0</v>
      </c>
      <c r="U525" s="3">
        <v>318.66000000000003</v>
      </c>
      <c r="V525" t="s">
        <v>1</v>
      </c>
    </row>
    <row r="526" spans="5:22" hidden="1" x14ac:dyDescent="0.25">
      <c r="E526" t="s">
        <v>161</v>
      </c>
      <c r="F526" t="s">
        <v>382</v>
      </c>
      <c r="G526" t="s">
        <v>1</v>
      </c>
      <c r="H526" t="s">
        <v>0</v>
      </c>
      <c r="I526" t="s">
        <v>397</v>
      </c>
      <c r="J526" t="s">
        <v>398</v>
      </c>
      <c r="K526">
        <v>1878</v>
      </c>
      <c r="L526">
        <v>1878</v>
      </c>
      <c r="M526" t="s">
        <v>263</v>
      </c>
      <c r="N526" t="s">
        <v>264</v>
      </c>
      <c r="O526" s="3">
        <v>0</v>
      </c>
      <c r="P526" s="3">
        <v>0</v>
      </c>
      <c r="Q526" s="3">
        <v>25</v>
      </c>
      <c r="R526" s="3">
        <v>3.25</v>
      </c>
      <c r="S526" s="3">
        <v>0</v>
      </c>
      <c r="T526" s="3">
        <v>0</v>
      </c>
      <c r="U526" s="3">
        <v>28.25</v>
      </c>
      <c r="V526" t="s">
        <v>1</v>
      </c>
    </row>
    <row r="527" spans="5:22" hidden="1" x14ac:dyDescent="0.25">
      <c r="E527" t="s">
        <v>161</v>
      </c>
      <c r="F527" t="s">
        <v>382</v>
      </c>
      <c r="G527" t="s">
        <v>1</v>
      </c>
      <c r="H527" t="s">
        <v>0</v>
      </c>
      <c r="I527" t="s">
        <v>397</v>
      </c>
      <c r="J527" t="s">
        <v>398</v>
      </c>
      <c r="K527">
        <v>1877</v>
      </c>
      <c r="L527">
        <v>1877</v>
      </c>
      <c r="M527" t="s">
        <v>44</v>
      </c>
      <c r="N527" t="s">
        <v>43</v>
      </c>
      <c r="O527" s="3">
        <v>0</v>
      </c>
      <c r="P527" s="3">
        <v>0</v>
      </c>
      <c r="Q527" s="3">
        <v>215</v>
      </c>
      <c r="R527" s="3">
        <v>27.95</v>
      </c>
      <c r="S527" s="3">
        <v>0</v>
      </c>
      <c r="T527" s="3">
        <v>0</v>
      </c>
      <c r="U527" s="3">
        <v>242.95</v>
      </c>
      <c r="V527" t="s">
        <v>1</v>
      </c>
    </row>
    <row r="528" spans="5:22" hidden="1" x14ac:dyDescent="0.25">
      <c r="E528" t="s">
        <v>161</v>
      </c>
      <c r="F528" t="s">
        <v>382</v>
      </c>
      <c r="G528" t="s">
        <v>1</v>
      </c>
      <c r="H528" t="s">
        <v>0</v>
      </c>
      <c r="I528" t="s">
        <v>397</v>
      </c>
      <c r="J528" t="s">
        <v>398</v>
      </c>
      <c r="K528">
        <v>1876</v>
      </c>
      <c r="L528">
        <v>1876</v>
      </c>
      <c r="M528" t="s">
        <v>90</v>
      </c>
      <c r="N528" t="s">
        <v>89</v>
      </c>
      <c r="O528" s="3">
        <v>0</v>
      </c>
      <c r="P528" s="3">
        <v>0</v>
      </c>
      <c r="Q528" s="3">
        <v>125</v>
      </c>
      <c r="R528" s="3">
        <v>16.25</v>
      </c>
      <c r="S528" s="3">
        <v>0</v>
      </c>
      <c r="T528" s="3">
        <v>0</v>
      </c>
      <c r="U528" s="3">
        <v>141.25</v>
      </c>
      <c r="V528" t="s">
        <v>1</v>
      </c>
    </row>
    <row r="529" spans="5:22" hidden="1" x14ac:dyDescent="0.25">
      <c r="E529" t="s">
        <v>161</v>
      </c>
      <c r="F529" t="s">
        <v>382</v>
      </c>
      <c r="G529" t="s">
        <v>1</v>
      </c>
      <c r="H529" t="s">
        <v>0</v>
      </c>
      <c r="I529" t="s">
        <v>397</v>
      </c>
      <c r="J529" t="s">
        <v>398</v>
      </c>
      <c r="K529">
        <v>1875</v>
      </c>
      <c r="L529">
        <v>1875</v>
      </c>
      <c r="M529" t="s">
        <v>90</v>
      </c>
      <c r="N529" t="s">
        <v>89</v>
      </c>
      <c r="O529" s="3">
        <v>0</v>
      </c>
      <c r="P529" s="3">
        <v>0</v>
      </c>
      <c r="Q529" s="3">
        <v>20</v>
      </c>
      <c r="R529" s="3">
        <v>2.6</v>
      </c>
      <c r="S529" s="3">
        <v>0</v>
      </c>
      <c r="T529" s="3">
        <v>0</v>
      </c>
      <c r="U529" s="3">
        <v>22.6</v>
      </c>
      <c r="V529" t="s">
        <v>1</v>
      </c>
    </row>
    <row r="530" spans="5:22" hidden="1" x14ac:dyDescent="0.25">
      <c r="E530" t="s">
        <v>161</v>
      </c>
      <c r="F530" t="s">
        <v>382</v>
      </c>
      <c r="G530" t="s">
        <v>1</v>
      </c>
      <c r="H530" t="s">
        <v>0</v>
      </c>
      <c r="I530" t="s">
        <v>397</v>
      </c>
      <c r="J530" t="s">
        <v>398</v>
      </c>
      <c r="K530">
        <v>1874</v>
      </c>
      <c r="L530">
        <v>1874</v>
      </c>
      <c r="M530" t="s">
        <v>54</v>
      </c>
      <c r="N530" t="s">
        <v>53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t="s">
        <v>1</v>
      </c>
    </row>
    <row r="531" spans="5:22" hidden="1" x14ac:dyDescent="0.25">
      <c r="E531" t="s">
        <v>161</v>
      </c>
      <c r="F531" t="s">
        <v>382</v>
      </c>
      <c r="G531" t="s">
        <v>1</v>
      </c>
      <c r="H531" t="s">
        <v>0</v>
      </c>
      <c r="I531" t="s">
        <v>397</v>
      </c>
      <c r="J531" t="s">
        <v>398</v>
      </c>
      <c r="K531">
        <v>1873</v>
      </c>
      <c r="L531">
        <v>1873</v>
      </c>
      <c r="M531" t="s">
        <v>90</v>
      </c>
      <c r="N531" t="s">
        <v>89</v>
      </c>
      <c r="O531" s="3">
        <v>0</v>
      </c>
      <c r="P531" s="3">
        <v>0</v>
      </c>
      <c r="Q531" s="3">
        <v>17.7</v>
      </c>
      <c r="R531" s="3">
        <v>2.3010000000000002</v>
      </c>
      <c r="S531" s="3">
        <v>0</v>
      </c>
      <c r="T531" s="3">
        <v>0</v>
      </c>
      <c r="U531" s="3">
        <v>20.000999999999998</v>
      </c>
      <c r="V531" t="s">
        <v>1</v>
      </c>
    </row>
    <row r="532" spans="5:22" hidden="1" x14ac:dyDescent="0.25">
      <c r="E532" t="s">
        <v>161</v>
      </c>
      <c r="F532" t="s">
        <v>382</v>
      </c>
      <c r="G532" t="s">
        <v>1</v>
      </c>
      <c r="H532" t="s">
        <v>0</v>
      </c>
      <c r="I532" t="s">
        <v>397</v>
      </c>
      <c r="J532" t="s">
        <v>398</v>
      </c>
      <c r="K532">
        <v>1872</v>
      </c>
      <c r="L532">
        <v>1872</v>
      </c>
      <c r="M532" t="s">
        <v>54</v>
      </c>
      <c r="N532" t="s">
        <v>53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t="s">
        <v>1</v>
      </c>
    </row>
    <row r="533" spans="5:22" hidden="1" x14ac:dyDescent="0.25">
      <c r="E533" t="s">
        <v>161</v>
      </c>
      <c r="F533" t="s">
        <v>382</v>
      </c>
      <c r="G533" t="s">
        <v>1</v>
      </c>
      <c r="H533" t="s">
        <v>0</v>
      </c>
      <c r="I533" t="s">
        <v>397</v>
      </c>
      <c r="J533" t="s">
        <v>398</v>
      </c>
      <c r="K533">
        <v>1871</v>
      </c>
      <c r="L533">
        <v>1871</v>
      </c>
      <c r="M533" t="s">
        <v>265</v>
      </c>
      <c r="N533" t="s">
        <v>266</v>
      </c>
      <c r="O533" s="3">
        <v>0</v>
      </c>
      <c r="P533" s="3">
        <v>0</v>
      </c>
      <c r="Q533" s="3">
        <v>221.24</v>
      </c>
      <c r="R533" s="3">
        <v>28.761200000000002</v>
      </c>
      <c r="S533" s="3">
        <v>0</v>
      </c>
      <c r="T533" s="3">
        <v>0</v>
      </c>
      <c r="U533" s="3">
        <v>250.00120000000001</v>
      </c>
      <c r="V533" t="s">
        <v>1</v>
      </c>
    </row>
    <row r="534" spans="5:22" hidden="1" x14ac:dyDescent="0.25">
      <c r="E534" t="s">
        <v>161</v>
      </c>
      <c r="F534" t="s">
        <v>381</v>
      </c>
      <c r="G534" t="s">
        <v>1</v>
      </c>
      <c r="H534" t="s">
        <v>0</v>
      </c>
      <c r="I534" t="s">
        <v>397</v>
      </c>
      <c r="J534" t="s">
        <v>398</v>
      </c>
      <c r="K534">
        <v>1870</v>
      </c>
      <c r="L534">
        <v>1870</v>
      </c>
      <c r="M534" t="s">
        <v>293</v>
      </c>
      <c r="N534" t="s">
        <v>294</v>
      </c>
      <c r="O534" s="3">
        <v>0</v>
      </c>
      <c r="P534" s="3">
        <v>0</v>
      </c>
      <c r="Q534" s="3">
        <v>90</v>
      </c>
      <c r="R534" s="3">
        <v>11.700000000000001</v>
      </c>
      <c r="S534" s="3">
        <v>0</v>
      </c>
      <c r="T534" s="3">
        <v>0</v>
      </c>
      <c r="U534" s="3">
        <v>101.7</v>
      </c>
      <c r="V534" t="s">
        <v>1</v>
      </c>
    </row>
    <row r="535" spans="5:22" hidden="1" x14ac:dyDescent="0.25">
      <c r="E535" t="s">
        <v>161</v>
      </c>
      <c r="F535" t="s">
        <v>381</v>
      </c>
      <c r="G535" t="s">
        <v>1</v>
      </c>
      <c r="H535" t="s">
        <v>0</v>
      </c>
      <c r="I535" t="s">
        <v>397</v>
      </c>
      <c r="J535" t="s">
        <v>398</v>
      </c>
      <c r="K535">
        <v>1869</v>
      </c>
      <c r="L535">
        <v>1869</v>
      </c>
      <c r="M535" t="s">
        <v>90</v>
      </c>
      <c r="N535" t="s">
        <v>89</v>
      </c>
      <c r="O535" s="3">
        <v>0</v>
      </c>
      <c r="P535" s="3">
        <v>0</v>
      </c>
      <c r="Q535" s="3">
        <v>132</v>
      </c>
      <c r="R535" s="3">
        <v>17.16</v>
      </c>
      <c r="S535" s="3">
        <v>0</v>
      </c>
      <c r="T535" s="3">
        <v>0</v>
      </c>
      <c r="U535" s="3">
        <v>149.16</v>
      </c>
      <c r="V535" t="s">
        <v>1</v>
      </c>
    </row>
    <row r="536" spans="5:22" hidden="1" x14ac:dyDescent="0.25">
      <c r="E536" t="s">
        <v>161</v>
      </c>
      <c r="F536" t="s">
        <v>381</v>
      </c>
      <c r="G536" t="s">
        <v>1</v>
      </c>
      <c r="H536" t="s">
        <v>0</v>
      </c>
      <c r="I536" t="s">
        <v>397</v>
      </c>
      <c r="J536" t="s">
        <v>398</v>
      </c>
      <c r="K536">
        <v>1868</v>
      </c>
      <c r="L536">
        <v>1868</v>
      </c>
      <c r="M536" t="s">
        <v>90</v>
      </c>
      <c r="N536" t="s">
        <v>89</v>
      </c>
      <c r="O536" s="3">
        <v>0</v>
      </c>
      <c r="P536" s="3">
        <v>0</v>
      </c>
      <c r="Q536" s="3">
        <v>25.14</v>
      </c>
      <c r="R536" s="3">
        <v>3.2682000000000002</v>
      </c>
      <c r="S536" s="3">
        <v>0</v>
      </c>
      <c r="T536" s="3">
        <v>0</v>
      </c>
      <c r="U536" s="3">
        <v>28.408200000000001</v>
      </c>
      <c r="V536" t="s">
        <v>1</v>
      </c>
    </row>
    <row r="537" spans="5:22" hidden="1" x14ac:dyDescent="0.25">
      <c r="E537" t="s">
        <v>161</v>
      </c>
      <c r="F537" t="s">
        <v>381</v>
      </c>
      <c r="G537" t="s">
        <v>1</v>
      </c>
      <c r="H537" t="s">
        <v>0</v>
      </c>
      <c r="I537" t="s">
        <v>397</v>
      </c>
      <c r="J537" t="s">
        <v>398</v>
      </c>
      <c r="K537">
        <v>1867</v>
      </c>
      <c r="L537">
        <v>1867</v>
      </c>
      <c r="M537" t="s">
        <v>90</v>
      </c>
      <c r="N537" t="s">
        <v>89</v>
      </c>
      <c r="O537" s="3">
        <v>0</v>
      </c>
      <c r="P537" s="3">
        <v>0</v>
      </c>
      <c r="Q537" s="3">
        <v>35</v>
      </c>
      <c r="R537" s="3">
        <v>4.55</v>
      </c>
      <c r="S537" s="3">
        <v>0</v>
      </c>
      <c r="T537" s="3">
        <v>0</v>
      </c>
      <c r="U537" s="3">
        <v>39.549999999999997</v>
      </c>
      <c r="V537" t="s">
        <v>1</v>
      </c>
    </row>
    <row r="538" spans="5:22" hidden="1" x14ac:dyDescent="0.25">
      <c r="E538" t="s">
        <v>161</v>
      </c>
      <c r="F538" t="s">
        <v>379</v>
      </c>
      <c r="G538" t="s">
        <v>1</v>
      </c>
      <c r="H538" t="s">
        <v>0</v>
      </c>
      <c r="I538" t="s">
        <v>397</v>
      </c>
      <c r="J538" t="s">
        <v>398</v>
      </c>
      <c r="K538">
        <v>1866</v>
      </c>
      <c r="L538">
        <v>1866</v>
      </c>
      <c r="M538" t="s">
        <v>169</v>
      </c>
      <c r="N538" t="s">
        <v>91</v>
      </c>
      <c r="O538" s="3">
        <v>0</v>
      </c>
      <c r="P538" s="3">
        <v>0</v>
      </c>
      <c r="Q538" s="3">
        <v>45</v>
      </c>
      <c r="R538" s="3">
        <v>5.8500000000000005</v>
      </c>
      <c r="S538" s="3">
        <v>0</v>
      </c>
      <c r="T538" s="3">
        <v>0</v>
      </c>
      <c r="U538" s="3">
        <v>50.85</v>
      </c>
      <c r="V538" t="s">
        <v>1</v>
      </c>
    </row>
    <row r="539" spans="5:22" hidden="1" x14ac:dyDescent="0.25">
      <c r="E539" t="s">
        <v>161</v>
      </c>
      <c r="F539" t="s">
        <v>379</v>
      </c>
      <c r="G539" t="s">
        <v>1</v>
      </c>
      <c r="H539" t="s">
        <v>0</v>
      </c>
      <c r="I539" t="s">
        <v>397</v>
      </c>
      <c r="J539" t="s">
        <v>398</v>
      </c>
      <c r="K539">
        <v>1865</v>
      </c>
      <c r="L539">
        <v>1865</v>
      </c>
      <c r="M539" t="s">
        <v>86</v>
      </c>
      <c r="N539" t="s">
        <v>85</v>
      </c>
      <c r="O539" s="3">
        <v>0</v>
      </c>
      <c r="P539" s="3">
        <v>0</v>
      </c>
      <c r="Q539" s="3">
        <v>69.69</v>
      </c>
      <c r="R539" s="3">
        <v>9.0596999999999994</v>
      </c>
      <c r="S539" s="3">
        <v>0</v>
      </c>
      <c r="T539" s="3">
        <v>0</v>
      </c>
      <c r="U539" s="3">
        <v>78.74969999999999</v>
      </c>
      <c r="V539" t="s">
        <v>1</v>
      </c>
    </row>
    <row r="540" spans="5:22" hidden="1" x14ac:dyDescent="0.25">
      <c r="E540" t="s">
        <v>161</v>
      </c>
      <c r="F540" t="s">
        <v>379</v>
      </c>
      <c r="G540" t="s">
        <v>1</v>
      </c>
      <c r="H540" t="s">
        <v>0</v>
      </c>
      <c r="I540" t="s">
        <v>397</v>
      </c>
      <c r="J540" t="s">
        <v>398</v>
      </c>
      <c r="K540">
        <v>1864</v>
      </c>
      <c r="L540">
        <v>1864</v>
      </c>
      <c r="M540" t="s">
        <v>30</v>
      </c>
      <c r="N540" t="s">
        <v>29</v>
      </c>
      <c r="O540" s="3">
        <v>0</v>
      </c>
      <c r="P540" s="3">
        <v>0</v>
      </c>
      <c r="Q540" s="3">
        <v>3.98</v>
      </c>
      <c r="R540" s="3">
        <v>0.51739999999999997</v>
      </c>
      <c r="S540" s="3">
        <v>0</v>
      </c>
      <c r="T540" s="3">
        <v>0</v>
      </c>
      <c r="U540" s="3">
        <v>4.4973999999999998</v>
      </c>
      <c r="V540" t="s">
        <v>1</v>
      </c>
    </row>
    <row r="541" spans="5:22" hidden="1" x14ac:dyDescent="0.25">
      <c r="E541" t="s">
        <v>161</v>
      </c>
      <c r="F541" t="s">
        <v>379</v>
      </c>
      <c r="G541" t="s">
        <v>1</v>
      </c>
      <c r="H541" t="s">
        <v>0</v>
      </c>
      <c r="I541" t="s">
        <v>397</v>
      </c>
      <c r="J541" t="s">
        <v>398</v>
      </c>
      <c r="K541">
        <v>1863</v>
      </c>
      <c r="L541">
        <v>1863</v>
      </c>
      <c r="M541" t="s">
        <v>291</v>
      </c>
      <c r="N541" t="s">
        <v>292</v>
      </c>
      <c r="O541" s="3">
        <v>0</v>
      </c>
      <c r="P541" s="3">
        <v>0</v>
      </c>
      <c r="Q541" s="3">
        <v>24</v>
      </c>
      <c r="R541" s="3">
        <v>3.12</v>
      </c>
      <c r="S541" s="3">
        <v>0</v>
      </c>
      <c r="T541" s="3">
        <v>0</v>
      </c>
      <c r="U541" s="3">
        <v>27.12</v>
      </c>
      <c r="V541" t="s">
        <v>1</v>
      </c>
    </row>
    <row r="542" spans="5:22" hidden="1" x14ac:dyDescent="0.25">
      <c r="E542" t="s">
        <v>161</v>
      </c>
      <c r="F542" t="s">
        <v>379</v>
      </c>
      <c r="G542" t="s">
        <v>1</v>
      </c>
      <c r="H542" t="s">
        <v>0</v>
      </c>
      <c r="I542" t="s">
        <v>397</v>
      </c>
      <c r="J542" t="s">
        <v>398</v>
      </c>
      <c r="K542">
        <v>1862</v>
      </c>
      <c r="L542">
        <v>1862</v>
      </c>
      <c r="M542" t="s">
        <v>90</v>
      </c>
      <c r="N542" t="s">
        <v>89</v>
      </c>
      <c r="O542" s="3">
        <v>0</v>
      </c>
      <c r="P542" s="3">
        <v>0</v>
      </c>
      <c r="Q542" s="3">
        <v>24</v>
      </c>
      <c r="R542" s="3">
        <v>3.12</v>
      </c>
      <c r="S542" s="3">
        <v>0</v>
      </c>
      <c r="T542" s="3">
        <v>0</v>
      </c>
      <c r="U542" s="3">
        <v>27.12</v>
      </c>
      <c r="V542" t="s">
        <v>1</v>
      </c>
    </row>
    <row r="543" spans="5:22" hidden="1" x14ac:dyDescent="0.25">
      <c r="E543" t="s">
        <v>161</v>
      </c>
      <c r="F543" t="s">
        <v>379</v>
      </c>
      <c r="G543" t="s">
        <v>1</v>
      </c>
      <c r="H543" t="s">
        <v>0</v>
      </c>
      <c r="I543" t="s">
        <v>397</v>
      </c>
      <c r="J543" t="s">
        <v>398</v>
      </c>
      <c r="K543">
        <v>1861</v>
      </c>
      <c r="L543">
        <v>1861</v>
      </c>
      <c r="M543" t="s">
        <v>90</v>
      </c>
      <c r="N543" t="s">
        <v>89</v>
      </c>
      <c r="O543" s="3">
        <v>0</v>
      </c>
      <c r="P543" s="3">
        <v>0</v>
      </c>
      <c r="Q543" s="3">
        <v>20</v>
      </c>
      <c r="R543" s="3">
        <v>2.6</v>
      </c>
      <c r="S543" s="3">
        <v>0</v>
      </c>
      <c r="T543" s="3">
        <v>0</v>
      </c>
      <c r="U543" s="3">
        <v>22.6</v>
      </c>
      <c r="V543" t="s">
        <v>1</v>
      </c>
    </row>
    <row r="544" spans="5:22" hidden="1" x14ac:dyDescent="0.25">
      <c r="E544" t="s">
        <v>161</v>
      </c>
      <c r="F544" t="s">
        <v>379</v>
      </c>
      <c r="G544" t="s">
        <v>1</v>
      </c>
      <c r="H544" t="s">
        <v>0</v>
      </c>
      <c r="I544" t="s">
        <v>397</v>
      </c>
      <c r="J544" t="s">
        <v>398</v>
      </c>
      <c r="K544">
        <v>1860</v>
      </c>
      <c r="L544">
        <v>1860</v>
      </c>
      <c r="M544" t="s">
        <v>169</v>
      </c>
      <c r="N544" t="s">
        <v>91</v>
      </c>
      <c r="O544" s="3">
        <v>0</v>
      </c>
      <c r="P544" s="3">
        <v>0</v>
      </c>
      <c r="Q544" s="3">
        <v>65</v>
      </c>
      <c r="R544" s="3">
        <v>8.4500000000000011</v>
      </c>
      <c r="S544" s="3">
        <v>0</v>
      </c>
      <c r="T544" s="3">
        <v>0</v>
      </c>
      <c r="U544" s="3">
        <v>73.45</v>
      </c>
      <c r="V544" t="s">
        <v>1</v>
      </c>
    </row>
    <row r="545" spans="5:22" hidden="1" x14ac:dyDescent="0.25">
      <c r="E545" t="s">
        <v>161</v>
      </c>
      <c r="F545" t="s">
        <v>379</v>
      </c>
      <c r="G545" t="s">
        <v>1</v>
      </c>
      <c r="H545" t="s">
        <v>0</v>
      </c>
      <c r="I545" t="s">
        <v>397</v>
      </c>
      <c r="J545" t="s">
        <v>398</v>
      </c>
      <c r="K545">
        <v>1859</v>
      </c>
      <c r="L545">
        <v>1859</v>
      </c>
      <c r="M545" t="s">
        <v>100</v>
      </c>
      <c r="N545" t="s">
        <v>99</v>
      </c>
      <c r="O545" s="3">
        <v>0</v>
      </c>
      <c r="P545" s="3">
        <v>0</v>
      </c>
      <c r="Q545" s="3">
        <v>40</v>
      </c>
      <c r="R545" s="3">
        <v>5.2</v>
      </c>
      <c r="S545" s="3">
        <v>0</v>
      </c>
      <c r="T545" s="3">
        <v>0</v>
      </c>
      <c r="U545" s="3">
        <v>45.2</v>
      </c>
      <c r="V545" t="s">
        <v>1</v>
      </c>
    </row>
    <row r="546" spans="5:22" hidden="1" x14ac:dyDescent="0.25">
      <c r="E546" t="s">
        <v>161</v>
      </c>
      <c r="F546" t="s">
        <v>379</v>
      </c>
      <c r="G546" t="s">
        <v>1</v>
      </c>
      <c r="H546" t="s">
        <v>0</v>
      </c>
      <c r="I546" t="s">
        <v>397</v>
      </c>
      <c r="J546" t="s">
        <v>398</v>
      </c>
      <c r="K546">
        <v>1858</v>
      </c>
      <c r="L546">
        <v>1858</v>
      </c>
      <c r="M546" t="s">
        <v>104</v>
      </c>
      <c r="N546" t="s">
        <v>103</v>
      </c>
      <c r="O546" s="3">
        <v>0</v>
      </c>
      <c r="P546" s="3">
        <v>0</v>
      </c>
      <c r="Q546" s="3">
        <v>44.48</v>
      </c>
      <c r="R546" s="3">
        <v>5.7824</v>
      </c>
      <c r="S546" s="3">
        <v>0</v>
      </c>
      <c r="T546" s="3">
        <v>0</v>
      </c>
      <c r="U546" s="3">
        <v>50.2624</v>
      </c>
      <c r="V546" t="s">
        <v>1</v>
      </c>
    </row>
    <row r="547" spans="5:22" hidden="1" x14ac:dyDescent="0.25">
      <c r="E547" t="s">
        <v>161</v>
      </c>
      <c r="F547" t="s">
        <v>379</v>
      </c>
      <c r="G547" t="s">
        <v>1</v>
      </c>
      <c r="H547" t="s">
        <v>0</v>
      </c>
      <c r="I547" t="s">
        <v>397</v>
      </c>
      <c r="J547" t="s">
        <v>398</v>
      </c>
      <c r="K547">
        <v>1857</v>
      </c>
      <c r="L547">
        <v>1857</v>
      </c>
      <c r="M547" t="s">
        <v>32</v>
      </c>
      <c r="N547" t="s">
        <v>31</v>
      </c>
      <c r="O547" s="3">
        <v>0</v>
      </c>
      <c r="P547" s="3">
        <v>0</v>
      </c>
      <c r="Q547" s="3">
        <v>51.77</v>
      </c>
      <c r="R547" s="3">
        <v>6.7301000000000002</v>
      </c>
      <c r="S547" s="3">
        <v>0</v>
      </c>
      <c r="T547" s="3">
        <v>0</v>
      </c>
      <c r="U547" s="3">
        <v>58.500100000000003</v>
      </c>
      <c r="V547" t="s">
        <v>1</v>
      </c>
    </row>
    <row r="548" spans="5:22" hidden="1" x14ac:dyDescent="0.25">
      <c r="E548" t="s">
        <v>161</v>
      </c>
      <c r="F548" t="s">
        <v>379</v>
      </c>
      <c r="G548" t="s">
        <v>1</v>
      </c>
      <c r="H548" t="s">
        <v>0</v>
      </c>
      <c r="I548" t="s">
        <v>397</v>
      </c>
      <c r="J548" t="s">
        <v>398</v>
      </c>
      <c r="K548">
        <v>1856</v>
      </c>
      <c r="L548">
        <v>1856</v>
      </c>
      <c r="M548" t="s">
        <v>247</v>
      </c>
      <c r="N548" t="s">
        <v>248</v>
      </c>
      <c r="O548" s="3">
        <v>0</v>
      </c>
      <c r="P548" s="3">
        <v>0</v>
      </c>
      <c r="Q548" s="3">
        <v>50</v>
      </c>
      <c r="R548" s="3">
        <v>6.5</v>
      </c>
      <c r="S548" s="3">
        <v>0</v>
      </c>
      <c r="T548" s="3">
        <v>0</v>
      </c>
      <c r="U548" s="3">
        <v>56.5</v>
      </c>
      <c r="V548" t="s">
        <v>1</v>
      </c>
    </row>
    <row r="549" spans="5:22" hidden="1" x14ac:dyDescent="0.25">
      <c r="E549" t="s">
        <v>161</v>
      </c>
      <c r="F549" t="s">
        <v>379</v>
      </c>
      <c r="G549" t="s">
        <v>1</v>
      </c>
      <c r="H549" t="s">
        <v>0</v>
      </c>
      <c r="I549" t="s">
        <v>397</v>
      </c>
      <c r="J549" t="s">
        <v>398</v>
      </c>
      <c r="K549">
        <v>1855</v>
      </c>
      <c r="L549">
        <v>1855</v>
      </c>
      <c r="M549" t="s">
        <v>71</v>
      </c>
      <c r="N549" t="s">
        <v>70</v>
      </c>
      <c r="O549" s="3">
        <v>0</v>
      </c>
      <c r="P549" s="3">
        <v>0</v>
      </c>
      <c r="Q549" s="3">
        <v>48</v>
      </c>
      <c r="R549" s="3">
        <v>6.24</v>
      </c>
      <c r="S549" s="3">
        <v>0</v>
      </c>
      <c r="T549" s="3">
        <v>0</v>
      </c>
      <c r="U549" s="3">
        <v>54.24</v>
      </c>
      <c r="V549" t="s">
        <v>1</v>
      </c>
    </row>
    <row r="550" spans="5:22" hidden="1" x14ac:dyDescent="0.25">
      <c r="E550" t="s">
        <v>161</v>
      </c>
      <c r="F550" t="s">
        <v>379</v>
      </c>
      <c r="G550" t="s">
        <v>1</v>
      </c>
      <c r="H550" t="s">
        <v>0</v>
      </c>
      <c r="I550" t="s">
        <v>397</v>
      </c>
      <c r="J550" t="s">
        <v>398</v>
      </c>
      <c r="K550">
        <v>1854</v>
      </c>
      <c r="L550">
        <v>1854</v>
      </c>
      <c r="M550" t="s">
        <v>58</v>
      </c>
      <c r="N550" t="s">
        <v>57</v>
      </c>
      <c r="O550" s="3">
        <v>0</v>
      </c>
      <c r="P550" s="3">
        <v>0</v>
      </c>
      <c r="Q550" s="3">
        <v>70</v>
      </c>
      <c r="R550" s="3">
        <v>9.1</v>
      </c>
      <c r="S550" s="3">
        <v>0</v>
      </c>
      <c r="T550" s="3">
        <v>0</v>
      </c>
      <c r="U550" s="3">
        <v>79.099999999999994</v>
      </c>
      <c r="V550" t="s">
        <v>1</v>
      </c>
    </row>
    <row r="551" spans="5:22" hidden="1" x14ac:dyDescent="0.25">
      <c r="E551" t="s">
        <v>161</v>
      </c>
      <c r="F551" t="s">
        <v>379</v>
      </c>
      <c r="G551" t="s">
        <v>1</v>
      </c>
      <c r="H551" t="s">
        <v>0</v>
      </c>
      <c r="I551" t="s">
        <v>397</v>
      </c>
      <c r="J551" t="s">
        <v>398</v>
      </c>
      <c r="K551">
        <v>1853</v>
      </c>
      <c r="L551">
        <v>1853</v>
      </c>
      <c r="M551" t="s">
        <v>30</v>
      </c>
      <c r="N551" t="s">
        <v>29</v>
      </c>
      <c r="O551" s="3">
        <v>0</v>
      </c>
      <c r="P551" s="3">
        <v>0</v>
      </c>
      <c r="Q551" s="3">
        <v>15.48</v>
      </c>
      <c r="R551" s="3">
        <v>2.0124</v>
      </c>
      <c r="S551" s="3">
        <v>0</v>
      </c>
      <c r="T551" s="3">
        <v>0</v>
      </c>
      <c r="U551" s="3">
        <v>17.4924</v>
      </c>
      <c r="V551" t="s">
        <v>1</v>
      </c>
    </row>
    <row r="552" spans="5:22" hidden="1" x14ac:dyDescent="0.25">
      <c r="E552" t="s">
        <v>161</v>
      </c>
      <c r="F552" t="s">
        <v>372</v>
      </c>
      <c r="G552" t="s">
        <v>1</v>
      </c>
      <c r="H552" t="s">
        <v>0</v>
      </c>
      <c r="I552" t="s">
        <v>397</v>
      </c>
      <c r="J552" t="s">
        <v>398</v>
      </c>
      <c r="K552">
        <v>1852</v>
      </c>
      <c r="L552">
        <v>1852</v>
      </c>
      <c r="M552" t="s">
        <v>98</v>
      </c>
      <c r="N552" t="s">
        <v>97</v>
      </c>
      <c r="O552" s="3">
        <v>0</v>
      </c>
      <c r="P552" s="3">
        <v>0</v>
      </c>
      <c r="Q552" s="3">
        <v>100</v>
      </c>
      <c r="R552" s="3">
        <v>13</v>
      </c>
      <c r="S552" s="3">
        <v>0</v>
      </c>
      <c r="T552" s="3">
        <v>0</v>
      </c>
      <c r="U552" s="3">
        <v>113</v>
      </c>
      <c r="V552" t="s">
        <v>1</v>
      </c>
    </row>
    <row r="553" spans="5:22" hidden="1" x14ac:dyDescent="0.25">
      <c r="E553" t="s">
        <v>161</v>
      </c>
      <c r="F553" t="s">
        <v>372</v>
      </c>
      <c r="G553" t="s">
        <v>1</v>
      </c>
      <c r="H553" t="s">
        <v>0</v>
      </c>
      <c r="I553" t="s">
        <v>397</v>
      </c>
      <c r="J553" t="s">
        <v>398</v>
      </c>
      <c r="K553">
        <v>1851</v>
      </c>
      <c r="L553">
        <v>1851</v>
      </c>
      <c r="M553" t="s">
        <v>98</v>
      </c>
      <c r="N553" t="s">
        <v>97</v>
      </c>
      <c r="O553" s="3">
        <v>0</v>
      </c>
      <c r="P553" s="3">
        <v>0</v>
      </c>
      <c r="Q553" s="3">
        <v>50</v>
      </c>
      <c r="R553" s="3">
        <v>6.5</v>
      </c>
      <c r="S553" s="3">
        <v>0</v>
      </c>
      <c r="T553" s="3">
        <v>0</v>
      </c>
      <c r="U553" s="3">
        <v>56.5</v>
      </c>
      <c r="V553" t="s">
        <v>1</v>
      </c>
    </row>
    <row r="554" spans="5:22" hidden="1" x14ac:dyDescent="0.25">
      <c r="E554" t="s">
        <v>161</v>
      </c>
      <c r="F554" t="s">
        <v>372</v>
      </c>
      <c r="G554" t="s">
        <v>1</v>
      </c>
      <c r="H554" t="s">
        <v>0</v>
      </c>
      <c r="I554" t="s">
        <v>397</v>
      </c>
      <c r="J554" t="s">
        <v>398</v>
      </c>
      <c r="K554">
        <v>1850</v>
      </c>
      <c r="L554">
        <v>1850</v>
      </c>
      <c r="M554" t="s">
        <v>293</v>
      </c>
      <c r="N554" t="s">
        <v>294</v>
      </c>
      <c r="O554" s="3">
        <v>0</v>
      </c>
      <c r="P554" s="3">
        <v>0</v>
      </c>
      <c r="Q554" s="3">
        <v>20</v>
      </c>
      <c r="R554" s="3">
        <v>2.6</v>
      </c>
      <c r="S554" s="3">
        <v>0</v>
      </c>
      <c r="T554" s="3">
        <v>0</v>
      </c>
      <c r="U554" s="3">
        <v>22.6</v>
      </c>
      <c r="V554" t="s">
        <v>1</v>
      </c>
    </row>
    <row r="555" spans="5:22" hidden="1" x14ac:dyDescent="0.25">
      <c r="E555" t="s">
        <v>161</v>
      </c>
      <c r="F555" t="s">
        <v>372</v>
      </c>
      <c r="G555" t="s">
        <v>1</v>
      </c>
      <c r="H555" t="s">
        <v>0</v>
      </c>
      <c r="I555" t="s">
        <v>397</v>
      </c>
      <c r="J555" t="s">
        <v>398</v>
      </c>
      <c r="K555">
        <v>1849</v>
      </c>
      <c r="L555">
        <v>1849</v>
      </c>
      <c r="M555" t="s">
        <v>98</v>
      </c>
      <c r="N555" t="s">
        <v>97</v>
      </c>
      <c r="O555" s="3">
        <v>0</v>
      </c>
      <c r="P555" s="3">
        <v>0</v>
      </c>
      <c r="Q555" s="3">
        <v>282</v>
      </c>
      <c r="R555" s="3">
        <v>36.660000000000004</v>
      </c>
      <c r="S555" s="3">
        <v>0</v>
      </c>
      <c r="T555" s="3">
        <v>0</v>
      </c>
      <c r="U555" s="3">
        <v>318.66000000000003</v>
      </c>
      <c r="V555" t="s">
        <v>1</v>
      </c>
    </row>
    <row r="556" spans="5:22" hidden="1" x14ac:dyDescent="0.25">
      <c r="E556" t="s">
        <v>161</v>
      </c>
      <c r="F556" t="s">
        <v>372</v>
      </c>
      <c r="G556" t="s">
        <v>1</v>
      </c>
      <c r="H556" t="s">
        <v>0</v>
      </c>
      <c r="I556" t="s">
        <v>397</v>
      </c>
      <c r="J556" t="s">
        <v>398</v>
      </c>
      <c r="K556">
        <v>1848</v>
      </c>
      <c r="L556">
        <v>1848</v>
      </c>
      <c r="M556" t="s">
        <v>169</v>
      </c>
      <c r="N556" t="s">
        <v>91</v>
      </c>
      <c r="O556" s="3">
        <v>0</v>
      </c>
      <c r="P556" s="3">
        <v>0</v>
      </c>
      <c r="Q556" s="3">
        <v>235</v>
      </c>
      <c r="R556" s="3">
        <v>30.55</v>
      </c>
      <c r="S556" s="3">
        <v>0</v>
      </c>
      <c r="T556" s="3">
        <v>0</v>
      </c>
      <c r="U556" s="3">
        <v>265.55</v>
      </c>
      <c r="V556" t="s">
        <v>1</v>
      </c>
    </row>
    <row r="557" spans="5:22" hidden="1" x14ac:dyDescent="0.25">
      <c r="E557" t="s">
        <v>161</v>
      </c>
      <c r="F557" t="s">
        <v>372</v>
      </c>
      <c r="G557" t="s">
        <v>1</v>
      </c>
      <c r="H557" t="s">
        <v>0</v>
      </c>
      <c r="I557" t="s">
        <v>397</v>
      </c>
      <c r="J557" t="s">
        <v>398</v>
      </c>
      <c r="K557">
        <v>1847</v>
      </c>
      <c r="L557">
        <v>1847</v>
      </c>
      <c r="M557" t="s">
        <v>58</v>
      </c>
      <c r="N557" t="s">
        <v>57</v>
      </c>
      <c r="O557" s="3">
        <v>0</v>
      </c>
      <c r="P557" s="3">
        <v>0</v>
      </c>
      <c r="Q557" s="3">
        <v>425</v>
      </c>
      <c r="R557" s="3">
        <v>55.25</v>
      </c>
      <c r="S557" s="3">
        <v>0</v>
      </c>
      <c r="T557" s="3">
        <v>0</v>
      </c>
      <c r="U557" s="3">
        <v>480.25</v>
      </c>
      <c r="V557" t="s">
        <v>1</v>
      </c>
    </row>
    <row r="558" spans="5:22" hidden="1" x14ac:dyDescent="0.25">
      <c r="E558" t="s">
        <v>161</v>
      </c>
      <c r="F558" t="s">
        <v>372</v>
      </c>
      <c r="G558" t="s">
        <v>1</v>
      </c>
      <c r="H558" t="s">
        <v>0</v>
      </c>
      <c r="I558" t="s">
        <v>397</v>
      </c>
      <c r="J558" t="s">
        <v>398</v>
      </c>
      <c r="K558">
        <v>1846</v>
      </c>
      <c r="L558">
        <v>1846</v>
      </c>
      <c r="M558" t="s">
        <v>169</v>
      </c>
      <c r="N558" t="s">
        <v>91</v>
      </c>
      <c r="O558" s="3">
        <v>0</v>
      </c>
      <c r="P558" s="3">
        <v>0</v>
      </c>
      <c r="Q558" s="3">
        <v>258.5</v>
      </c>
      <c r="R558" s="3">
        <v>33.605000000000004</v>
      </c>
      <c r="S558" s="3">
        <v>0</v>
      </c>
      <c r="T558" s="3">
        <v>0</v>
      </c>
      <c r="U558" s="3">
        <v>292.10500000000002</v>
      </c>
      <c r="V558" t="s">
        <v>1</v>
      </c>
    </row>
    <row r="559" spans="5:22" hidden="1" x14ac:dyDescent="0.25">
      <c r="E559" t="s">
        <v>161</v>
      </c>
      <c r="F559" t="s">
        <v>372</v>
      </c>
      <c r="G559" t="s">
        <v>1</v>
      </c>
      <c r="H559" t="s">
        <v>0</v>
      </c>
      <c r="I559" t="s">
        <v>397</v>
      </c>
      <c r="J559" t="s">
        <v>398</v>
      </c>
      <c r="K559">
        <v>1845</v>
      </c>
      <c r="L559">
        <v>1845</v>
      </c>
      <c r="M559" t="s">
        <v>169</v>
      </c>
      <c r="N559" t="s">
        <v>91</v>
      </c>
      <c r="O559" s="3">
        <v>0</v>
      </c>
      <c r="P559" s="3">
        <v>0</v>
      </c>
      <c r="Q559" s="3">
        <v>125</v>
      </c>
      <c r="R559" s="3">
        <v>16.25</v>
      </c>
      <c r="S559" s="3">
        <v>0</v>
      </c>
      <c r="T559" s="3">
        <v>0</v>
      </c>
      <c r="U559" s="3">
        <v>141.25</v>
      </c>
      <c r="V559" t="s">
        <v>1</v>
      </c>
    </row>
    <row r="560" spans="5:22" hidden="1" x14ac:dyDescent="0.25">
      <c r="E560" t="s">
        <v>161</v>
      </c>
      <c r="F560" t="s">
        <v>372</v>
      </c>
      <c r="G560" t="s">
        <v>1</v>
      </c>
      <c r="H560" t="s">
        <v>0</v>
      </c>
      <c r="I560" t="s">
        <v>397</v>
      </c>
      <c r="J560" t="s">
        <v>398</v>
      </c>
      <c r="K560">
        <v>1844</v>
      </c>
      <c r="L560">
        <v>1844</v>
      </c>
      <c r="M560" t="s">
        <v>54</v>
      </c>
      <c r="N560" t="s">
        <v>53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t="s">
        <v>1</v>
      </c>
    </row>
    <row r="561" spans="5:22" hidden="1" x14ac:dyDescent="0.25">
      <c r="E561" t="s">
        <v>161</v>
      </c>
      <c r="F561" t="s">
        <v>372</v>
      </c>
      <c r="G561" t="s">
        <v>1</v>
      </c>
      <c r="H561" t="s">
        <v>0</v>
      </c>
      <c r="I561" t="s">
        <v>397</v>
      </c>
      <c r="J561" t="s">
        <v>398</v>
      </c>
      <c r="K561">
        <v>1843</v>
      </c>
      <c r="L561">
        <v>1843</v>
      </c>
      <c r="M561" t="s">
        <v>58</v>
      </c>
      <c r="N561" t="s">
        <v>57</v>
      </c>
      <c r="O561" s="3">
        <v>0</v>
      </c>
      <c r="P561" s="3">
        <v>0</v>
      </c>
      <c r="Q561" s="3">
        <v>385</v>
      </c>
      <c r="R561" s="3">
        <v>50.050000000000004</v>
      </c>
      <c r="S561" s="3">
        <v>0</v>
      </c>
      <c r="T561" s="3">
        <v>0</v>
      </c>
      <c r="U561" s="3">
        <v>435.05</v>
      </c>
      <c r="V561" t="s">
        <v>1</v>
      </c>
    </row>
    <row r="562" spans="5:22" hidden="1" x14ac:dyDescent="0.25">
      <c r="E562" t="s">
        <v>161</v>
      </c>
      <c r="F562" t="s">
        <v>372</v>
      </c>
      <c r="G562" t="s">
        <v>1</v>
      </c>
      <c r="H562" t="s">
        <v>0</v>
      </c>
      <c r="I562" t="s">
        <v>397</v>
      </c>
      <c r="J562" t="s">
        <v>398</v>
      </c>
      <c r="K562">
        <v>1842</v>
      </c>
      <c r="L562">
        <v>1842</v>
      </c>
      <c r="M562" t="s">
        <v>58</v>
      </c>
      <c r="N562" t="s">
        <v>57</v>
      </c>
      <c r="O562" s="3">
        <v>0</v>
      </c>
      <c r="P562" s="3">
        <v>0</v>
      </c>
      <c r="Q562" s="3">
        <v>170</v>
      </c>
      <c r="R562" s="3">
        <v>22.1</v>
      </c>
      <c r="S562" s="3">
        <v>0</v>
      </c>
      <c r="T562" s="3">
        <v>0</v>
      </c>
      <c r="U562" s="3">
        <v>192.1</v>
      </c>
      <c r="V562" t="s">
        <v>1</v>
      </c>
    </row>
    <row r="563" spans="5:22" hidden="1" x14ac:dyDescent="0.25">
      <c r="E563" t="s">
        <v>161</v>
      </c>
      <c r="F563" t="s">
        <v>372</v>
      </c>
      <c r="G563" t="s">
        <v>1</v>
      </c>
      <c r="H563" t="s">
        <v>0</v>
      </c>
      <c r="I563" t="s">
        <v>397</v>
      </c>
      <c r="J563" t="s">
        <v>398</v>
      </c>
      <c r="K563">
        <v>1841</v>
      </c>
      <c r="L563">
        <v>1841</v>
      </c>
      <c r="M563" t="s">
        <v>58</v>
      </c>
      <c r="N563" t="s">
        <v>57</v>
      </c>
      <c r="O563" s="3">
        <v>0</v>
      </c>
      <c r="P563" s="3">
        <v>0</v>
      </c>
      <c r="Q563" s="3">
        <v>375</v>
      </c>
      <c r="R563" s="3">
        <v>48.75</v>
      </c>
      <c r="S563" s="3">
        <v>0</v>
      </c>
      <c r="T563" s="3">
        <v>0</v>
      </c>
      <c r="U563" s="3">
        <v>423.75</v>
      </c>
      <c r="V563" t="s">
        <v>1</v>
      </c>
    </row>
    <row r="564" spans="5:22" hidden="1" x14ac:dyDescent="0.25">
      <c r="E564" t="s">
        <v>161</v>
      </c>
      <c r="F564" t="s">
        <v>372</v>
      </c>
      <c r="G564" t="s">
        <v>1</v>
      </c>
      <c r="H564" t="s">
        <v>0</v>
      </c>
      <c r="I564" t="s">
        <v>397</v>
      </c>
      <c r="J564" t="s">
        <v>398</v>
      </c>
      <c r="K564">
        <v>1840</v>
      </c>
      <c r="L564">
        <v>1840</v>
      </c>
      <c r="M564" t="s">
        <v>413</v>
      </c>
      <c r="N564" t="s">
        <v>414</v>
      </c>
      <c r="O564" s="3">
        <v>0</v>
      </c>
      <c r="P564" s="3">
        <v>0</v>
      </c>
      <c r="Q564" s="3">
        <v>30.98</v>
      </c>
      <c r="R564" s="3">
        <v>4.0274000000000001</v>
      </c>
      <c r="S564" s="3">
        <v>0</v>
      </c>
      <c r="T564" s="3">
        <v>0</v>
      </c>
      <c r="U564" s="3">
        <v>35.007400000000004</v>
      </c>
      <c r="V564" t="s">
        <v>1</v>
      </c>
    </row>
    <row r="565" spans="5:22" hidden="1" x14ac:dyDescent="0.25">
      <c r="E565" t="s">
        <v>161</v>
      </c>
      <c r="F565" t="s">
        <v>372</v>
      </c>
      <c r="G565" t="s">
        <v>1</v>
      </c>
      <c r="H565" t="s">
        <v>0</v>
      </c>
      <c r="I565" t="s">
        <v>397</v>
      </c>
      <c r="J565" t="s">
        <v>398</v>
      </c>
      <c r="K565">
        <v>1839</v>
      </c>
      <c r="L565">
        <v>1839</v>
      </c>
      <c r="M565" t="s">
        <v>32</v>
      </c>
      <c r="N565" t="s">
        <v>31</v>
      </c>
      <c r="O565" s="3">
        <v>0</v>
      </c>
      <c r="P565" s="3">
        <v>0</v>
      </c>
      <c r="Q565" s="3">
        <v>57.88</v>
      </c>
      <c r="R565" s="3">
        <v>7.5244000000000009</v>
      </c>
      <c r="S565" s="3">
        <v>0</v>
      </c>
      <c r="T565" s="3">
        <v>0</v>
      </c>
      <c r="U565" s="3">
        <v>65.40440000000001</v>
      </c>
      <c r="V565" t="s">
        <v>1</v>
      </c>
    </row>
    <row r="566" spans="5:22" hidden="1" x14ac:dyDescent="0.25">
      <c r="E566" t="s">
        <v>161</v>
      </c>
      <c r="F566" t="s">
        <v>372</v>
      </c>
      <c r="G566" t="s">
        <v>1</v>
      </c>
      <c r="H566" t="s">
        <v>0</v>
      </c>
      <c r="I566" t="s">
        <v>397</v>
      </c>
      <c r="J566" t="s">
        <v>398</v>
      </c>
      <c r="K566">
        <v>1838</v>
      </c>
      <c r="L566">
        <v>1838</v>
      </c>
      <c r="M566" t="s">
        <v>34</v>
      </c>
      <c r="N566" t="s">
        <v>33</v>
      </c>
      <c r="O566" s="3">
        <v>0</v>
      </c>
      <c r="P566" s="3">
        <v>0</v>
      </c>
      <c r="Q566" s="3">
        <v>20</v>
      </c>
      <c r="R566" s="3">
        <v>2.6</v>
      </c>
      <c r="S566" s="3">
        <v>0</v>
      </c>
      <c r="T566" s="3">
        <v>0</v>
      </c>
      <c r="U566" s="3">
        <v>22.6</v>
      </c>
      <c r="V566" t="s">
        <v>1</v>
      </c>
    </row>
    <row r="567" spans="5:22" hidden="1" x14ac:dyDescent="0.25">
      <c r="E567" t="s">
        <v>161</v>
      </c>
      <c r="F567" t="s">
        <v>372</v>
      </c>
      <c r="G567" t="s">
        <v>1</v>
      </c>
      <c r="H567" t="s">
        <v>0</v>
      </c>
      <c r="I567" t="s">
        <v>397</v>
      </c>
      <c r="J567" t="s">
        <v>398</v>
      </c>
      <c r="K567">
        <v>1837</v>
      </c>
      <c r="L567">
        <v>1837</v>
      </c>
      <c r="M567" t="s">
        <v>104</v>
      </c>
      <c r="N567" t="s">
        <v>103</v>
      </c>
      <c r="O567" s="3">
        <v>0</v>
      </c>
      <c r="P567" s="3">
        <v>0</v>
      </c>
      <c r="Q567" s="3">
        <v>39</v>
      </c>
      <c r="R567" s="3">
        <v>5.07</v>
      </c>
      <c r="S567" s="3">
        <v>0</v>
      </c>
      <c r="T567" s="3">
        <v>0</v>
      </c>
      <c r="U567" s="3">
        <v>44.07</v>
      </c>
      <c r="V567" t="s">
        <v>1</v>
      </c>
    </row>
    <row r="568" spans="5:22" hidden="1" x14ac:dyDescent="0.25">
      <c r="E568" t="s">
        <v>161</v>
      </c>
      <c r="F568" t="s">
        <v>372</v>
      </c>
      <c r="G568" t="s">
        <v>1</v>
      </c>
      <c r="H568" t="s">
        <v>0</v>
      </c>
      <c r="I568" t="s">
        <v>397</v>
      </c>
      <c r="J568" t="s">
        <v>398</v>
      </c>
      <c r="K568">
        <v>1836</v>
      </c>
      <c r="L568">
        <v>1836</v>
      </c>
      <c r="M568" t="s">
        <v>199</v>
      </c>
      <c r="N568" t="s">
        <v>200</v>
      </c>
      <c r="O568" s="3">
        <v>0</v>
      </c>
      <c r="P568" s="3">
        <v>0</v>
      </c>
      <c r="Q568" s="3">
        <v>48</v>
      </c>
      <c r="R568" s="3">
        <v>6.24</v>
      </c>
      <c r="S568" s="3">
        <v>0</v>
      </c>
      <c r="T568" s="3">
        <v>0</v>
      </c>
      <c r="U568" s="3">
        <v>54.24</v>
      </c>
      <c r="V568" t="s">
        <v>1</v>
      </c>
    </row>
    <row r="569" spans="5:22" hidden="1" x14ac:dyDescent="0.25">
      <c r="E569" t="s">
        <v>161</v>
      </c>
      <c r="F569" t="s">
        <v>372</v>
      </c>
      <c r="G569" t="s">
        <v>1</v>
      </c>
      <c r="H569" t="s">
        <v>0</v>
      </c>
      <c r="I569" t="s">
        <v>397</v>
      </c>
      <c r="J569" t="s">
        <v>398</v>
      </c>
      <c r="K569">
        <v>1835</v>
      </c>
      <c r="L569">
        <v>1835</v>
      </c>
      <c r="M569" t="s">
        <v>199</v>
      </c>
      <c r="N569" t="s">
        <v>200</v>
      </c>
      <c r="O569" s="3">
        <v>0</v>
      </c>
      <c r="P569" s="3">
        <v>0</v>
      </c>
      <c r="Q569" s="3">
        <v>12</v>
      </c>
      <c r="R569" s="3">
        <v>1.56</v>
      </c>
      <c r="S569" s="3">
        <v>0</v>
      </c>
      <c r="T569" s="3">
        <v>0</v>
      </c>
      <c r="U569" s="3">
        <v>13.56</v>
      </c>
      <c r="V569" t="s">
        <v>1</v>
      </c>
    </row>
    <row r="570" spans="5:22" hidden="1" x14ac:dyDescent="0.25">
      <c r="E570" t="s">
        <v>161</v>
      </c>
      <c r="F570" t="s">
        <v>372</v>
      </c>
      <c r="G570" t="s">
        <v>1</v>
      </c>
      <c r="H570" t="s">
        <v>0</v>
      </c>
      <c r="I570" t="s">
        <v>397</v>
      </c>
      <c r="J570" t="s">
        <v>398</v>
      </c>
      <c r="K570">
        <v>1834</v>
      </c>
      <c r="L570">
        <v>1834</v>
      </c>
      <c r="M570" t="s">
        <v>199</v>
      </c>
      <c r="N570" t="s">
        <v>200</v>
      </c>
      <c r="O570" s="3">
        <v>0</v>
      </c>
      <c r="P570" s="3">
        <v>0</v>
      </c>
      <c r="Q570" s="3">
        <v>40</v>
      </c>
      <c r="R570" s="3">
        <v>5.2</v>
      </c>
      <c r="S570" s="3">
        <v>0</v>
      </c>
      <c r="T570" s="3">
        <v>0</v>
      </c>
      <c r="U570" s="3">
        <v>45.2</v>
      </c>
      <c r="V570" t="s">
        <v>1</v>
      </c>
    </row>
    <row r="571" spans="5:22" hidden="1" x14ac:dyDescent="0.25">
      <c r="E571" t="s">
        <v>161</v>
      </c>
      <c r="F571" t="s">
        <v>361</v>
      </c>
      <c r="G571" t="s">
        <v>1</v>
      </c>
      <c r="H571" t="s">
        <v>0</v>
      </c>
      <c r="I571" t="s">
        <v>397</v>
      </c>
      <c r="J571" t="s">
        <v>398</v>
      </c>
      <c r="K571">
        <v>1833</v>
      </c>
      <c r="L571">
        <v>1833</v>
      </c>
      <c r="M571" t="s">
        <v>90</v>
      </c>
      <c r="N571" t="s">
        <v>89</v>
      </c>
      <c r="O571" s="3">
        <v>0</v>
      </c>
      <c r="P571" s="3">
        <v>0</v>
      </c>
      <c r="Q571" s="3">
        <v>96</v>
      </c>
      <c r="R571" s="3">
        <v>12.48</v>
      </c>
      <c r="S571" s="3">
        <v>0</v>
      </c>
      <c r="T571" s="3">
        <v>0</v>
      </c>
      <c r="U571" s="3">
        <v>108.48</v>
      </c>
      <c r="V571" t="s">
        <v>1</v>
      </c>
    </row>
    <row r="572" spans="5:22" hidden="1" x14ac:dyDescent="0.25">
      <c r="E572" t="s">
        <v>161</v>
      </c>
      <c r="F572" t="s">
        <v>361</v>
      </c>
      <c r="G572" t="s">
        <v>1</v>
      </c>
      <c r="H572" t="s">
        <v>0</v>
      </c>
      <c r="I572" t="s">
        <v>397</v>
      </c>
      <c r="J572" t="s">
        <v>398</v>
      </c>
      <c r="K572">
        <v>1832</v>
      </c>
      <c r="L572">
        <v>1832</v>
      </c>
      <c r="M572" t="s">
        <v>90</v>
      </c>
      <c r="N572" t="s">
        <v>89</v>
      </c>
      <c r="O572" s="3">
        <v>0</v>
      </c>
      <c r="P572" s="3">
        <v>0</v>
      </c>
      <c r="Q572" s="3">
        <v>50</v>
      </c>
      <c r="R572" s="3">
        <v>6.5</v>
      </c>
      <c r="S572" s="3">
        <v>0</v>
      </c>
      <c r="T572" s="3">
        <v>0</v>
      </c>
      <c r="U572" s="3">
        <v>56.5</v>
      </c>
      <c r="V572" t="s">
        <v>1</v>
      </c>
    </row>
    <row r="573" spans="5:22" hidden="1" x14ac:dyDescent="0.25">
      <c r="E573" t="s">
        <v>161</v>
      </c>
      <c r="F573" t="s">
        <v>361</v>
      </c>
      <c r="G573" t="s">
        <v>1</v>
      </c>
      <c r="H573" t="s">
        <v>0</v>
      </c>
      <c r="I573" t="s">
        <v>397</v>
      </c>
      <c r="J573" t="s">
        <v>398</v>
      </c>
      <c r="K573">
        <v>1831</v>
      </c>
      <c r="L573">
        <v>1831</v>
      </c>
      <c r="M573" t="s">
        <v>54</v>
      </c>
      <c r="N573" t="s">
        <v>53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t="s">
        <v>1</v>
      </c>
    </row>
    <row r="574" spans="5:22" hidden="1" x14ac:dyDescent="0.25">
      <c r="E574" t="s">
        <v>161</v>
      </c>
      <c r="F574" t="s">
        <v>361</v>
      </c>
      <c r="G574" t="s">
        <v>1</v>
      </c>
      <c r="H574" t="s">
        <v>0</v>
      </c>
      <c r="I574" t="s">
        <v>397</v>
      </c>
      <c r="J574" t="s">
        <v>398</v>
      </c>
      <c r="K574">
        <v>1830</v>
      </c>
      <c r="L574">
        <v>1830</v>
      </c>
      <c r="M574" t="s">
        <v>293</v>
      </c>
      <c r="N574" t="s">
        <v>294</v>
      </c>
      <c r="O574" s="3">
        <v>0</v>
      </c>
      <c r="P574" s="3">
        <v>0</v>
      </c>
      <c r="Q574" s="3">
        <v>6.19</v>
      </c>
      <c r="R574" s="3">
        <v>0.80470000000000008</v>
      </c>
      <c r="S574" s="3">
        <v>0</v>
      </c>
      <c r="T574" s="3">
        <v>0</v>
      </c>
      <c r="U574" s="3">
        <v>6.9947000000000008</v>
      </c>
      <c r="V574" t="s">
        <v>1</v>
      </c>
    </row>
    <row r="575" spans="5:22" hidden="1" x14ac:dyDescent="0.25">
      <c r="E575" t="s">
        <v>161</v>
      </c>
      <c r="F575" t="s">
        <v>361</v>
      </c>
      <c r="G575" t="s">
        <v>1</v>
      </c>
      <c r="H575" t="s">
        <v>0</v>
      </c>
      <c r="I575" t="s">
        <v>397</v>
      </c>
      <c r="J575" t="s">
        <v>398</v>
      </c>
      <c r="K575">
        <v>1829</v>
      </c>
      <c r="L575">
        <v>1829</v>
      </c>
      <c r="M575" t="s">
        <v>411</v>
      </c>
      <c r="N575" t="s">
        <v>412</v>
      </c>
      <c r="O575" s="3">
        <v>0</v>
      </c>
      <c r="P575" s="3">
        <v>0</v>
      </c>
      <c r="Q575" s="3">
        <v>16.37</v>
      </c>
      <c r="R575" s="3">
        <v>2.1281000000000003</v>
      </c>
      <c r="S575" s="3">
        <v>0</v>
      </c>
      <c r="T575" s="3">
        <v>0</v>
      </c>
      <c r="U575" s="3">
        <v>18.498100000000001</v>
      </c>
      <c r="V575" t="s">
        <v>1</v>
      </c>
    </row>
    <row r="576" spans="5:22" hidden="1" x14ac:dyDescent="0.25">
      <c r="E576" t="s">
        <v>161</v>
      </c>
      <c r="F576" t="s">
        <v>361</v>
      </c>
      <c r="G576" t="s">
        <v>1</v>
      </c>
      <c r="H576" t="s">
        <v>0</v>
      </c>
      <c r="I576" t="s">
        <v>397</v>
      </c>
      <c r="J576" t="s">
        <v>398</v>
      </c>
      <c r="K576">
        <v>1828</v>
      </c>
      <c r="L576">
        <v>1828</v>
      </c>
      <c r="M576" t="s">
        <v>293</v>
      </c>
      <c r="N576" t="s">
        <v>294</v>
      </c>
      <c r="O576" s="3">
        <v>0</v>
      </c>
      <c r="P576" s="3">
        <v>0</v>
      </c>
      <c r="Q576" s="3">
        <v>70</v>
      </c>
      <c r="R576" s="3">
        <v>9.1</v>
      </c>
      <c r="S576" s="3">
        <v>0</v>
      </c>
      <c r="T576" s="3">
        <v>0</v>
      </c>
      <c r="U576" s="3">
        <v>79.099999999999994</v>
      </c>
      <c r="V576" t="s">
        <v>1</v>
      </c>
    </row>
    <row r="577" spans="5:22" hidden="1" x14ac:dyDescent="0.25">
      <c r="E577" t="s">
        <v>161</v>
      </c>
      <c r="F577" t="s">
        <v>361</v>
      </c>
      <c r="G577" t="s">
        <v>1</v>
      </c>
      <c r="H577" t="s">
        <v>0</v>
      </c>
      <c r="I577" t="s">
        <v>397</v>
      </c>
      <c r="J577" t="s">
        <v>398</v>
      </c>
      <c r="K577">
        <v>1827</v>
      </c>
      <c r="L577">
        <v>1827</v>
      </c>
      <c r="M577" t="s">
        <v>104</v>
      </c>
      <c r="N577" t="s">
        <v>103</v>
      </c>
      <c r="O577" s="3">
        <v>0</v>
      </c>
      <c r="P577" s="3">
        <v>0</v>
      </c>
      <c r="Q577" s="3">
        <v>190</v>
      </c>
      <c r="R577" s="3">
        <v>24.7</v>
      </c>
      <c r="S577" s="3">
        <v>0</v>
      </c>
      <c r="T577" s="3">
        <v>0</v>
      </c>
      <c r="U577" s="3">
        <v>214.7</v>
      </c>
      <c r="V577" t="s">
        <v>1</v>
      </c>
    </row>
    <row r="578" spans="5:22" hidden="1" x14ac:dyDescent="0.25">
      <c r="E578" t="s">
        <v>161</v>
      </c>
      <c r="F578" t="s">
        <v>361</v>
      </c>
      <c r="G578" t="s">
        <v>1</v>
      </c>
      <c r="H578" t="s">
        <v>0</v>
      </c>
      <c r="I578" t="s">
        <v>397</v>
      </c>
      <c r="J578" t="s">
        <v>398</v>
      </c>
      <c r="K578">
        <v>1826</v>
      </c>
      <c r="L578">
        <v>1826</v>
      </c>
      <c r="M578" t="s">
        <v>104</v>
      </c>
      <c r="N578" t="s">
        <v>103</v>
      </c>
      <c r="O578" s="3">
        <v>0</v>
      </c>
      <c r="P578" s="3">
        <v>0</v>
      </c>
      <c r="Q578" s="3">
        <v>290</v>
      </c>
      <c r="R578" s="3">
        <v>37.700000000000003</v>
      </c>
      <c r="S578" s="3">
        <v>0</v>
      </c>
      <c r="T578" s="3">
        <v>0</v>
      </c>
      <c r="U578" s="3">
        <v>327.7</v>
      </c>
      <c r="V578" t="s">
        <v>1</v>
      </c>
    </row>
    <row r="579" spans="5:22" hidden="1" x14ac:dyDescent="0.25">
      <c r="E579" t="s">
        <v>161</v>
      </c>
      <c r="F579" t="s">
        <v>361</v>
      </c>
      <c r="G579" t="s">
        <v>1</v>
      </c>
      <c r="H579" t="s">
        <v>0</v>
      </c>
      <c r="I579" t="s">
        <v>397</v>
      </c>
      <c r="J579" t="s">
        <v>398</v>
      </c>
      <c r="K579">
        <v>1825</v>
      </c>
      <c r="L579">
        <v>1825</v>
      </c>
      <c r="M579" t="s">
        <v>409</v>
      </c>
      <c r="N579" t="s">
        <v>410</v>
      </c>
      <c r="O579" s="3">
        <v>0</v>
      </c>
      <c r="P579" s="3">
        <v>0</v>
      </c>
      <c r="Q579" s="3">
        <v>243.36</v>
      </c>
      <c r="R579" s="3">
        <v>31.636800000000004</v>
      </c>
      <c r="S579" s="3">
        <v>0</v>
      </c>
      <c r="T579" s="3">
        <v>0</v>
      </c>
      <c r="U579" s="3">
        <v>274.99680000000001</v>
      </c>
      <c r="V579" t="s">
        <v>1</v>
      </c>
    </row>
    <row r="580" spans="5:22" hidden="1" x14ac:dyDescent="0.25">
      <c r="E580" t="s">
        <v>161</v>
      </c>
      <c r="F580" t="s">
        <v>360</v>
      </c>
      <c r="G580" t="s">
        <v>1</v>
      </c>
      <c r="H580" t="s">
        <v>0</v>
      </c>
      <c r="I580" t="s">
        <v>397</v>
      </c>
      <c r="J580" t="s">
        <v>398</v>
      </c>
      <c r="K580">
        <v>1824</v>
      </c>
      <c r="L580">
        <v>1824</v>
      </c>
      <c r="M580" t="s">
        <v>30</v>
      </c>
      <c r="N580" t="s">
        <v>29</v>
      </c>
      <c r="O580" s="3">
        <v>0</v>
      </c>
      <c r="P580" s="3">
        <v>0</v>
      </c>
      <c r="Q580" s="3">
        <v>289.5</v>
      </c>
      <c r="R580" s="3">
        <v>37.634999999999998</v>
      </c>
      <c r="S580" s="3">
        <v>0</v>
      </c>
      <c r="T580" s="3">
        <v>0</v>
      </c>
      <c r="U580" s="3">
        <v>327.13499999999999</v>
      </c>
      <c r="V580" t="s">
        <v>1</v>
      </c>
    </row>
    <row r="581" spans="5:22" hidden="1" x14ac:dyDescent="0.25">
      <c r="E581" t="s">
        <v>161</v>
      </c>
      <c r="F581" t="s">
        <v>360</v>
      </c>
      <c r="G581" t="s">
        <v>1</v>
      </c>
      <c r="H581" t="s">
        <v>0</v>
      </c>
      <c r="I581" t="s">
        <v>397</v>
      </c>
      <c r="J581" t="s">
        <v>398</v>
      </c>
      <c r="K581">
        <v>1823</v>
      </c>
      <c r="L581">
        <v>1823</v>
      </c>
      <c r="M581" t="s">
        <v>30</v>
      </c>
      <c r="N581" t="s">
        <v>29</v>
      </c>
      <c r="O581" s="3">
        <v>0</v>
      </c>
      <c r="P581" s="3">
        <v>0</v>
      </c>
      <c r="Q581" s="3">
        <v>11.28</v>
      </c>
      <c r="R581" s="3">
        <v>1.4663999999999999</v>
      </c>
      <c r="S581" s="3">
        <v>0</v>
      </c>
      <c r="T581" s="3">
        <v>0</v>
      </c>
      <c r="U581" s="3">
        <v>12.7464</v>
      </c>
      <c r="V581" t="s">
        <v>1</v>
      </c>
    </row>
    <row r="582" spans="5:22" hidden="1" x14ac:dyDescent="0.25">
      <c r="E582" t="s">
        <v>161</v>
      </c>
      <c r="F582" t="s">
        <v>360</v>
      </c>
      <c r="G582" t="s">
        <v>1</v>
      </c>
      <c r="H582" t="s">
        <v>0</v>
      </c>
      <c r="I582" t="s">
        <v>397</v>
      </c>
      <c r="J582" t="s">
        <v>398</v>
      </c>
      <c r="K582">
        <v>1822</v>
      </c>
      <c r="L582">
        <v>1822</v>
      </c>
      <c r="M582" t="s">
        <v>104</v>
      </c>
      <c r="N582" t="s">
        <v>103</v>
      </c>
      <c r="O582" s="3">
        <v>0</v>
      </c>
      <c r="P582" s="3">
        <v>0</v>
      </c>
      <c r="Q582" s="3">
        <v>25</v>
      </c>
      <c r="R582" s="3">
        <v>3.25</v>
      </c>
      <c r="S582" s="3">
        <v>0</v>
      </c>
      <c r="T582" s="3">
        <v>0</v>
      </c>
      <c r="U582" s="3">
        <v>28.25</v>
      </c>
      <c r="V582" t="s">
        <v>1</v>
      </c>
    </row>
    <row r="583" spans="5:22" hidden="1" x14ac:dyDescent="0.25">
      <c r="E583" t="s">
        <v>161</v>
      </c>
      <c r="F583" t="s">
        <v>360</v>
      </c>
      <c r="G583" t="s">
        <v>1</v>
      </c>
      <c r="H583" t="s">
        <v>0</v>
      </c>
      <c r="I583" t="s">
        <v>397</v>
      </c>
      <c r="J583" t="s">
        <v>398</v>
      </c>
      <c r="K583">
        <v>1821</v>
      </c>
      <c r="L583">
        <v>1821</v>
      </c>
      <c r="M583" t="s">
        <v>104</v>
      </c>
      <c r="N583" t="s">
        <v>103</v>
      </c>
      <c r="O583" s="3">
        <v>0</v>
      </c>
      <c r="P583" s="3">
        <v>0</v>
      </c>
      <c r="Q583" s="3">
        <v>210</v>
      </c>
      <c r="R583" s="3">
        <v>27.3</v>
      </c>
      <c r="S583" s="3">
        <v>0</v>
      </c>
      <c r="T583" s="3">
        <v>0</v>
      </c>
      <c r="U583" s="3">
        <v>237.3</v>
      </c>
      <c r="V583" t="s">
        <v>1</v>
      </c>
    </row>
    <row r="584" spans="5:22" hidden="1" x14ac:dyDescent="0.25">
      <c r="E584" t="s">
        <v>161</v>
      </c>
      <c r="F584" t="s">
        <v>360</v>
      </c>
      <c r="G584" t="s">
        <v>1</v>
      </c>
      <c r="H584" t="s">
        <v>0</v>
      </c>
      <c r="I584" t="s">
        <v>397</v>
      </c>
      <c r="J584" t="s">
        <v>398</v>
      </c>
      <c r="K584">
        <v>1820</v>
      </c>
      <c r="L584">
        <v>1820</v>
      </c>
      <c r="M584" t="s">
        <v>409</v>
      </c>
      <c r="N584" t="s">
        <v>410</v>
      </c>
      <c r="O584" s="3">
        <v>0</v>
      </c>
      <c r="P584" s="3">
        <v>0</v>
      </c>
      <c r="Q584" s="3">
        <v>44</v>
      </c>
      <c r="R584" s="3">
        <v>5.7200000000000006</v>
      </c>
      <c r="S584" s="3">
        <v>0</v>
      </c>
      <c r="T584" s="3">
        <v>0</v>
      </c>
      <c r="U584" s="3">
        <v>49.72</v>
      </c>
      <c r="V584" t="s">
        <v>1</v>
      </c>
    </row>
    <row r="585" spans="5:22" hidden="1" x14ac:dyDescent="0.25">
      <c r="E585" t="s">
        <v>161</v>
      </c>
      <c r="F585" t="s">
        <v>342</v>
      </c>
      <c r="G585" t="s">
        <v>1</v>
      </c>
      <c r="H585" t="s">
        <v>0</v>
      </c>
      <c r="I585" t="s">
        <v>397</v>
      </c>
      <c r="J585" t="s">
        <v>398</v>
      </c>
      <c r="K585">
        <v>1819</v>
      </c>
      <c r="L585">
        <v>1819</v>
      </c>
      <c r="M585" t="s">
        <v>407</v>
      </c>
      <c r="N585" t="s">
        <v>408</v>
      </c>
      <c r="O585" s="3">
        <v>0</v>
      </c>
      <c r="P585" s="3">
        <v>0</v>
      </c>
      <c r="Q585" s="3">
        <v>27</v>
      </c>
      <c r="R585" s="3">
        <v>3.5100000000000002</v>
      </c>
      <c r="S585" s="3">
        <v>0</v>
      </c>
      <c r="T585" s="3">
        <v>0</v>
      </c>
      <c r="U585" s="3">
        <v>30.51</v>
      </c>
      <c r="V585" t="s">
        <v>1</v>
      </c>
    </row>
    <row r="586" spans="5:22" hidden="1" x14ac:dyDescent="0.25">
      <c r="E586" t="s">
        <v>161</v>
      </c>
      <c r="F586" t="s">
        <v>342</v>
      </c>
      <c r="G586" t="s">
        <v>1</v>
      </c>
      <c r="H586" t="s">
        <v>0</v>
      </c>
      <c r="I586" t="s">
        <v>397</v>
      </c>
      <c r="J586" t="s">
        <v>398</v>
      </c>
      <c r="K586">
        <v>1818</v>
      </c>
      <c r="L586">
        <v>1818</v>
      </c>
      <c r="M586" t="s">
        <v>287</v>
      </c>
      <c r="N586" t="s">
        <v>288</v>
      </c>
      <c r="O586" s="3">
        <v>0</v>
      </c>
      <c r="P586" s="3">
        <v>0</v>
      </c>
      <c r="Q586" s="3">
        <v>12</v>
      </c>
      <c r="R586" s="3">
        <v>1.56</v>
      </c>
      <c r="S586" s="3">
        <v>0</v>
      </c>
      <c r="T586" s="3">
        <v>0</v>
      </c>
      <c r="U586" s="3">
        <v>13.56</v>
      </c>
      <c r="V586" t="s">
        <v>1</v>
      </c>
    </row>
    <row r="587" spans="5:22" hidden="1" x14ac:dyDescent="0.25">
      <c r="E587" t="s">
        <v>161</v>
      </c>
      <c r="F587" t="s">
        <v>342</v>
      </c>
      <c r="G587" t="s">
        <v>1</v>
      </c>
      <c r="H587" t="s">
        <v>0</v>
      </c>
      <c r="I587" t="s">
        <v>397</v>
      </c>
      <c r="J587" t="s">
        <v>398</v>
      </c>
      <c r="K587">
        <v>1817</v>
      </c>
      <c r="L587">
        <v>1817</v>
      </c>
      <c r="M587" t="s">
        <v>88</v>
      </c>
      <c r="N587" t="s">
        <v>87</v>
      </c>
      <c r="O587" s="3">
        <v>0</v>
      </c>
      <c r="P587" s="3">
        <v>0</v>
      </c>
      <c r="Q587" s="3">
        <v>23.55</v>
      </c>
      <c r="R587" s="3">
        <v>3.0615000000000001</v>
      </c>
      <c r="S587" s="3">
        <v>0</v>
      </c>
      <c r="T587" s="3">
        <v>0</v>
      </c>
      <c r="U587" s="3">
        <v>26.611499999999999</v>
      </c>
      <c r="V587" t="s">
        <v>1</v>
      </c>
    </row>
    <row r="588" spans="5:22" hidden="1" x14ac:dyDescent="0.25">
      <c r="E588" t="s">
        <v>161</v>
      </c>
      <c r="F588" t="s">
        <v>342</v>
      </c>
      <c r="G588" t="s">
        <v>1</v>
      </c>
      <c r="H588" t="s">
        <v>0</v>
      </c>
      <c r="I588" t="s">
        <v>397</v>
      </c>
      <c r="J588" t="s">
        <v>398</v>
      </c>
      <c r="K588">
        <v>1816</v>
      </c>
      <c r="L588">
        <v>1816</v>
      </c>
      <c r="M588" t="s">
        <v>598</v>
      </c>
      <c r="N588" t="s">
        <v>92</v>
      </c>
      <c r="O588" s="3">
        <v>0</v>
      </c>
      <c r="P588" s="3">
        <v>0</v>
      </c>
      <c r="Q588" s="3">
        <v>750</v>
      </c>
      <c r="R588" s="3">
        <v>97.5</v>
      </c>
      <c r="S588" s="3">
        <v>0</v>
      </c>
      <c r="T588" s="3">
        <v>0</v>
      </c>
      <c r="U588" s="3">
        <v>847.5</v>
      </c>
      <c r="V588" t="s">
        <v>1</v>
      </c>
    </row>
    <row r="589" spans="5:22" hidden="1" x14ac:dyDescent="0.25">
      <c r="E589" t="s">
        <v>161</v>
      </c>
      <c r="F589" t="s">
        <v>342</v>
      </c>
      <c r="G589" t="s">
        <v>1</v>
      </c>
      <c r="H589" t="s">
        <v>0</v>
      </c>
      <c r="I589" t="s">
        <v>397</v>
      </c>
      <c r="J589" t="s">
        <v>398</v>
      </c>
      <c r="K589">
        <v>1815</v>
      </c>
      <c r="L589">
        <v>1815</v>
      </c>
      <c r="M589" t="s">
        <v>247</v>
      </c>
      <c r="N589" t="s">
        <v>248</v>
      </c>
      <c r="O589" s="3">
        <v>0</v>
      </c>
      <c r="P589" s="3">
        <v>0</v>
      </c>
      <c r="Q589" s="3">
        <v>12</v>
      </c>
      <c r="R589" s="3">
        <v>1.56</v>
      </c>
      <c r="S589" s="3">
        <v>0</v>
      </c>
      <c r="T589" s="3">
        <v>0</v>
      </c>
      <c r="U589" s="3">
        <v>13.56</v>
      </c>
      <c r="V589" t="s">
        <v>1</v>
      </c>
    </row>
    <row r="590" spans="5:22" hidden="1" x14ac:dyDescent="0.25">
      <c r="E590" t="s">
        <v>161</v>
      </c>
      <c r="F590" t="s">
        <v>342</v>
      </c>
      <c r="G590" t="s">
        <v>1</v>
      </c>
      <c r="H590" t="s">
        <v>0</v>
      </c>
      <c r="I590" t="s">
        <v>397</v>
      </c>
      <c r="J590" t="s">
        <v>398</v>
      </c>
      <c r="K590">
        <v>1814</v>
      </c>
      <c r="L590">
        <v>1814</v>
      </c>
      <c r="M590" t="s">
        <v>403</v>
      </c>
      <c r="N590" t="s">
        <v>404</v>
      </c>
      <c r="O590" s="3">
        <v>0</v>
      </c>
      <c r="P590" s="3">
        <v>0</v>
      </c>
      <c r="Q590" s="3">
        <v>320</v>
      </c>
      <c r="R590" s="3">
        <v>41.6</v>
      </c>
      <c r="S590" s="3">
        <v>0</v>
      </c>
      <c r="T590" s="3">
        <v>0</v>
      </c>
      <c r="U590" s="3">
        <v>361.6</v>
      </c>
      <c r="V590" t="s">
        <v>1</v>
      </c>
    </row>
    <row r="591" spans="5:22" hidden="1" x14ac:dyDescent="0.25">
      <c r="E591" t="s">
        <v>161</v>
      </c>
      <c r="F591" t="s">
        <v>342</v>
      </c>
      <c r="G591" t="s">
        <v>1</v>
      </c>
      <c r="H591" t="s">
        <v>0</v>
      </c>
      <c r="I591" t="s">
        <v>397</v>
      </c>
      <c r="J591" t="s">
        <v>398</v>
      </c>
      <c r="K591">
        <v>1813</v>
      </c>
      <c r="L591">
        <v>1813</v>
      </c>
      <c r="M591" t="s">
        <v>71</v>
      </c>
      <c r="N591" t="s">
        <v>70</v>
      </c>
      <c r="O591" s="3">
        <v>0</v>
      </c>
      <c r="P591" s="3">
        <v>0</v>
      </c>
      <c r="Q591" s="3">
        <v>195</v>
      </c>
      <c r="R591" s="3">
        <v>25.35</v>
      </c>
      <c r="S591" s="3">
        <v>0</v>
      </c>
      <c r="T591" s="3">
        <v>0</v>
      </c>
      <c r="U591" s="3">
        <v>220.35</v>
      </c>
      <c r="V591" t="s">
        <v>1</v>
      </c>
    </row>
    <row r="592" spans="5:22" hidden="1" x14ac:dyDescent="0.25">
      <c r="E592" t="s">
        <v>161</v>
      </c>
      <c r="F592" t="s">
        <v>342</v>
      </c>
      <c r="G592" t="s">
        <v>1</v>
      </c>
      <c r="H592" t="s">
        <v>0</v>
      </c>
      <c r="I592" t="s">
        <v>397</v>
      </c>
      <c r="J592" t="s">
        <v>398</v>
      </c>
      <c r="K592">
        <v>1812</v>
      </c>
      <c r="L592">
        <v>1812</v>
      </c>
      <c r="M592" t="s">
        <v>595</v>
      </c>
      <c r="N592" t="s">
        <v>59</v>
      </c>
      <c r="O592" s="3">
        <v>0</v>
      </c>
      <c r="P592" s="3">
        <v>0</v>
      </c>
      <c r="Q592" s="3">
        <v>20</v>
      </c>
      <c r="R592" s="3">
        <v>2.6</v>
      </c>
      <c r="S592" s="3">
        <v>0</v>
      </c>
      <c r="T592" s="3">
        <v>0</v>
      </c>
      <c r="U592" s="3">
        <v>22.6</v>
      </c>
      <c r="V592" t="s">
        <v>1</v>
      </c>
    </row>
    <row r="593" spans="5:22" hidden="1" x14ac:dyDescent="0.25">
      <c r="E593" t="s">
        <v>161</v>
      </c>
      <c r="F593" t="s">
        <v>342</v>
      </c>
      <c r="G593" t="s">
        <v>1</v>
      </c>
      <c r="H593" t="s">
        <v>0</v>
      </c>
      <c r="I593" t="s">
        <v>397</v>
      </c>
      <c r="J593" t="s">
        <v>398</v>
      </c>
      <c r="K593">
        <v>1811</v>
      </c>
      <c r="L593">
        <v>1811</v>
      </c>
      <c r="M593" t="s">
        <v>405</v>
      </c>
      <c r="N593" t="s">
        <v>406</v>
      </c>
      <c r="O593" s="3">
        <v>0</v>
      </c>
      <c r="P593" s="3">
        <v>0</v>
      </c>
      <c r="Q593" s="3">
        <v>40.49</v>
      </c>
      <c r="R593" s="3">
        <v>5.2637</v>
      </c>
      <c r="S593" s="3">
        <v>0</v>
      </c>
      <c r="T593" s="3">
        <v>0</v>
      </c>
      <c r="U593" s="3">
        <v>45.753700000000002</v>
      </c>
      <c r="V593" t="s">
        <v>1</v>
      </c>
    </row>
    <row r="594" spans="5:22" hidden="1" x14ac:dyDescent="0.25">
      <c r="E594" t="s">
        <v>161</v>
      </c>
      <c r="F594" t="s">
        <v>342</v>
      </c>
      <c r="G594" t="s">
        <v>1</v>
      </c>
      <c r="H594" t="s">
        <v>0</v>
      </c>
      <c r="I594" t="s">
        <v>397</v>
      </c>
      <c r="J594" t="s">
        <v>398</v>
      </c>
      <c r="K594">
        <v>1810</v>
      </c>
      <c r="L594">
        <v>1810</v>
      </c>
      <c r="M594" t="s">
        <v>34</v>
      </c>
      <c r="N594" t="s">
        <v>33</v>
      </c>
      <c r="O594" s="3">
        <v>0</v>
      </c>
      <c r="P594" s="3">
        <v>0</v>
      </c>
      <c r="Q594" s="3">
        <v>10</v>
      </c>
      <c r="R594" s="3">
        <v>1.3</v>
      </c>
      <c r="S594" s="3">
        <v>0</v>
      </c>
      <c r="T594" s="3">
        <v>0</v>
      </c>
      <c r="U594" s="3">
        <v>11.3</v>
      </c>
      <c r="V594" t="s">
        <v>1</v>
      </c>
    </row>
    <row r="595" spans="5:22" hidden="1" x14ac:dyDescent="0.25">
      <c r="E595" t="s">
        <v>161</v>
      </c>
      <c r="F595" t="s">
        <v>342</v>
      </c>
      <c r="G595" t="s">
        <v>1</v>
      </c>
      <c r="H595" t="s">
        <v>0</v>
      </c>
      <c r="I595" t="s">
        <v>397</v>
      </c>
      <c r="J595" t="s">
        <v>398</v>
      </c>
      <c r="K595">
        <v>1809</v>
      </c>
      <c r="L595">
        <v>1809</v>
      </c>
      <c r="M595" t="s">
        <v>54</v>
      </c>
      <c r="N595" t="s">
        <v>53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t="s">
        <v>1</v>
      </c>
    </row>
    <row r="596" spans="5:22" hidden="1" x14ac:dyDescent="0.25">
      <c r="E596" t="s">
        <v>161</v>
      </c>
      <c r="F596" t="s">
        <v>342</v>
      </c>
      <c r="G596" t="s">
        <v>1</v>
      </c>
      <c r="H596" t="s">
        <v>0</v>
      </c>
      <c r="I596" t="s">
        <v>397</v>
      </c>
      <c r="J596" t="s">
        <v>398</v>
      </c>
      <c r="K596">
        <v>1808</v>
      </c>
      <c r="L596">
        <v>1808</v>
      </c>
      <c r="M596" t="s">
        <v>403</v>
      </c>
      <c r="N596" t="s">
        <v>404</v>
      </c>
      <c r="O596" s="3">
        <v>0</v>
      </c>
      <c r="P596" s="3">
        <v>0</v>
      </c>
      <c r="Q596" s="3">
        <v>180</v>
      </c>
      <c r="R596" s="3">
        <v>23.400000000000002</v>
      </c>
      <c r="S596" s="3">
        <v>0</v>
      </c>
      <c r="T596" s="3">
        <v>0</v>
      </c>
      <c r="U596" s="3">
        <v>203.4</v>
      </c>
      <c r="V596" t="s">
        <v>1</v>
      </c>
    </row>
    <row r="597" spans="5:22" hidden="1" x14ac:dyDescent="0.25">
      <c r="E597" t="s">
        <v>161</v>
      </c>
      <c r="F597" t="s">
        <v>342</v>
      </c>
      <c r="G597" t="s">
        <v>1</v>
      </c>
      <c r="H597" t="s">
        <v>0</v>
      </c>
      <c r="I597" t="s">
        <v>397</v>
      </c>
      <c r="J597" t="s">
        <v>398</v>
      </c>
      <c r="K597">
        <v>1807</v>
      </c>
      <c r="L597">
        <v>1807</v>
      </c>
      <c r="M597" t="s">
        <v>34</v>
      </c>
      <c r="N597" t="s">
        <v>33</v>
      </c>
      <c r="O597" s="3">
        <v>0</v>
      </c>
      <c r="P597" s="3">
        <v>0</v>
      </c>
      <c r="Q597" s="3">
        <v>25</v>
      </c>
      <c r="R597" s="3">
        <v>3.25</v>
      </c>
      <c r="S597" s="3">
        <v>0</v>
      </c>
      <c r="T597" s="3">
        <v>0</v>
      </c>
      <c r="U597" s="3">
        <v>28.25</v>
      </c>
      <c r="V597" t="s">
        <v>1</v>
      </c>
    </row>
    <row r="598" spans="5:22" hidden="1" x14ac:dyDescent="0.25">
      <c r="E598" t="s">
        <v>161</v>
      </c>
      <c r="F598" t="s">
        <v>337</v>
      </c>
      <c r="G598" t="s">
        <v>1</v>
      </c>
      <c r="H598" t="s">
        <v>0</v>
      </c>
      <c r="I598" t="s">
        <v>397</v>
      </c>
      <c r="J598" t="s">
        <v>398</v>
      </c>
      <c r="K598">
        <v>1806</v>
      </c>
      <c r="L598">
        <v>1806</v>
      </c>
      <c r="M598" t="s">
        <v>67</v>
      </c>
      <c r="N598" t="s">
        <v>66</v>
      </c>
      <c r="O598" s="3">
        <v>0</v>
      </c>
      <c r="P598" s="3">
        <v>0</v>
      </c>
      <c r="Q598" s="3">
        <v>8.84</v>
      </c>
      <c r="R598" s="3">
        <v>1.1492</v>
      </c>
      <c r="S598" s="3">
        <v>0</v>
      </c>
      <c r="T598" s="3">
        <v>0</v>
      </c>
      <c r="U598" s="3">
        <v>9.9892000000000003</v>
      </c>
      <c r="V598" t="s">
        <v>1</v>
      </c>
    </row>
    <row r="599" spans="5:22" hidden="1" x14ac:dyDescent="0.25">
      <c r="E599" t="s">
        <v>161</v>
      </c>
      <c r="F599" t="s">
        <v>337</v>
      </c>
      <c r="G599" t="s">
        <v>1</v>
      </c>
      <c r="H599" t="s">
        <v>0</v>
      </c>
      <c r="I599" t="s">
        <v>397</v>
      </c>
      <c r="J599" t="s">
        <v>398</v>
      </c>
      <c r="K599">
        <v>1805</v>
      </c>
      <c r="L599">
        <v>1805</v>
      </c>
      <c r="M599" t="s">
        <v>401</v>
      </c>
      <c r="N599" t="s">
        <v>402</v>
      </c>
      <c r="O599" s="3">
        <v>0</v>
      </c>
      <c r="P599" s="3">
        <v>0</v>
      </c>
      <c r="Q599" s="3">
        <v>11.5</v>
      </c>
      <c r="R599" s="3">
        <v>1.4950000000000001</v>
      </c>
      <c r="S599" s="3">
        <v>0</v>
      </c>
      <c r="T599" s="3">
        <v>0</v>
      </c>
      <c r="U599" s="3">
        <v>12.995000000000001</v>
      </c>
      <c r="V599" t="s">
        <v>1</v>
      </c>
    </row>
    <row r="600" spans="5:22" hidden="1" x14ac:dyDescent="0.25">
      <c r="E600" t="s">
        <v>161</v>
      </c>
      <c r="F600" t="s">
        <v>337</v>
      </c>
      <c r="G600" t="s">
        <v>1</v>
      </c>
      <c r="H600" t="s">
        <v>0</v>
      </c>
      <c r="I600" t="s">
        <v>397</v>
      </c>
      <c r="J600" t="s">
        <v>398</v>
      </c>
      <c r="K600">
        <v>1804</v>
      </c>
      <c r="L600">
        <v>1804</v>
      </c>
      <c r="M600" t="s">
        <v>54</v>
      </c>
      <c r="N600" t="s">
        <v>53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t="s">
        <v>1</v>
      </c>
    </row>
    <row r="601" spans="5:22" hidden="1" x14ac:dyDescent="0.25">
      <c r="E601" t="s">
        <v>161</v>
      </c>
      <c r="F601" t="s">
        <v>337</v>
      </c>
      <c r="G601" t="s">
        <v>1</v>
      </c>
      <c r="H601" t="s">
        <v>0</v>
      </c>
      <c r="I601" t="s">
        <v>397</v>
      </c>
      <c r="J601" t="s">
        <v>398</v>
      </c>
      <c r="K601">
        <v>1803</v>
      </c>
      <c r="L601">
        <v>1803</v>
      </c>
      <c r="M601" t="s">
        <v>401</v>
      </c>
      <c r="N601" t="s">
        <v>402</v>
      </c>
      <c r="O601" s="3">
        <v>0</v>
      </c>
      <c r="P601" s="3">
        <v>0</v>
      </c>
      <c r="Q601" s="3">
        <v>15.27</v>
      </c>
      <c r="R601" s="3">
        <v>1.9851000000000001</v>
      </c>
      <c r="S601" s="3">
        <v>0</v>
      </c>
      <c r="T601" s="3">
        <v>0</v>
      </c>
      <c r="U601" s="3">
        <v>17.255099999999999</v>
      </c>
      <c r="V601" t="s">
        <v>1</v>
      </c>
    </row>
    <row r="602" spans="5:22" hidden="1" x14ac:dyDescent="0.25">
      <c r="E602" t="s">
        <v>161</v>
      </c>
      <c r="F602" t="s">
        <v>337</v>
      </c>
      <c r="G602" t="s">
        <v>1</v>
      </c>
      <c r="H602" t="s">
        <v>0</v>
      </c>
      <c r="I602" t="s">
        <v>397</v>
      </c>
      <c r="J602" t="s">
        <v>398</v>
      </c>
      <c r="K602">
        <v>1802</v>
      </c>
      <c r="L602">
        <v>1802</v>
      </c>
      <c r="M602" t="s">
        <v>401</v>
      </c>
      <c r="N602" t="s">
        <v>402</v>
      </c>
      <c r="O602" s="3">
        <v>0</v>
      </c>
      <c r="P602" s="3">
        <v>0</v>
      </c>
      <c r="Q602" s="3">
        <v>15.27</v>
      </c>
      <c r="R602" s="3">
        <v>1.9851000000000001</v>
      </c>
      <c r="S602" s="3">
        <v>0</v>
      </c>
      <c r="T602" s="3">
        <v>0</v>
      </c>
      <c r="U602" s="3">
        <v>17.255099999999999</v>
      </c>
      <c r="V602" t="s">
        <v>1</v>
      </c>
    </row>
    <row r="603" spans="5:22" hidden="1" x14ac:dyDescent="0.25">
      <c r="E603" t="s">
        <v>161</v>
      </c>
      <c r="F603" t="s">
        <v>337</v>
      </c>
      <c r="G603" t="s">
        <v>1</v>
      </c>
      <c r="H603" t="s">
        <v>0</v>
      </c>
      <c r="I603" t="s">
        <v>397</v>
      </c>
      <c r="J603" t="s">
        <v>398</v>
      </c>
      <c r="K603">
        <v>1801</v>
      </c>
      <c r="L603">
        <v>1801</v>
      </c>
      <c r="M603" t="s">
        <v>595</v>
      </c>
      <c r="N603" t="s">
        <v>59</v>
      </c>
      <c r="O603" s="3">
        <v>0</v>
      </c>
      <c r="P603" s="3">
        <v>0</v>
      </c>
      <c r="Q603" s="3">
        <v>68</v>
      </c>
      <c r="R603" s="3">
        <v>8.84</v>
      </c>
      <c r="S603" s="3">
        <v>0</v>
      </c>
      <c r="T603" s="3">
        <v>0</v>
      </c>
      <c r="U603" s="3">
        <v>76.84</v>
      </c>
      <c r="V603" t="s">
        <v>1</v>
      </c>
    </row>
    <row r="604" spans="5:22" hidden="1" x14ac:dyDescent="0.25">
      <c r="E604" t="s">
        <v>161</v>
      </c>
      <c r="F604" t="s">
        <v>337</v>
      </c>
      <c r="G604" t="s">
        <v>1</v>
      </c>
      <c r="H604" t="s">
        <v>0</v>
      </c>
      <c r="I604" t="s">
        <v>397</v>
      </c>
      <c r="J604" t="s">
        <v>398</v>
      </c>
      <c r="K604">
        <v>1800</v>
      </c>
      <c r="L604">
        <v>1800</v>
      </c>
      <c r="M604" t="s">
        <v>293</v>
      </c>
      <c r="N604" t="s">
        <v>294</v>
      </c>
      <c r="O604" s="3">
        <v>0</v>
      </c>
      <c r="P604" s="3">
        <v>0</v>
      </c>
      <c r="Q604" s="3">
        <v>3.32</v>
      </c>
      <c r="R604" s="3">
        <v>0.43159999999999998</v>
      </c>
      <c r="S604" s="3">
        <v>0</v>
      </c>
      <c r="T604" s="3">
        <v>0</v>
      </c>
      <c r="U604" s="3">
        <v>3.7515999999999998</v>
      </c>
      <c r="V604" t="s">
        <v>1</v>
      </c>
    </row>
    <row r="605" spans="5:22" hidden="1" x14ac:dyDescent="0.25">
      <c r="E605" t="s">
        <v>161</v>
      </c>
      <c r="F605" t="s">
        <v>328</v>
      </c>
      <c r="G605" t="s">
        <v>1</v>
      </c>
      <c r="H605" t="s">
        <v>0</v>
      </c>
      <c r="I605" t="s">
        <v>397</v>
      </c>
      <c r="J605" t="s">
        <v>398</v>
      </c>
      <c r="K605">
        <v>1799</v>
      </c>
      <c r="L605">
        <v>1799</v>
      </c>
      <c r="M605" t="s">
        <v>199</v>
      </c>
      <c r="N605" t="s">
        <v>200</v>
      </c>
      <c r="O605" s="3">
        <v>0</v>
      </c>
      <c r="P605" s="3">
        <v>0</v>
      </c>
      <c r="Q605" s="3">
        <v>48</v>
      </c>
      <c r="R605" s="3">
        <v>6.24</v>
      </c>
      <c r="S605" s="3">
        <v>0</v>
      </c>
      <c r="T605" s="3">
        <v>0</v>
      </c>
      <c r="U605" s="3">
        <v>54.24</v>
      </c>
      <c r="V605" t="s">
        <v>1</v>
      </c>
    </row>
    <row r="606" spans="5:22" hidden="1" x14ac:dyDescent="0.25">
      <c r="E606" t="s">
        <v>161</v>
      </c>
      <c r="F606" t="s">
        <v>328</v>
      </c>
      <c r="G606" t="s">
        <v>1</v>
      </c>
      <c r="H606" t="s">
        <v>0</v>
      </c>
      <c r="I606" t="s">
        <v>397</v>
      </c>
      <c r="J606" t="s">
        <v>398</v>
      </c>
      <c r="K606">
        <v>1798</v>
      </c>
      <c r="L606">
        <v>1798</v>
      </c>
      <c r="M606" t="s">
        <v>44</v>
      </c>
      <c r="N606" t="s">
        <v>43</v>
      </c>
      <c r="O606" s="3">
        <v>0</v>
      </c>
      <c r="P606" s="3">
        <v>0</v>
      </c>
      <c r="Q606" s="3">
        <v>119</v>
      </c>
      <c r="R606" s="3">
        <v>15.47</v>
      </c>
      <c r="S606" s="3">
        <v>0</v>
      </c>
      <c r="T606" s="3">
        <v>0</v>
      </c>
      <c r="U606" s="3">
        <v>134.47</v>
      </c>
      <c r="V606" t="s">
        <v>1</v>
      </c>
    </row>
    <row r="607" spans="5:22" hidden="1" x14ac:dyDescent="0.25">
      <c r="E607" t="s">
        <v>161</v>
      </c>
      <c r="F607" t="s">
        <v>328</v>
      </c>
      <c r="G607" t="s">
        <v>1</v>
      </c>
      <c r="H607" t="s">
        <v>0</v>
      </c>
      <c r="I607" t="s">
        <v>397</v>
      </c>
      <c r="J607" t="s">
        <v>398</v>
      </c>
      <c r="K607">
        <v>1797</v>
      </c>
      <c r="L607">
        <v>1797</v>
      </c>
      <c r="M607" t="s">
        <v>247</v>
      </c>
      <c r="N607" t="s">
        <v>248</v>
      </c>
      <c r="O607" s="3">
        <v>0</v>
      </c>
      <c r="P607" s="3">
        <v>0</v>
      </c>
      <c r="Q607" s="3">
        <v>12</v>
      </c>
      <c r="R607" s="3">
        <v>1.56</v>
      </c>
      <c r="S607" s="3">
        <v>0</v>
      </c>
      <c r="T607" s="3">
        <v>0</v>
      </c>
      <c r="U607" s="3">
        <v>13.56</v>
      </c>
      <c r="V607" t="s">
        <v>1</v>
      </c>
    </row>
    <row r="608" spans="5:22" hidden="1" x14ac:dyDescent="0.25">
      <c r="E608" t="s">
        <v>161</v>
      </c>
      <c r="F608" t="s">
        <v>328</v>
      </c>
      <c r="G608" t="s">
        <v>1</v>
      </c>
      <c r="H608" t="s">
        <v>0</v>
      </c>
      <c r="I608" t="s">
        <v>397</v>
      </c>
      <c r="J608" t="s">
        <v>398</v>
      </c>
      <c r="K608">
        <v>1796</v>
      </c>
      <c r="L608">
        <v>1796</v>
      </c>
      <c r="M608" t="s">
        <v>90</v>
      </c>
      <c r="N608" t="s">
        <v>89</v>
      </c>
      <c r="O608" s="3">
        <v>0</v>
      </c>
      <c r="P608" s="3">
        <v>0</v>
      </c>
      <c r="Q608" s="3">
        <v>60</v>
      </c>
      <c r="R608" s="3">
        <v>7.8000000000000007</v>
      </c>
      <c r="S608" s="3">
        <v>0</v>
      </c>
      <c r="T608" s="3">
        <v>0</v>
      </c>
      <c r="U608" s="3">
        <v>67.8</v>
      </c>
      <c r="V608" t="s">
        <v>1</v>
      </c>
    </row>
    <row r="609" spans="5:22" hidden="1" x14ac:dyDescent="0.25">
      <c r="E609" t="s">
        <v>161</v>
      </c>
      <c r="F609" t="s">
        <v>328</v>
      </c>
      <c r="G609" t="s">
        <v>1</v>
      </c>
      <c r="H609" t="s">
        <v>0</v>
      </c>
      <c r="I609" t="s">
        <v>397</v>
      </c>
      <c r="J609" t="s">
        <v>398</v>
      </c>
      <c r="K609">
        <v>11795</v>
      </c>
      <c r="L609">
        <v>11795</v>
      </c>
      <c r="M609" t="s">
        <v>399</v>
      </c>
      <c r="N609" t="s">
        <v>400</v>
      </c>
      <c r="O609" s="3">
        <v>0</v>
      </c>
      <c r="P609" s="3">
        <v>0</v>
      </c>
      <c r="Q609" s="3">
        <v>75</v>
      </c>
      <c r="R609" s="3">
        <v>9.75</v>
      </c>
      <c r="S609" s="3">
        <v>0</v>
      </c>
      <c r="T609" s="3">
        <v>0</v>
      </c>
      <c r="U609" s="3">
        <v>84.75</v>
      </c>
      <c r="V609" t="s">
        <v>1</v>
      </c>
    </row>
    <row r="610" spans="5:22" hidden="1" x14ac:dyDescent="0.25">
      <c r="E610" t="s">
        <v>161</v>
      </c>
      <c r="F610" t="s">
        <v>328</v>
      </c>
      <c r="G610" t="s">
        <v>1</v>
      </c>
      <c r="H610" t="s">
        <v>0</v>
      </c>
      <c r="I610" t="s">
        <v>397</v>
      </c>
      <c r="J610" t="s">
        <v>398</v>
      </c>
      <c r="K610">
        <v>1794</v>
      </c>
      <c r="L610">
        <v>1794</v>
      </c>
      <c r="M610" t="s">
        <v>88</v>
      </c>
      <c r="N610" t="s">
        <v>87</v>
      </c>
      <c r="O610" s="3">
        <v>0</v>
      </c>
      <c r="P610" s="3">
        <v>0</v>
      </c>
      <c r="Q610" s="3">
        <v>20</v>
      </c>
      <c r="R610" s="3">
        <v>2.6</v>
      </c>
      <c r="S610" s="3">
        <v>0</v>
      </c>
      <c r="T610" s="3">
        <v>0</v>
      </c>
      <c r="U610" s="3">
        <v>22.6</v>
      </c>
      <c r="V610" t="s">
        <v>1</v>
      </c>
    </row>
    <row r="611" spans="5:22" hidden="1" x14ac:dyDescent="0.25">
      <c r="E611" t="s">
        <v>161</v>
      </c>
      <c r="F611" t="s">
        <v>313</v>
      </c>
      <c r="G611" t="s">
        <v>1</v>
      </c>
      <c r="H611" t="s">
        <v>0</v>
      </c>
      <c r="I611" t="s">
        <v>397</v>
      </c>
      <c r="J611" t="s">
        <v>398</v>
      </c>
      <c r="K611">
        <v>1791</v>
      </c>
      <c r="L611">
        <v>1791</v>
      </c>
      <c r="M611" t="s">
        <v>30</v>
      </c>
      <c r="N611" t="s">
        <v>29</v>
      </c>
      <c r="O611" s="3">
        <v>0</v>
      </c>
      <c r="P611" s="3">
        <v>0</v>
      </c>
      <c r="Q611" s="3">
        <v>100</v>
      </c>
      <c r="R611" s="3">
        <v>13</v>
      </c>
      <c r="S611" s="3">
        <v>0</v>
      </c>
      <c r="T611" s="3">
        <v>0</v>
      </c>
      <c r="U611" s="3">
        <v>113</v>
      </c>
      <c r="V611" t="s">
        <v>1</v>
      </c>
    </row>
    <row r="612" spans="5:22" hidden="1" x14ac:dyDescent="0.25">
      <c r="E612" t="s">
        <v>161</v>
      </c>
      <c r="F612" t="s">
        <v>313</v>
      </c>
      <c r="G612" t="s">
        <v>1</v>
      </c>
      <c r="H612" t="s">
        <v>0</v>
      </c>
      <c r="I612" t="s">
        <v>397</v>
      </c>
      <c r="J612" t="s">
        <v>398</v>
      </c>
      <c r="K612">
        <v>1792</v>
      </c>
      <c r="L612">
        <v>1792</v>
      </c>
      <c r="M612" t="s">
        <v>293</v>
      </c>
      <c r="N612" t="s">
        <v>294</v>
      </c>
      <c r="O612" s="3">
        <v>0</v>
      </c>
      <c r="P612" s="3">
        <v>0</v>
      </c>
      <c r="Q612" s="3">
        <v>15</v>
      </c>
      <c r="R612" s="3">
        <v>1.9500000000000002</v>
      </c>
      <c r="S612" s="3">
        <v>0</v>
      </c>
      <c r="T612" s="3">
        <v>0</v>
      </c>
      <c r="U612" s="3">
        <v>16.95</v>
      </c>
      <c r="V612" t="s">
        <v>1</v>
      </c>
    </row>
    <row r="613" spans="5:22" hidden="1" x14ac:dyDescent="0.25">
      <c r="E613" t="s">
        <v>161</v>
      </c>
      <c r="F613" t="s">
        <v>313</v>
      </c>
      <c r="G613" t="s">
        <v>1</v>
      </c>
      <c r="H613" t="s">
        <v>0</v>
      </c>
      <c r="I613" t="s">
        <v>397</v>
      </c>
      <c r="J613" t="s">
        <v>398</v>
      </c>
      <c r="K613">
        <v>1793</v>
      </c>
      <c r="L613">
        <v>1793</v>
      </c>
      <c r="M613" t="s">
        <v>287</v>
      </c>
      <c r="N613" t="s">
        <v>288</v>
      </c>
      <c r="O613" s="3">
        <v>0</v>
      </c>
      <c r="P613" s="3">
        <v>0</v>
      </c>
      <c r="Q613" s="3">
        <v>20</v>
      </c>
      <c r="R613" s="3">
        <v>2.6</v>
      </c>
      <c r="S613" s="3">
        <v>0</v>
      </c>
      <c r="T613" s="3">
        <v>0</v>
      </c>
      <c r="U613" s="3">
        <v>22.6</v>
      </c>
      <c r="V613" t="s">
        <v>1</v>
      </c>
    </row>
    <row r="614" spans="5:22" x14ac:dyDescent="0.25">
      <c r="E614" t="s">
        <v>420</v>
      </c>
      <c r="O614" s="2"/>
      <c r="P614" s="2"/>
      <c r="Q614" s="32">
        <f>SUBTOTAL(109,Tabla2[V. GRAVADA])</f>
        <v>19302.879999999997</v>
      </c>
      <c r="R614" s="32">
        <f>SUBTOTAL(109,Tabla2[D.FISCAL])</f>
        <v>2509.3743999999997</v>
      </c>
      <c r="S614" s="2"/>
      <c r="T614" s="2"/>
      <c r="U614" s="32">
        <f>SUBTOTAL(109,Tabla2[VENTA TOTAL])</f>
        <v>21972.254399999998</v>
      </c>
    </row>
    <row r="616" spans="5:22" x14ac:dyDescent="0.25">
      <c r="P616" s="3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31" workbookViewId="0">
      <selection activeCell="A2" sqref="A2:B15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144</v>
      </c>
      <c r="B1" t="s">
        <v>143</v>
      </c>
    </row>
    <row r="2" spans="1:8" x14ac:dyDescent="0.25">
      <c r="A2" s="1" t="s">
        <v>142</v>
      </c>
      <c r="B2" t="s">
        <v>141</v>
      </c>
      <c r="E2" s="1"/>
      <c r="F2" s="1"/>
      <c r="G2" s="1"/>
      <c r="H2" s="1"/>
    </row>
    <row r="3" spans="1:8" x14ac:dyDescent="0.25">
      <c r="A3" s="1" t="s">
        <v>140</v>
      </c>
      <c r="B3" t="s">
        <v>139</v>
      </c>
      <c r="E3" s="1"/>
      <c r="F3" s="1"/>
      <c r="G3" s="1"/>
      <c r="H3" s="1"/>
    </row>
    <row r="4" spans="1:8" x14ac:dyDescent="0.25">
      <c r="A4" s="1" t="s">
        <v>138</v>
      </c>
      <c r="B4" t="s">
        <v>137</v>
      </c>
      <c r="E4" s="1"/>
      <c r="F4" s="1"/>
      <c r="G4" s="1"/>
      <c r="H4" s="1"/>
    </row>
    <row r="5" spans="1:8" x14ac:dyDescent="0.25">
      <c r="A5" s="1" t="s">
        <v>136</v>
      </c>
      <c r="B5" t="s">
        <v>135</v>
      </c>
      <c r="E5" s="1"/>
      <c r="F5" s="1"/>
      <c r="G5" s="1"/>
      <c r="H5" s="1"/>
    </row>
    <row r="6" spans="1:8" x14ac:dyDescent="0.25">
      <c r="A6" s="1" t="s">
        <v>134</v>
      </c>
      <c r="B6" t="s">
        <v>133</v>
      </c>
      <c r="E6" s="1"/>
      <c r="F6" s="1"/>
      <c r="G6" s="1"/>
      <c r="H6" s="1"/>
    </row>
    <row r="7" spans="1:8" x14ac:dyDescent="0.25">
      <c r="A7" s="1" t="s">
        <v>132</v>
      </c>
      <c r="B7" t="s">
        <v>131</v>
      </c>
      <c r="E7" s="1"/>
      <c r="F7" s="1"/>
      <c r="G7" s="1"/>
      <c r="H7" s="1"/>
    </row>
    <row r="8" spans="1:8" x14ac:dyDescent="0.25">
      <c r="A8" s="1" t="s">
        <v>130</v>
      </c>
      <c r="B8" t="s">
        <v>129</v>
      </c>
      <c r="E8" s="1"/>
      <c r="F8" s="1"/>
      <c r="G8" s="1"/>
      <c r="H8" s="1"/>
    </row>
    <row r="9" spans="1:8" x14ac:dyDescent="0.25">
      <c r="A9" s="1" t="s">
        <v>128</v>
      </c>
      <c r="B9" t="s">
        <v>127</v>
      </c>
      <c r="E9" s="1"/>
      <c r="F9" s="1"/>
      <c r="G9" s="1"/>
      <c r="H9" s="1"/>
    </row>
    <row r="10" spans="1:8" x14ac:dyDescent="0.25">
      <c r="A10" s="1" t="s">
        <v>126</v>
      </c>
      <c r="B10" t="s">
        <v>125</v>
      </c>
      <c r="E10" s="1"/>
      <c r="F10" s="1"/>
      <c r="G10" s="1"/>
      <c r="H10" s="1"/>
    </row>
    <row r="11" spans="1:8" x14ac:dyDescent="0.25">
      <c r="A11" s="1" t="s">
        <v>124</v>
      </c>
      <c r="B11" t="s">
        <v>123</v>
      </c>
      <c r="E11" s="1"/>
      <c r="F11" s="1"/>
      <c r="G11" s="1"/>
      <c r="H11" s="1"/>
    </row>
    <row r="12" spans="1:8" x14ac:dyDescent="0.25">
      <c r="A12" s="1" t="s">
        <v>122</v>
      </c>
      <c r="B12" t="s">
        <v>121</v>
      </c>
      <c r="E12" s="1"/>
      <c r="F12" s="1"/>
      <c r="G12" s="1"/>
      <c r="H12" s="1"/>
    </row>
    <row r="13" spans="1:8" x14ac:dyDescent="0.25">
      <c r="A13" s="1" t="s">
        <v>120</v>
      </c>
      <c r="B13" t="s">
        <v>119</v>
      </c>
    </row>
    <row r="14" spans="1:8" x14ac:dyDescent="0.25">
      <c r="A14" s="1" t="s">
        <v>118</v>
      </c>
      <c r="B14" t="s">
        <v>117</v>
      </c>
    </row>
    <row r="15" spans="1:8" x14ac:dyDescent="0.25">
      <c r="A15" s="1" t="s">
        <v>116</v>
      </c>
      <c r="B15" t="s">
        <v>115</v>
      </c>
    </row>
    <row r="16" spans="1:8" x14ac:dyDescent="0.25">
      <c r="A16" s="1" t="s">
        <v>114</v>
      </c>
      <c r="B16" t="s">
        <v>113</v>
      </c>
    </row>
    <row r="17" spans="1:2" x14ac:dyDescent="0.25">
      <c r="A17" s="1" t="s">
        <v>112</v>
      </c>
      <c r="B17" t="s">
        <v>111</v>
      </c>
    </row>
    <row r="18" spans="1:2" x14ac:dyDescent="0.25">
      <c r="A18" s="1" t="s">
        <v>110</v>
      </c>
      <c r="B18" t="s">
        <v>109</v>
      </c>
    </row>
    <row r="19" spans="1:2" x14ac:dyDescent="0.25">
      <c r="A19" s="1" t="s">
        <v>108</v>
      </c>
      <c r="B19" t="s">
        <v>107</v>
      </c>
    </row>
    <row r="20" spans="1:2" x14ac:dyDescent="0.25">
      <c r="A20" s="1" t="s">
        <v>106</v>
      </c>
      <c r="B20" t="s">
        <v>105</v>
      </c>
    </row>
    <row r="21" spans="1:2" x14ac:dyDescent="0.25">
      <c r="A21" s="1" t="s">
        <v>104</v>
      </c>
      <c r="B21" t="s">
        <v>103</v>
      </c>
    </row>
    <row r="22" spans="1:2" x14ac:dyDescent="0.25">
      <c r="A22" s="1" t="s">
        <v>102</v>
      </c>
      <c r="B22" t="s">
        <v>101</v>
      </c>
    </row>
    <row r="23" spans="1:2" x14ac:dyDescent="0.25">
      <c r="A23" s="1" t="s">
        <v>100</v>
      </c>
      <c r="B23" t="s">
        <v>99</v>
      </c>
    </row>
    <row r="24" spans="1:2" x14ac:dyDescent="0.25">
      <c r="A24" s="1" t="s">
        <v>98</v>
      </c>
      <c r="B24" t="s">
        <v>97</v>
      </c>
    </row>
    <row r="25" spans="1:2" x14ac:dyDescent="0.25">
      <c r="A25" s="1" t="s">
        <v>96</v>
      </c>
      <c r="B25" t="s">
        <v>95</v>
      </c>
    </row>
    <row r="26" spans="1:2" x14ac:dyDescent="0.25">
      <c r="A26" s="1" t="s">
        <v>94</v>
      </c>
      <c r="B26" t="s">
        <v>93</v>
      </c>
    </row>
    <row r="27" spans="1:2" x14ac:dyDescent="0.25">
      <c r="A27" s="1" t="s">
        <v>598</v>
      </c>
      <c r="B27" t="s">
        <v>92</v>
      </c>
    </row>
    <row r="28" spans="1:2" x14ac:dyDescent="0.25">
      <c r="A28" s="1" t="s">
        <v>169</v>
      </c>
      <c r="B28" t="s">
        <v>91</v>
      </c>
    </row>
    <row r="29" spans="1:2" x14ac:dyDescent="0.25">
      <c r="A29" s="1" t="s">
        <v>90</v>
      </c>
      <c r="B29" t="s">
        <v>89</v>
      </c>
    </row>
    <row r="30" spans="1:2" x14ac:dyDescent="0.25">
      <c r="A30" s="1" t="s">
        <v>88</v>
      </c>
      <c r="B30" t="s">
        <v>87</v>
      </c>
    </row>
    <row r="31" spans="1:2" x14ac:dyDescent="0.25">
      <c r="A31" s="1" t="s">
        <v>86</v>
      </c>
      <c r="B31" t="s">
        <v>85</v>
      </c>
    </row>
    <row r="32" spans="1:2" x14ac:dyDescent="0.25">
      <c r="A32" s="1" t="s">
        <v>84</v>
      </c>
      <c r="B32" t="s">
        <v>83</v>
      </c>
    </row>
    <row r="33" spans="1:2" x14ac:dyDescent="0.25">
      <c r="A33" s="1" t="s">
        <v>82</v>
      </c>
      <c r="B33" t="s">
        <v>81</v>
      </c>
    </row>
    <row r="34" spans="1:2" x14ac:dyDescent="0.25">
      <c r="A34" s="1" t="s">
        <v>170</v>
      </c>
      <c r="B34" t="s">
        <v>80</v>
      </c>
    </row>
    <row r="35" spans="1:2" x14ac:dyDescent="0.25">
      <c r="A35" s="1" t="s">
        <v>79</v>
      </c>
      <c r="B35" t="s">
        <v>78</v>
      </c>
    </row>
    <row r="36" spans="1:2" x14ac:dyDescent="0.25">
      <c r="A36" s="1" t="s">
        <v>77</v>
      </c>
      <c r="B36" t="s">
        <v>76</v>
      </c>
    </row>
    <row r="37" spans="1:2" x14ac:dyDescent="0.25">
      <c r="A37" s="1" t="s">
        <v>75</v>
      </c>
      <c r="B37" t="s">
        <v>74</v>
      </c>
    </row>
    <row r="38" spans="1:2" x14ac:dyDescent="0.25">
      <c r="A38" s="1" t="s">
        <v>73</v>
      </c>
      <c r="B38" t="s">
        <v>72</v>
      </c>
    </row>
    <row r="39" spans="1:2" x14ac:dyDescent="0.25">
      <c r="A39" s="1" t="s">
        <v>71</v>
      </c>
      <c r="B39" t="s">
        <v>70</v>
      </c>
    </row>
    <row r="40" spans="1:2" x14ac:dyDescent="0.25">
      <c r="A40" s="1" t="s">
        <v>69</v>
      </c>
      <c r="B40" t="s">
        <v>68</v>
      </c>
    </row>
    <row r="41" spans="1:2" x14ac:dyDescent="0.25">
      <c r="A41" s="1" t="s">
        <v>67</v>
      </c>
      <c r="B41" t="s">
        <v>66</v>
      </c>
    </row>
    <row r="42" spans="1:2" x14ac:dyDescent="0.25">
      <c r="A42" s="1" t="s">
        <v>65</v>
      </c>
      <c r="B42" t="s">
        <v>64</v>
      </c>
    </row>
    <row r="43" spans="1:2" x14ac:dyDescent="0.25">
      <c r="A43" s="1" t="s">
        <v>63</v>
      </c>
      <c r="B43" t="s">
        <v>62</v>
      </c>
    </row>
    <row r="44" spans="1:2" x14ac:dyDescent="0.25">
      <c r="A44" s="1" t="s">
        <v>61</v>
      </c>
      <c r="B44" t="s">
        <v>60</v>
      </c>
    </row>
    <row r="45" spans="1:2" x14ac:dyDescent="0.25">
      <c r="A45" s="1" t="s">
        <v>595</v>
      </c>
      <c r="B45" t="s">
        <v>59</v>
      </c>
    </row>
    <row r="46" spans="1:2" x14ac:dyDescent="0.25">
      <c r="A46" s="1" t="s">
        <v>58</v>
      </c>
      <c r="B46" t="s">
        <v>57</v>
      </c>
    </row>
    <row r="47" spans="1:2" x14ac:dyDescent="0.25">
      <c r="A47" s="1" t="s">
        <v>56</v>
      </c>
      <c r="B47" t="s">
        <v>55</v>
      </c>
    </row>
    <row r="48" spans="1:2" x14ac:dyDescent="0.25">
      <c r="A48" s="1" t="s">
        <v>54</v>
      </c>
      <c r="B48" s="1" t="s">
        <v>53</v>
      </c>
    </row>
    <row r="49" spans="1:2" x14ac:dyDescent="0.25">
      <c r="A49" s="1" t="s">
        <v>52</v>
      </c>
      <c r="B49" t="s">
        <v>51</v>
      </c>
    </row>
    <row r="50" spans="1:2" x14ac:dyDescent="0.25">
      <c r="A50" s="1" t="s">
        <v>50</v>
      </c>
      <c r="B50" t="s">
        <v>49</v>
      </c>
    </row>
    <row r="51" spans="1:2" x14ac:dyDescent="0.25">
      <c r="A51" s="1" t="s">
        <v>48</v>
      </c>
      <c r="B51" t="s">
        <v>47</v>
      </c>
    </row>
    <row r="52" spans="1:2" x14ac:dyDescent="0.25">
      <c r="A52" s="1" t="s">
        <v>46</v>
      </c>
      <c r="B52" t="s">
        <v>45</v>
      </c>
    </row>
    <row r="53" spans="1:2" x14ac:dyDescent="0.25">
      <c r="A53" s="1" t="s">
        <v>44</v>
      </c>
      <c r="B53" t="s">
        <v>43</v>
      </c>
    </row>
    <row r="54" spans="1:2" x14ac:dyDescent="0.25">
      <c r="A54" s="1" t="s">
        <v>42</v>
      </c>
      <c r="B54" t="s">
        <v>41</v>
      </c>
    </row>
    <row r="55" spans="1:2" x14ac:dyDescent="0.25">
      <c r="A55" s="1" t="s">
        <v>40</v>
      </c>
      <c r="B55" t="s">
        <v>39</v>
      </c>
    </row>
    <row r="56" spans="1:2" x14ac:dyDescent="0.25">
      <c r="A56" s="1" t="s">
        <v>38</v>
      </c>
      <c r="B56" t="s">
        <v>37</v>
      </c>
    </row>
    <row r="57" spans="1:2" x14ac:dyDescent="0.25">
      <c r="A57" s="1" t="s">
        <v>36</v>
      </c>
      <c r="B57" t="s">
        <v>35</v>
      </c>
    </row>
    <row r="58" spans="1:2" x14ac:dyDescent="0.25">
      <c r="A58" s="1" t="s">
        <v>34</v>
      </c>
      <c r="B58" t="s">
        <v>33</v>
      </c>
    </row>
    <row r="59" spans="1:2" x14ac:dyDescent="0.25">
      <c r="A59" s="1" t="s">
        <v>32</v>
      </c>
      <c r="B59" t="s">
        <v>31</v>
      </c>
    </row>
    <row r="60" spans="1:2" x14ac:dyDescent="0.25">
      <c r="A60" s="1" t="s">
        <v>30</v>
      </c>
      <c r="B60" t="s">
        <v>29</v>
      </c>
    </row>
    <row r="61" spans="1:2" x14ac:dyDescent="0.25">
      <c r="A61" s="1" t="s">
        <v>171</v>
      </c>
      <c r="B61" t="s">
        <v>172</v>
      </c>
    </row>
    <row r="62" spans="1:2" x14ac:dyDescent="0.25">
      <c r="A62" s="1" t="s">
        <v>173</v>
      </c>
      <c r="B62" t="s">
        <v>174</v>
      </c>
    </row>
    <row r="63" spans="1:2" x14ac:dyDescent="0.25">
      <c r="A63" s="1" t="s">
        <v>175</v>
      </c>
      <c r="B63" t="s">
        <v>176</v>
      </c>
    </row>
    <row r="64" spans="1:2" x14ac:dyDescent="0.25">
      <c r="A64" s="1" t="s">
        <v>177</v>
      </c>
      <c r="B64" t="s">
        <v>178</v>
      </c>
    </row>
    <row r="65" spans="1:2" x14ac:dyDescent="0.25">
      <c r="A65" s="1" t="s">
        <v>179</v>
      </c>
      <c r="B65" t="s">
        <v>180</v>
      </c>
    </row>
    <row r="66" spans="1:2" x14ac:dyDescent="0.25">
      <c r="A66" s="1" t="s">
        <v>181</v>
      </c>
      <c r="B66" t="s">
        <v>182</v>
      </c>
    </row>
    <row r="67" spans="1:2" x14ac:dyDescent="0.25">
      <c r="A67" s="1" t="s">
        <v>183</v>
      </c>
      <c r="B67" t="s">
        <v>184</v>
      </c>
    </row>
    <row r="68" spans="1:2" x14ac:dyDescent="0.25">
      <c r="A68" s="1" t="s">
        <v>185</v>
      </c>
      <c r="B68" t="s">
        <v>186</v>
      </c>
    </row>
    <row r="69" spans="1:2" x14ac:dyDescent="0.25">
      <c r="A69" s="1" t="s">
        <v>187</v>
      </c>
      <c r="B69" t="s">
        <v>188</v>
      </c>
    </row>
    <row r="70" spans="1:2" x14ac:dyDescent="0.25">
      <c r="A70" s="1" t="s">
        <v>189</v>
      </c>
      <c r="B70" t="s">
        <v>190</v>
      </c>
    </row>
    <row r="71" spans="1:2" x14ac:dyDescent="0.25">
      <c r="A71" s="1" t="s">
        <v>191</v>
      </c>
      <c r="B71" t="s">
        <v>192</v>
      </c>
    </row>
    <row r="72" spans="1:2" x14ac:dyDescent="0.25">
      <c r="A72" s="1" t="s">
        <v>193</v>
      </c>
      <c r="B72" t="s">
        <v>194</v>
      </c>
    </row>
    <row r="73" spans="1:2" x14ac:dyDescent="0.25">
      <c r="A73" s="1" t="s">
        <v>195</v>
      </c>
      <c r="B73" t="s">
        <v>196</v>
      </c>
    </row>
    <row r="74" spans="1:2" x14ac:dyDescent="0.25">
      <c r="A74" s="1" t="s">
        <v>197</v>
      </c>
      <c r="B74" t="s">
        <v>198</v>
      </c>
    </row>
    <row r="75" spans="1:2" x14ac:dyDescent="0.25">
      <c r="A75" s="1" t="s">
        <v>199</v>
      </c>
      <c r="B75" t="s">
        <v>200</v>
      </c>
    </row>
    <row r="76" spans="1:2" x14ac:dyDescent="0.25">
      <c r="A76" s="1" t="s">
        <v>201</v>
      </c>
      <c r="B76" t="s">
        <v>202</v>
      </c>
    </row>
    <row r="77" spans="1:2" x14ac:dyDescent="0.25">
      <c r="A77" s="1" t="s">
        <v>203</v>
      </c>
      <c r="B77" t="s">
        <v>204</v>
      </c>
    </row>
    <row r="78" spans="1:2" x14ac:dyDescent="0.25">
      <c r="A78" s="1" t="s">
        <v>205</v>
      </c>
      <c r="B78" t="s">
        <v>206</v>
      </c>
    </row>
    <row r="79" spans="1:2" x14ac:dyDescent="0.25">
      <c r="A79" s="1" t="s">
        <v>207</v>
      </c>
      <c r="B79" t="s">
        <v>208</v>
      </c>
    </row>
    <row r="80" spans="1:2" x14ac:dyDescent="0.25">
      <c r="A80" s="1" t="s">
        <v>209</v>
      </c>
      <c r="B80" t="s">
        <v>210</v>
      </c>
    </row>
    <row r="81" spans="1:2" x14ac:dyDescent="0.25">
      <c r="A81" s="1" t="s">
        <v>211</v>
      </c>
      <c r="B81" t="s">
        <v>212</v>
      </c>
    </row>
    <row r="82" spans="1:2" x14ac:dyDescent="0.25">
      <c r="A82" s="1" t="s">
        <v>213</v>
      </c>
      <c r="B82" t="s">
        <v>214</v>
      </c>
    </row>
    <row r="83" spans="1:2" x14ac:dyDescent="0.25">
      <c r="A83" s="1" t="s">
        <v>215</v>
      </c>
      <c r="B83" t="s">
        <v>216</v>
      </c>
    </row>
    <row r="84" spans="1:2" x14ac:dyDescent="0.25">
      <c r="A84" s="1" t="s">
        <v>217</v>
      </c>
      <c r="B84" t="s">
        <v>218</v>
      </c>
    </row>
    <row r="85" spans="1:2" x14ac:dyDescent="0.25">
      <c r="A85" s="1" t="s">
        <v>219</v>
      </c>
      <c r="B85" t="s">
        <v>220</v>
      </c>
    </row>
    <row r="86" spans="1:2" x14ac:dyDescent="0.25">
      <c r="A86" s="1" t="s">
        <v>221</v>
      </c>
      <c r="B86" t="s">
        <v>222</v>
      </c>
    </row>
    <row r="87" spans="1:2" x14ac:dyDescent="0.25">
      <c r="A87" s="1" t="s">
        <v>223</v>
      </c>
      <c r="B87" t="s">
        <v>224</v>
      </c>
    </row>
    <row r="88" spans="1:2" x14ac:dyDescent="0.25">
      <c r="A88" s="1" t="s">
        <v>225</v>
      </c>
      <c r="B88" t="s">
        <v>226</v>
      </c>
    </row>
    <row r="89" spans="1:2" x14ac:dyDescent="0.25">
      <c r="A89" s="1" t="s">
        <v>227</v>
      </c>
      <c r="B89" t="s">
        <v>228</v>
      </c>
    </row>
    <row r="90" spans="1:2" x14ac:dyDescent="0.25">
      <c r="A90" s="1" t="s">
        <v>229</v>
      </c>
      <c r="B90" t="s">
        <v>230</v>
      </c>
    </row>
    <row r="91" spans="1:2" x14ac:dyDescent="0.25">
      <c r="A91" s="1" t="s">
        <v>231</v>
      </c>
      <c r="B91" t="s">
        <v>232</v>
      </c>
    </row>
    <row r="92" spans="1:2" x14ac:dyDescent="0.25">
      <c r="A92" s="1" t="s">
        <v>233</v>
      </c>
      <c r="B92" t="s">
        <v>234</v>
      </c>
    </row>
    <row r="93" spans="1:2" x14ac:dyDescent="0.25">
      <c r="A93" s="1" t="s">
        <v>235</v>
      </c>
      <c r="B93" t="s">
        <v>236</v>
      </c>
    </row>
    <row r="94" spans="1:2" x14ac:dyDescent="0.25">
      <c r="A94" s="1" t="s">
        <v>237</v>
      </c>
      <c r="B94" t="s">
        <v>238</v>
      </c>
    </row>
    <row r="95" spans="1:2" x14ac:dyDescent="0.25">
      <c r="A95" s="1" t="s">
        <v>239</v>
      </c>
      <c r="B95" t="s">
        <v>240</v>
      </c>
    </row>
    <row r="96" spans="1:2" x14ac:dyDescent="0.25">
      <c r="A96" s="1" t="s">
        <v>241</v>
      </c>
      <c r="B96" t="s">
        <v>242</v>
      </c>
    </row>
    <row r="97" spans="1:2" x14ac:dyDescent="0.25">
      <c r="A97" s="1" t="s">
        <v>243</v>
      </c>
      <c r="B97" t="s">
        <v>244</v>
      </c>
    </row>
    <row r="98" spans="1:2" x14ac:dyDescent="0.25">
      <c r="A98" s="1" t="s">
        <v>245</v>
      </c>
      <c r="B98" t="s">
        <v>246</v>
      </c>
    </row>
    <row r="99" spans="1:2" x14ac:dyDescent="0.25">
      <c r="A99" s="1" t="s">
        <v>247</v>
      </c>
      <c r="B99" t="s">
        <v>248</v>
      </c>
    </row>
    <row r="100" spans="1:2" x14ac:dyDescent="0.25">
      <c r="A100" s="1" t="s">
        <v>249</v>
      </c>
      <c r="B100" t="s">
        <v>250</v>
      </c>
    </row>
    <row r="101" spans="1:2" x14ac:dyDescent="0.25">
      <c r="A101" s="1" t="s">
        <v>251</v>
      </c>
      <c r="B101" t="s">
        <v>252</v>
      </c>
    </row>
    <row r="102" spans="1:2" x14ac:dyDescent="0.25">
      <c r="A102" s="1" t="s">
        <v>253</v>
      </c>
      <c r="B102" t="s">
        <v>254</v>
      </c>
    </row>
    <row r="103" spans="1:2" x14ac:dyDescent="0.25">
      <c r="A103" s="1" t="s">
        <v>255</v>
      </c>
      <c r="B103" t="s">
        <v>256</v>
      </c>
    </row>
    <row r="104" spans="1:2" x14ac:dyDescent="0.25">
      <c r="A104" s="1" t="s">
        <v>257</v>
      </c>
      <c r="B104" t="s">
        <v>258</v>
      </c>
    </row>
    <row r="105" spans="1:2" x14ac:dyDescent="0.25">
      <c r="A105" s="1" t="s">
        <v>259</v>
      </c>
      <c r="B105" t="s">
        <v>260</v>
      </c>
    </row>
    <row r="106" spans="1:2" x14ac:dyDescent="0.25">
      <c r="A106" s="1" t="s">
        <v>261</v>
      </c>
      <c r="B106" t="s">
        <v>262</v>
      </c>
    </row>
    <row r="107" spans="1:2" x14ac:dyDescent="0.25">
      <c r="A107" s="1" t="s">
        <v>263</v>
      </c>
      <c r="B107" t="s">
        <v>264</v>
      </c>
    </row>
    <row r="108" spans="1:2" x14ac:dyDescent="0.25">
      <c r="A108" s="1" t="s">
        <v>265</v>
      </c>
      <c r="B108" t="s">
        <v>266</v>
      </c>
    </row>
    <row r="109" spans="1:2" x14ac:dyDescent="0.25">
      <c r="A109" s="1" t="s">
        <v>267</v>
      </c>
      <c r="B109" t="s">
        <v>268</v>
      </c>
    </row>
    <row r="110" spans="1:2" x14ac:dyDescent="0.25">
      <c r="A110" s="1" t="s">
        <v>269</v>
      </c>
      <c r="B110" t="s">
        <v>270</v>
      </c>
    </row>
    <row r="111" spans="1:2" x14ac:dyDescent="0.25">
      <c r="A111" s="1" t="s">
        <v>271</v>
      </c>
      <c r="B111" t="s">
        <v>272</v>
      </c>
    </row>
    <row r="112" spans="1:2" x14ac:dyDescent="0.25">
      <c r="A112" s="1" t="s">
        <v>273</v>
      </c>
      <c r="B112" t="s">
        <v>274</v>
      </c>
    </row>
    <row r="113" spans="1:2" x14ac:dyDescent="0.25">
      <c r="A113" s="1" t="s">
        <v>275</v>
      </c>
      <c r="B113" t="s">
        <v>276</v>
      </c>
    </row>
    <row r="114" spans="1:2" x14ac:dyDescent="0.25">
      <c r="A114" s="1" t="s">
        <v>277</v>
      </c>
      <c r="B114" t="s">
        <v>278</v>
      </c>
    </row>
    <row r="115" spans="1:2" x14ac:dyDescent="0.25">
      <c r="A115" s="1" t="s">
        <v>279</v>
      </c>
      <c r="B115" t="s">
        <v>280</v>
      </c>
    </row>
    <row r="116" spans="1:2" x14ac:dyDescent="0.25">
      <c r="A116" s="1" t="s">
        <v>281</v>
      </c>
      <c r="B116" t="s">
        <v>282</v>
      </c>
    </row>
    <row r="117" spans="1:2" x14ac:dyDescent="0.25">
      <c r="A117" s="1" t="s">
        <v>283</v>
      </c>
      <c r="B117" t="s">
        <v>284</v>
      </c>
    </row>
    <row r="118" spans="1:2" x14ac:dyDescent="0.25">
      <c r="A118" s="1" t="s">
        <v>285</v>
      </c>
      <c r="B118" t="s">
        <v>286</v>
      </c>
    </row>
    <row r="119" spans="1:2" x14ac:dyDescent="0.25">
      <c r="A119" s="1" t="s">
        <v>287</v>
      </c>
      <c r="B119" t="s">
        <v>288</v>
      </c>
    </row>
    <row r="120" spans="1:2" x14ac:dyDescent="0.25">
      <c r="A120" s="1" t="s">
        <v>289</v>
      </c>
      <c r="B120" t="s">
        <v>290</v>
      </c>
    </row>
    <row r="121" spans="1:2" x14ac:dyDescent="0.25">
      <c r="A121" s="1" t="s">
        <v>291</v>
      </c>
      <c r="B121" t="s">
        <v>292</v>
      </c>
    </row>
    <row r="122" spans="1:2" x14ac:dyDescent="0.25">
      <c r="A122" s="1" t="s">
        <v>293</v>
      </c>
      <c r="B122" t="s">
        <v>294</v>
      </c>
    </row>
    <row r="123" spans="1:2" x14ac:dyDescent="0.25">
      <c r="A123" s="1" t="s">
        <v>295</v>
      </c>
      <c r="B123" t="s">
        <v>296</v>
      </c>
    </row>
    <row r="124" spans="1:2" x14ac:dyDescent="0.25">
      <c r="A124" s="1" t="s">
        <v>297</v>
      </c>
      <c r="B124" t="s">
        <v>298</v>
      </c>
    </row>
    <row r="125" spans="1:2" x14ac:dyDescent="0.25">
      <c r="A125" s="1" t="s">
        <v>299</v>
      </c>
      <c r="B125" t="s">
        <v>300</v>
      </c>
    </row>
    <row r="126" spans="1:2" x14ac:dyDescent="0.25">
      <c r="A126" s="1" t="s">
        <v>301</v>
      </c>
      <c r="B126" t="s">
        <v>302</v>
      </c>
    </row>
    <row r="127" spans="1:2" x14ac:dyDescent="0.25">
      <c r="A127" s="1" t="s">
        <v>303</v>
      </c>
      <c r="B127" t="s">
        <v>304</v>
      </c>
    </row>
    <row r="128" spans="1:2" x14ac:dyDescent="0.25">
      <c r="A128" s="1" t="s">
        <v>399</v>
      </c>
      <c r="B128" t="s">
        <v>400</v>
      </c>
    </row>
    <row r="129" spans="1:2" x14ac:dyDescent="0.25">
      <c r="A129" s="1" t="s">
        <v>401</v>
      </c>
      <c r="B129" t="s">
        <v>402</v>
      </c>
    </row>
    <row r="130" spans="1:2" x14ac:dyDescent="0.25">
      <c r="A130" s="1" t="s">
        <v>403</v>
      </c>
      <c r="B130" t="s">
        <v>404</v>
      </c>
    </row>
    <row r="131" spans="1:2" x14ac:dyDescent="0.25">
      <c r="A131" s="1" t="s">
        <v>405</v>
      </c>
      <c r="B131" t="s">
        <v>406</v>
      </c>
    </row>
    <row r="132" spans="1:2" x14ac:dyDescent="0.25">
      <c r="A132" s="1" t="s">
        <v>407</v>
      </c>
      <c r="B132" t="s">
        <v>408</v>
      </c>
    </row>
    <row r="133" spans="1:2" x14ac:dyDescent="0.25">
      <c r="A133" s="1" t="s">
        <v>409</v>
      </c>
      <c r="B133" t="s">
        <v>410</v>
      </c>
    </row>
    <row r="134" spans="1:2" x14ac:dyDescent="0.25">
      <c r="A134" s="1" t="s">
        <v>411</v>
      </c>
      <c r="B134" t="s">
        <v>412</v>
      </c>
    </row>
    <row r="135" spans="1:2" x14ac:dyDescent="0.25">
      <c r="A135" s="1" t="s">
        <v>413</v>
      </c>
      <c r="B135" t="s">
        <v>414</v>
      </c>
    </row>
    <row r="136" spans="1:2" x14ac:dyDescent="0.25">
      <c r="A136" s="1" t="s">
        <v>423</v>
      </c>
      <c r="B136" t="s">
        <v>424</v>
      </c>
    </row>
    <row r="137" spans="1:2" x14ac:dyDescent="0.25">
      <c r="A137" s="1" t="s">
        <v>426</v>
      </c>
      <c r="B137" t="s">
        <v>427</v>
      </c>
    </row>
    <row r="138" spans="1:2" x14ac:dyDescent="0.25">
      <c r="A138" s="1" t="s">
        <v>429</v>
      </c>
      <c r="B138" t="s">
        <v>430</v>
      </c>
    </row>
    <row r="139" spans="1:2" x14ac:dyDescent="0.25">
      <c r="A139" s="1" t="s">
        <v>433</v>
      </c>
      <c r="B139" t="s">
        <v>434</v>
      </c>
    </row>
    <row r="140" spans="1:2" x14ac:dyDescent="0.25">
      <c r="A140" s="1" t="s">
        <v>435</v>
      </c>
      <c r="B140" t="s">
        <v>436</v>
      </c>
    </row>
    <row r="141" spans="1:2" x14ac:dyDescent="0.25">
      <c r="A141" s="1" t="s">
        <v>475</v>
      </c>
      <c r="B141" t="s">
        <v>476</v>
      </c>
    </row>
    <row r="142" spans="1:2" x14ac:dyDescent="0.25">
      <c r="A142" s="1" t="s">
        <v>478</v>
      </c>
      <c r="B142" t="s">
        <v>479</v>
      </c>
    </row>
    <row r="143" spans="1:2" x14ac:dyDescent="0.25">
      <c r="A143" s="1" t="s">
        <v>499</v>
      </c>
      <c r="B143" t="s">
        <v>480</v>
      </c>
    </row>
    <row r="144" spans="1:2" x14ac:dyDescent="0.25">
      <c r="A144" s="1" t="s">
        <v>482</v>
      </c>
      <c r="B144" t="s">
        <v>483</v>
      </c>
    </row>
    <row r="145" spans="1:2" x14ac:dyDescent="0.25">
      <c r="A145" s="1" t="s">
        <v>485</v>
      </c>
      <c r="B145" t="s">
        <v>330</v>
      </c>
    </row>
    <row r="146" spans="1:2" x14ac:dyDescent="0.25">
      <c r="A146" s="1" t="s">
        <v>486</v>
      </c>
      <c r="B146" t="s">
        <v>487</v>
      </c>
    </row>
    <row r="147" spans="1:2" x14ac:dyDescent="0.25">
      <c r="A147" s="1" t="s">
        <v>489</v>
      </c>
      <c r="B147" t="s">
        <v>490</v>
      </c>
    </row>
    <row r="148" spans="1:2" x14ac:dyDescent="0.25">
      <c r="A148" s="1" t="s">
        <v>494</v>
      </c>
      <c r="B148" t="s">
        <v>495</v>
      </c>
    </row>
    <row r="149" spans="1:2" x14ac:dyDescent="0.25">
      <c r="A149" s="1" t="s">
        <v>496</v>
      </c>
      <c r="B149" t="s">
        <v>497</v>
      </c>
    </row>
    <row r="150" spans="1:2" x14ac:dyDescent="0.25">
      <c r="A150" s="1" t="s">
        <v>509</v>
      </c>
      <c r="B150" t="s">
        <v>512</v>
      </c>
    </row>
    <row r="151" spans="1:2" x14ac:dyDescent="0.25">
      <c r="A151" s="1" t="s">
        <v>510</v>
      </c>
      <c r="B151" t="s">
        <v>513</v>
      </c>
    </row>
    <row r="152" spans="1:2" x14ac:dyDescent="0.25">
      <c r="A152" s="1" t="s">
        <v>511</v>
      </c>
      <c r="B152" t="s">
        <v>514</v>
      </c>
    </row>
    <row r="153" spans="1:2" x14ac:dyDescent="0.25">
      <c r="A153" s="1" t="s">
        <v>583</v>
      </c>
      <c r="B153" t="s">
        <v>584</v>
      </c>
    </row>
    <row r="154" spans="1:2" x14ac:dyDescent="0.25">
      <c r="A154" s="1" t="s">
        <v>600</v>
      </c>
      <c r="B154" t="s">
        <v>601</v>
      </c>
    </row>
  </sheetData>
  <conditionalFormatting sqref="A1:A1048576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2" sqref="D2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2" t="s">
        <v>161</v>
      </c>
    </row>
    <row r="3" spans="2:4" x14ac:dyDescent="0.25">
      <c r="B3" s="5" t="s">
        <v>2</v>
      </c>
      <c r="D3" s="13"/>
    </row>
    <row r="4" spans="2:4" x14ac:dyDescent="0.25">
      <c r="B4" s="5" t="s">
        <v>3</v>
      </c>
      <c r="D4" s="16" t="s">
        <v>1</v>
      </c>
    </row>
    <row r="5" spans="2:4" x14ac:dyDescent="0.25">
      <c r="B5" s="25" t="s">
        <v>4</v>
      </c>
      <c r="D5" s="16" t="s">
        <v>0</v>
      </c>
    </row>
    <row r="6" spans="2:4" x14ac:dyDescent="0.25">
      <c r="B6" s="6" t="s">
        <v>159</v>
      </c>
      <c r="D6" s="17"/>
    </row>
    <row r="7" spans="2:4" x14ac:dyDescent="0.25">
      <c r="B7" s="6" t="s">
        <v>158</v>
      </c>
      <c r="D7" s="17"/>
    </row>
    <row r="8" spans="2:4" x14ac:dyDescent="0.25">
      <c r="B8" s="6" t="s">
        <v>157</v>
      </c>
      <c r="D8" s="18"/>
    </row>
    <row r="9" spans="2:4" x14ac:dyDescent="0.25">
      <c r="B9" s="5" t="s">
        <v>156</v>
      </c>
      <c r="D9" s="19">
        <f>+D8</f>
        <v>0</v>
      </c>
    </row>
    <row r="10" spans="2:4" x14ac:dyDescent="0.25">
      <c r="B10" s="5" t="s">
        <v>157</v>
      </c>
      <c r="D10" s="27">
        <f>+D9</f>
        <v>0</v>
      </c>
    </row>
    <row r="11" spans="2:4" x14ac:dyDescent="0.25">
      <c r="B11" s="5" t="s">
        <v>156</v>
      </c>
      <c r="D11" s="22">
        <f>+D10</f>
        <v>0</v>
      </c>
    </row>
    <row r="12" spans="2:4" x14ac:dyDescent="0.25">
      <c r="B12" s="5" t="s">
        <v>155</v>
      </c>
      <c r="D12" s="22">
        <v>0</v>
      </c>
    </row>
    <row r="13" spans="2:4" x14ac:dyDescent="0.25">
      <c r="B13" s="5" t="s">
        <v>154</v>
      </c>
      <c r="D13" s="9">
        <v>0</v>
      </c>
    </row>
    <row r="14" spans="2:4" x14ac:dyDescent="0.25">
      <c r="B14" s="5" t="s">
        <v>153</v>
      </c>
      <c r="D14" s="21">
        <v>0</v>
      </c>
    </row>
    <row r="15" spans="2:4" x14ac:dyDescent="0.25">
      <c r="B15" s="26" t="s">
        <v>152</v>
      </c>
      <c r="D15" s="21">
        <v>0</v>
      </c>
    </row>
    <row r="16" spans="2:4" x14ac:dyDescent="0.25">
      <c r="B16" s="26" t="s">
        <v>151</v>
      </c>
      <c r="D16" s="15">
        <v>0</v>
      </c>
    </row>
    <row r="17" spans="2:4" x14ac:dyDescent="0.25">
      <c r="B17" s="26" t="s">
        <v>150</v>
      </c>
      <c r="D17" s="9">
        <v>0</v>
      </c>
    </row>
    <row r="18" spans="2:4" x14ac:dyDescent="0.25">
      <c r="B18" s="26" t="s">
        <v>149</v>
      </c>
      <c r="D18" s="9">
        <v>0</v>
      </c>
    </row>
    <row r="19" spans="2:4" x14ac:dyDescent="0.25">
      <c r="B19" s="26" t="s">
        <v>148</v>
      </c>
      <c r="D19" s="9">
        <v>0</v>
      </c>
    </row>
    <row r="20" spans="2:4" x14ac:dyDescent="0.25">
      <c r="B20" s="26" t="s">
        <v>147</v>
      </c>
      <c r="D20" s="9">
        <v>0</v>
      </c>
    </row>
    <row r="21" spans="2:4" x14ac:dyDescent="0.25">
      <c r="B21" s="26" t="s">
        <v>146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145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71"/>
  <sheetViews>
    <sheetView topLeftCell="J2" workbookViewId="0">
      <selection activeCell="V144" sqref="V144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159</v>
      </c>
      <c r="F2" t="s">
        <v>158</v>
      </c>
      <c r="G2" t="s">
        <v>157</v>
      </c>
      <c r="H2" t="s">
        <v>156</v>
      </c>
      <c r="I2" t="s">
        <v>166</v>
      </c>
      <c r="J2" t="s">
        <v>167</v>
      </c>
      <c r="K2" t="s">
        <v>155</v>
      </c>
      <c r="L2" s="3" t="s">
        <v>154</v>
      </c>
      <c r="M2" s="3" t="s">
        <v>153</v>
      </c>
      <c r="N2" s="3" t="s">
        <v>152</v>
      </c>
      <c r="O2" s="3" t="s">
        <v>151</v>
      </c>
      <c r="P2" s="3" t="s">
        <v>150</v>
      </c>
      <c r="Q2" s="3" t="s">
        <v>149</v>
      </c>
      <c r="R2" s="3" t="s">
        <v>148</v>
      </c>
      <c r="S2" s="3" t="s">
        <v>147</v>
      </c>
      <c r="T2" s="3" t="s">
        <v>146</v>
      </c>
      <c r="U2" s="3" t="s">
        <v>19</v>
      </c>
      <c r="V2" t="s">
        <v>18</v>
      </c>
    </row>
    <row r="3" spans="1:22" hidden="1" x14ac:dyDescent="0.25">
      <c r="A3" t="s">
        <v>161</v>
      </c>
      <c r="B3" s="1" t="s">
        <v>313</v>
      </c>
      <c r="C3" t="s">
        <v>1</v>
      </c>
      <c r="D3" t="s">
        <v>415</v>
      </c>
      <c r="E3" t="s">
        <v>416</v>
      </c>
      <c r="F3" t="s">
        <v>417</v>
      </c>
      <c r="G3">
        <v>306</v>
      </c>
      <c r="H3">
        <v>306</v>
      </c>
      <c r="I3">
        <v>306</v>
      </c>
      <c r="J3">
        <v>306</v>
      </c>
      <c r="L3" s="3" t="s">
        <v>418</v>
      </c>
      <c r="M3" s="3" t="s">
        <v>418</v>
      </c>
      <c r="N3" s="3" t="s">
        <v>418</v>
      </c>
      <c r="O3" s="3">
        <v>16.95</v>
      </c>
      <c r="P3" s="3" t="s">
        <v>418</v>
      </c>
      <c r="Q3" s="3" t="s">
        <v>418</v>
      </c>
      <c r="R3" s="3" t="s">
        <v>418</v>
      </c>
      <c r="S3" s="3" t="s">
        <v>418</v>
      </c>
      <c r="T3" s="3" t="s">
        <v>418</v>
      </c>
      <c r="U3" s="3">
        <f>+Tabla3[[#This Row],[V GRAVADAS]]</f>
        <v>16.95</v>
      </c>
      <c r="V3" t="s">
        <v>145</v>
      </c>
    </row>
    <row r="4" spans="1:22" hidden="1" x14ac:dyDescent="0.25">
      <c r="A4" t="s">
        <v>161</v>
      </c>
      <c r="B4" s="1" t="s">
        <v>313</v>
      </c>
      <c r="C4" t="s">
        <v>1</v>
      </c>
      <c r="D4" t="s">
        <v>415</v>
      </c>
      <c r="E4" t="s">
        <v>416</v>
      </c>
      <c r="F4" t="s">
        <v>417</v>
      </c>
      <c r="G4">
        <v>307</v>
      </c>
      <c r="H4">
        <v>307</v>
      </c>
      <c r="I4">
        <v>307</v>
      </c>
      <c r="J4">
        <v>307</v>
      </c>
      <c r="L4" s="3" t="s">
        <v>418</v>
      </c>
      <c r="M4" s="3" t="s">
        <v>418</v>
      </c>
      <c r="N4" s="3" t="s">
        <v>418</v>
      </c>
      <c r="O4" s="3">
        <v>39</v>
      </c>
      <c r="P4" s="3" t="s">
        <v>418</v>
      </c>
      <c r="Q4" s="3" t="s">
        <v>418</v>
      </c>
      <c r="R4" s="3" t="s">
        <v>418</v>
      </c>
      <c r="S4" s="3" t="s">
        <v>418</v>
      </c>
      <c r="T4" s="3" t="s">
        <v>418</v>
      </c>
      <c r="U4" s="3">
        <f>+Tabla3[[#This Row],[V GRAVADAS]]</f>
        <v>39</v>
      </c>
      <c r="V4" t="s">
        <v>145</v>
      </c>
    </row>
    <row r="5" spans="1:22" hidden="1" x14ac:dyDescent="0.25">
      <c r="A5" t="s">
        <v>161</v>
      </c>
      <c r="B5" s="1" t="s">
        <v>313</v>
      </c>
      <c r="C5" t="s">
        <v>1</v>
      </c>
      <c r="D5" t="s">
        <v>415</v>
      </c>
      <c r="E5" t="s">
        <v>416</v>
      </c>
      <c r="F5" t="s">
        <v>417</v>
      </c>
      <c r="G5">
        <v>308</v>
      </c>
      <c r="H5">
        <v>308</v>
      </c>
      <c r="I5">
        <v>308</v>
      </c>
      <c r="J5">
        <v>308</v>
      </c>
      <c r="L5" s="3" t="s">
        <v>418</v>
      </c>
      <c r="M5" s="3" t="s">
        <v>418</v>
      </c>
      <c r="N5" s="3" t="s">
        <v>418</v>
      </c>
      <c r="O5" s="3">
        <v>6</v>
      </c>
      <c r="P5" s="3" t="s">
        <v>418</v>
      </c>
      <c r="Q5" s="3" t="s">
        <v>418</v>
      </c>
      <c r="R5" s="3" t="s">
        <v>418</v>
      </c>
      <c r="S5" s="3" t="s">
        <v>418</v>
      </c>
      <c r="T5" s="3" t="s">
        <v>418</v>
      </c>
      <c r="U5" s="3">
        <f>+Tabla3[[#This Row],[V GRAVADAS]]</f>
        <v>6</v>
      </c>
      <c r="V5" t="s">
        <v>145</v>
      </c>
    </row>
    <row r="6" spans="1:22" hidden="1" x14ac:dyDescent="0.25">
      <c r="A6" t="s">
        <v>161</v>
      </c>
      <c r="B6" s="1" t="s">
        <v>313</v>
      </c>
      <c r="C6" t="s">
        <v>1</v>
      </c>
      <c r="D6" t="s">
        <v>415</v>
      </c>
      <c r="E6" t="s">
        <v>416</v>
      </c>
      <c r="F6" t="s">
        <v>417</v>
      </c>
      <c r="G6">
        <v>309</v>
      </c>
      <c r="H6">
        <v>309</v>
      </c>
      <c r="I6">
        <v>309</v>
      </c>
      <c r="J6">
        <v>309</v>
      </c>
      <c r="L6" s="3" t="s">
        <v>418</v>
      </c>
      <c r="M6" s="3" t="s">
        <v>418</v>
      </c>
      <c r="N6" s="3" t="s">
        <v>418</v>
      </c>
      <c r="O6" s="3">
        <v>26</v>
      </c>
      <c r="P6" s="3" t="s">
        <v>418</v>
      </c>
      <c r="Q6" s="3" t="s">
        <v>418</v>
      </c>
      <c r="R6" s="3" t="s">
        <v>418</v>
      </c>
      <c r="S6" s="3" t="s">
        <v>418</v>
      </c>
      <c r="T6" s="3" t="s">
        <v>418</v>
      </c>
      <c r="U6" s="3">
        <f>+Tabla3[[#This Row],[V GRAVADAS]]</f>
        <v>26</v>
      </c>
      <c r="V6" t="s">
        <v>145</v>
      </c>
    </row>
    <row r="7" spans="1:22" hidden="1" x14ac:dyDescent="0.25">
      <c r="A7" t="s">
        <v>161</v>
      </c>
      <c r="B7" s="1" t="s">
        <v>328</v>
      </c>
      <c r="C7" t="s">
        <v>1</v>
      </c>
      <c r="D7" t="s">
        <v>415</v>
      </c>
      <c r="E7" t="s">
        <v>416</v>
      </c>
      <c r="F7" t="s">
        <v>417</v>
      </c>
      <c r="G7">
        <v>310</v>
      </c>
      <c r="H7">
        <v>310</v>
      </c>
      <c r="I7">
        <v>310</v>
      </c>
      <c r="J7">
        <v>310</v>
      </c>
      <c r="L7" s="3" t="s">
        <v>418</v>
      </c>
      <c r="M7" s="3" t="s">
        <v>418</v>
      </c>
      <c r="N7" s="3" t="s">
        <v>418</v>
      </c>
      <c r="O7" s="3">
        <v>30</v>
      </c>
      <c r="P7" s="3" t="s">
        <v>418</v>
      </c>
      <c r="Q7" s="3" t="s">
        <v>418</v>
      </c>
      <c r="R7" s="3" t="s">
        <v>418</v>
      </c>
      <c r="S7" s="3" t="s">
        <v>418</v>
      </c>
      <c r="T7" s="3" t="s">
        <v>418</v>
      </c>
      <c r="U7" s="3">
        <f>+Tabla3[[#This Row],[V GRAVADAS]]</f>
        <v>30</v>
      </c>
      <c r="V7" t="s">
        <v>145</v>
      </c>
    </row>
    <row r="8" spans="1:22" hidden="1" x14ac:dyDescent="0.25">
      <c r="A8" t="s">
        <v>161</v>
      </c>
      <c r="B8" s="1" t="s">
        <v>337</v>
      </c>
      <c r="C8" t="s">
        <v>1</v>
      </c>
      <c r="D8" t="s">
        <v>415</v>
      </c>
      <c r="E8" t="s">
        <v>416</v>
      </c>
      <c r="F8" t="s">
        <v>417</v>
      </c>
      <c r="G8">
        <v>311</v>
      </c>
      <c r="H8">
        <v>311</v>
      </c>
      <c r="I8">
        <v>311</v>
      </c>
      <c r="J8">
        <v>311</v>
      </c>
      <c r="L8" s="3" t="s">
        <v>418</v>
      </c>
      <c r="M8" s="3" t="s">
        <v>418</v>
      </c>
      <c r="N8" s="3" t="s">
        <v>418</v>
      </c>
      <c r="O8" s="3">
        <v>25</v>
      </c>
      <c r="P8" s="3" t="s">
        <v>418</v>
      </c>
      <c r="Q8" s="3" t="s">
        <v>418</v>
      </c>
      <c r="R8" s="3" t="s">
        <v>418</v>
      </c>
      <c r="S8" s="3" t="s">
        <v>418</v>
      </c>
      <c r="T8" s="3" t="s">
        <v>418</v>
      </c>
      <c r="U8" s="3">
        <f>+Tabla3[[#This Row],[V GRAVADAS]]</f>
        <v>25</v>
      </c>
      <c r="V8" t="s">
        <v>145</v>
      </c>
    </row>
    <row r="9" spans="1:22" hidden="1" x14ac:dyDescent="0.25">
      <c r="A9" t="s">
        <v>161</v>
      </c>
      <c r="B9" s="1" t="s">
        <v>337</v>
      </c>
      <c r="C9" t="s">
        <v>1</v>
      </c>
      <c r="D9" t="s">
        <v>415</v>
      </c>
      <c r="E9" t="s">
        <v>416</v>
      </c>
      <c r="F9" t="s">
        <v>417</v>
      </c>
      <c r="G9">
        <v>312</v>
      </c>
      <c r="H9">
        <v>312</v>
      </c>
      <c r="I9">
        <v>312</v>
      </c>
      <c r="J9">
        <v>312</v>
      </c>
      <c r="L9" s="3" t="s">
        <v>418</v>
      </c>
      <c r="M9" s="3" t="s">
        <v>418</v>
      </c>
      <c r="N9" s="3" t="s">
        <v>418</v>
      </c>
      <c r="O9" s="3">
        <v>15</v>
      </c>
      <c r="P9" s="3" t="s">
        <v>418</v>
      </c>
      <c r="Q9" s="3" t="s">
        <v>418</v>
      </c>
      <c r="R9" s="3" t="s">
        <v>418</v>
      </c>
      <c r="S9" s="3" t="s">
        <v>418</v>
      </c>
      <c r="T9" s="3" t="s">
        <v>418</v>
      </c>
      <c r="U9" s="3">
        <f>+Tabla3[[#This Row],[V GRAVADAS]]</f>
        <v>15</v>
      </c>
      <c r="V9" t="s">
        <v>145</v>
      </c>
    </row>
    <row r="10" spans="1:22" hidden="1" x14ac:dyDescent="0.25">
      <c r="A10" t="s">
        <v>161</v>
      </c>
      <c r="B10" s="1" t="s">
        <v>337</v>
      </c>
      <c r="C10" t="s">
        <v>1</v>
      </c>
      <c r="D10" t="s">
        <v>415</v>
      </c>
      <c r="E10" t="s">
        <v>416</v>
      </c>
      <c r="F10" t="s">
        <v>417</v>
      </c>
      <c r="G10">
        <v>313</v>
      </c>
      <c r="H10">
        <v>313</v>
      </c>
      <c r="I10">
        <v>313</v>
      </c>
      <c r="J10">
        <v>313</v>
      </c>
      <c r="L10" s="3" t="s">
        <v>418</v>
      </c>
      <c r="M10" s="3" t="s">
        <v>418</v>
      </c>
      <c r="N10" s="3" t="s">
        <v>418</v>
      </c>
      <c r="O10" s="3">
        <v>90</v>
      </c>
      <c r="P10" s="3" t="s">
        <v>418</v>
      </c>
      <c r="Q10" s="3" t="s">
        <v>418</v>
      </c>
      <c r="R10" s="3" t="s">
        <v>418</v>
      </c>
      <c r="S10" s="3" t="s">
        <v>418</v>
      </c>
      <c r="T10" s="3" t="s">
        <v>418</v>
      </c>
      <c r="U10" s="3">
        <f>+Tabla3[[#This Row],[V GRAVADAS]]</f>
        <v>90</v>
      </c>
      <c r="V10" t="s">
        <v>145</v>
      </c>
    </row>
    <row r="11" spans="1:22" hidden="1" x14ac:dyDescent="0.25">
      <c r="A11" t="s">
        <v>161</v>
      </c>
      <c r="B11" s="1" t="s">
        <v>338</v>
      </c>
      <c r="C11" t="s">
        <v>1</v>
      </c>
      <c r="D11" t="s">
        <v>415</v>
      </c>
      <c r="E11" t="s">
        <v>416</v>
      </c>
      <c r="F11" t="s">
        <v>417</v>
      </c>
      <c r="G11">
        <v>314</v>
      </c>
      <c r="H11">
        <v>314</v>
      </c>
      <c r="I11">
        <v>314</v>
      </c>
      <c r="J11">
        <v>314</v>
      </c>
      <c r="L11" s="3" t="s">
        <v>418</v>
      </c>
      <c r="M11" s="3" t="s">
        <v>418</v>
      </c>
      <c r="N11" s="3" t="s">
        <v>418</v>
      </c>
      <c r="O11" s="3">
        <v>5.5</v>
      </c>
      <c r="P11" s="3" t="s">
        <v>418</v>
      </c>
      <c r="Q11" s="3" t="s">
        <v>418</v>
      </c>
      <c r="R11" s="3" t="s">
        <v>418</v>
      </c>
      <c r="S11" s="3" t="s">
        <v>418</v>
      </c>
      <c r="T11" s="3" t="s">
        <v>418</v>
      </c>
      <c r="U11" s="3">
        <f>+Tabla3[[#This Row],[V GRAVADAS]]</f>
        <v>5.5</v>
      </c>
      <c r="V11" t="s">
        <v>145</v>
      </c>
    </row>
    <row r="12" spans="1:22" hidden="1" x14ac:dyDescent="0.25">
      <c r="A12" t="s">
        <v>161</v>
      </c>
      <c r="B12" s="1" t="s">
        <v>338</v>
      </c>
      <c r="C12" t="s">
        <v>1</v>
      </c>
      <c r="D12" t="s">
        <v>415</v>
      </c>
      <c r="E12" t="s">
        <v>416</v>
      </c>
      <c r="F12" t="s">
        <v>417</v>
      </c>
      <c r="G12">
        <v>315</v>
      </c>
      <c r="H12">
        <v>315</v>
      </c>
      <c r="I12">
        <v>315</v>
      </c>
      <c r="J12">
        <v>315</v>
      </c>
      <c r="L12" s="3" t="s">
        <v>418</v>
      </c>
      <c r="M12" s="3" t="s">
        <v>418</v>
      </c>
      <c r="N12" s="3" t="s">
        <v>418</v>
      </c>
      <c r="O12" s="3">
        <v>53</v>
      </c>
      <c r="P12" s="3" t="s">
        <v>418</v>
      </c>
      <c r="Q12" s="3" t="s">
        <v>418</v>
      </c>
      <c r="R12" s="3" t="s">
        <v>418</v>
      </c>
      <c r="S12" s="3" t="s">
        <v>418</v>
      </c>
      <c r="T12" s="3" t="s">
        <v>418</v>
      </c>
      <c r="U12" s="3">
        <f>+Tabla3[[#This Row],[V GRAVADAS]]</f>
        <v>53</v>
      </c>
      <c r="V12" t="s">
        <v>145</v>
      </c>
    </row>
    <row r="13" spans="1:22" hidden="1" x14ac:dyDescent="0.25">
      <c r="A13" t="s">
        <v>161</v>
      </c>
      <c r="B13" s="1" t="s">
        <v>338</v>
      </c>
      <c r="C13" t="s">
        <v>1</v>
      </c>
      <c r="D13" t="s">
        <v>415</v>
      </c>
      <c r="E13" t="s">
        <v>416</v>
      </c>
      <c r="F13" t="s">
        <v>417</v>
      </c>
      <c r="G13">
        <v>316</v>
      </c>
      <c r="H13">
        <v>316</v>
      </c>
      <c r="I13">
        <v>316</v>
      </c>
      <c r="J13">
        <v>316</v>
      </c>
      <c r="L13" s="3" t="s">
        <v>418</v>
      </c>
      <c r="M13" s="3" t="s">
        <v>418</v>
      </c>
      <c r="N13" s="3" t="s">
        <v>418</v>
      </c>
      <c r="O13" s="3">
        <v>34</v>
      </c>
      <c r="P13" s="3" t="s">
        <v>418</v>
      </c>
      <c r="Q13" s="3" t="s">
        <v>418</v>
      </c>
      <c r="R13" s="3" t="s">
        <v>418</v>
      </c>
      <c r="S13" s="3" t="s">
        <v>418</v>
      </c>
      <c r="T13" s="3" t="s">
        <v>418</v>
      </c>
      <c r="U13" s="3">
        <f>+Tabla3[[#This Row],[V GRAVADAS]]</f>
        <v>34</v>
      </c>
      <c r="V13" t="s">
        <v>145</v>
      </c>
    </row>
    <row r="14" spans="1:22" hidden="1" x14ac:dyDescent="0.25">
      <c r="A14" t="s">
        <v>161</v>
      </c>
      <c r="B14" s="1" t="s">
        <v>338</v>
      </c>
      <c r="C14" t="s">
        <v>1</v>
      </c>
      <c r="D14" t="s">
        <v>415</v>
      </c>
      <c r="E14" t="s">
        <v>416</v>
      </c>
      <c r="F14" t="s">
        <v>417</v>
      </c>
      <c r="G14">
        <v>317</v>
      </c>
      <c r="H14">
        <v>317</v>
      </c>
      <c r="I14">
        <v>317</v>
      </c>
      <c r="J14">
        <v>317</v>
      </c>
      <c r="L14" s="3" t="s">
        <v>418</v>
      </c>
      <c r="M14" s="3" t="s">
        <v>418</v>
      </c>
      <c r="N14" s="3" t="s">
        <v>418</v>
      </c>
      <c r="O14" s="3">
        <v>6.5</v>
      </c>
      <c r="P14" s="3" t="s">
        <v>418</v>
      </c>
      <c r="Q14" s="3" t="s">
        <v>418</v>
      </c>
      <c r="R14" s="3" t="s">
        <v>418</v>
      </c>
      <c r="S14" s="3" t="s">
        <v>418</v>
      </c>
      <c r="T14" s="3" t="s">
        <v>418</v>
      </c>
      <c r="U14" s="3">
        <f>+Tabla3[[#This Row],[V GRAVADAS]]</f>
        <v>6.5</v>
      </c>
      <c r="V14" t="s">
        <v>145</v>
      </c>
    </row>
    <row r="15" spans="1:22" hidden="1" x14ac:dyDescent="0.25">
      <c r="A15" t="s">
        <v>161</v>
      </c>
      <c r="B15" s="1" t="s">
        <v>342</v>
      </c>
      <c r="C15" t="s">
        <v>1</v>
      </c>
      <c r="D15" t="s">
        <v>415</v>
      </c>
      <c r="E15" t="s">
        <v>416</v>
      </c>
      <c r="F15" t="s">
        <v>417</v>
      </c>
      <c r="G15">
        <v>318</v>
      </c>
      <c r="H15">
        <v>318</v>
      </c>
      <c r="I15">
        <v>318</v>
      </c>
      <c r="J15">
        <v>318</v>
      </c>
      <c r="L15" s="3" t="s">
        <v>418</v>
      </c>
      <c r="M15" s="3" t="s">
        <v>418</v>
      </c>
      <c r="N15" s="3" t="s">
        <v>418</v>
      </c>
      <c r="O15" s="3">
        <v>20</v>
      </c>
      <c r="P15" s="3" t="s">
        <v>418</v>
      </c>
      <c r="Q15" s="3" t="s">
        <v>418</v>
      </c>
      <c r="R15" s="3" t="s">
        <v>418</v>
      </c>
      <c r="S15" s="3" t="s">
        <v>418</v>
      </c>
      <c r="T15" s="3" t="s">
        <v>418</v>
      </c>
      <c r="U15" s="3">
        <f>+Tabla3[[#This Row],[V GRAVADAS]]</f>
        <v>20</v>
      </c>
      <c r="V15" t="s">
        <v>145</v>
      </c>
    </row>
    <row r="16" spans="1:22" hidden="1" x14ac:dyDescent="0.25">
      <c r="A16" t="s">
        <v>161</v>
      </c>
      <c r="B16" s="1" t="s">
        <v>342</v>
      </c>
      <c r="C16" t="s">
        <v>1</v>
      </c>
      <c r="D16" t="s">
        <v>415</v>
      </c>
      <c r="E16" t="s">
        <v>416</v>
      </c>
      <c r="F16" t="s">
        <v>417</v>
      </c>
      <c r="G16">
        <v>319</v>
      </c>
      <c r="H16">
        <v>319</v>
      </c>
      <c r="I16">
        <v>319</v>
      </c>
      <c r="J16">
        <v>319</v>
      </c>
      <c r="L16" s="3" t="s">
        <v>418</v>
      </c>
      <c r="M16" s="3" t="s">
        <v>418</v>
      </c>
      <c r="N16" s="3" t="s">
        <v>418</v>
      </c>
      <c r="O16" s="3">
        <v>10</v>
      </c>
      <c r="P16" s="3" t="s">
        <v>418</v>
      </c>
      <c r="Q16" s="3" t="s">
        <v>418</v>
      </c>
      <c r="R16" s="3" t="s">
        <v>418</v>
      </c>
      <c r="S16" s="3" t="s">
        <v>418</v>
      </c>
      <c r="T16" s="3" t="s">
        <v>418</v>
      </c>
      <c r="U16" s="3">
        <f>+Tabla3[[#This Row],[V GRAVADAS]]</f>
        <v>10</v>
      </c>
      <c r="V16" t="s">
        <v>145</v>
      </c>
    </row>
    <row r="17" spans="1:22" hidden="1" x14ac:dyDescent="0.25">
      <c r="A17" t="s">
        <v>161</v>
      </c>
      <c r="B17" s="1" t="s">
        <v>342</v>
      </c>
      <c r="C17" t="s">
        <v>1</v>
      </c>
      <c r="D17" t="s">
        <v>415</v>
      </c>
      <c r="E17" t="s">
        <v>416</v>
      </c>
      <c r="F17" t="s">
        <v>417</v>
      </c>
      <c r="G17">
        <v>320</v>
      </c>
      <c r="H17">
        <v>320</v>
      </c>
      <c r="I17">
        <v>320</v>
      </c>
      <c r="J17">
        <v>320</v>
      </c>
      <c r="L17" s="3" t="s">
        <v>418</v>
      </c>
      <c r="M17" s="3" t="s">
        <v>418</v>
      </c>
      <c r="N17" s="3" t="s">
        <v>418</v>
      </c>
      <c r="O17" s="3">
        <v>12</v>
      </c>
      <c r="P17" s="3" t="s">
        <v>418</v>
      </c>
      <c r="Q17" s="3" t="s">
        <v>418</v>
      </c>
      <c r="R17" s="3" t="s">
        <v>418</v>
      </c>
      <c r="S17" s="3" t="s">
        <v>418</v>
      </c>
      <c r="T17" s="3" t="s">
        <v>418</v>
      </c>
      <c r="U17" s="3">
        <f>+Tabla3[[#This Row],[V GRAVADAS]]</f>
        <v>12</v>
      </c>
      <c r="V17" t="s">
        <v>145</v>
      </c>
    </row>
    <row r="18" spans="1:22" hidden="1" x14ac:dyDescent="0.25">
      <c r="A18" t="s">
        <v>161</v>
      </c>
      <c r="B18" s="1" t="s">
        <v>342</v>
      </c>
      <c r="C18" t="s">
        <v>1</v>
      </c>
      <c r="D18" t="s">
        <v>415</v>
      </c>
      <c r="E18" t="s">
        <v>416</v>
      </c>
      <c r="F18" t="s">
        <v>417</v>
      </c>
      <c r="G18">
        <v>321</v>
      </c>
      <c r="H18">
        <v>321</v>
      </c>
      <c r="I18">
        <v>321</v>
      </c>
      <c r="J18">
        <v>321</v>
      </c>
      <c r="L18" s="3" t="s">
        <v>418</v>
      </c>
      <c r="M18" s="3" t="s">
        <v>418</v>
      </c>
      <c r="N18" s="3" t="s">
        <v>418</v>
      </c>
      <c r="O18" s="3">
        <v>17</v>
      </c>
      <c r="P18" s="3" t="s">
        <v>418</v>
      </c>
      <c r="Q18" s="3" t="s">
        <v>418</v>
      </c>
      <c r="R18" s="3" t="s">
        <v>418</v>
      </c>
      <c r="S18" s="3" t="s">
        <v>418</v>
      </c>
      <c r="T18" s="3" t="s">
        <v>418</v>
      </c>
      <c r="U18" s="3">
        <f>+Tabla3[[#This Row],[V GRAVADAS]]</f>
        <v>17</v>
      </c>
      <c r="V18" t="s">
        <v>145</v>
      </c>
    </row>
    <row r="19" spans="1:22" hidden="1" x14ac:dyDescent="0.25">
      <c r="A19" t="s">
        <v>161</v>
      </c>
      <c r="B19" s="1" t="s">
        <v>342</v>
      </c>
      <c r="C19" t="s">
        <v>1</v>
      </c>
      <c r="D19" t="s">
        <v>415</v>
      </c>
      <c r="E19" t="s">
        <v>416</v>
      </c>
      <c r="F19" t="s">
        <v>417</v>
      </c>
      <c r="G19">
        <v>322</v>
      </c>
      <c r="H19">
        <v>322</v>
      </c>
      <c r="I19">
        <v>322</v>
      </c>
      <c r="J19">
        <v>322</v>
      </c>
      <c r="L19" s="3" t="s">
        <v>418</v>
      </c>
      <c r="M19" s="3" t="s">
        <v>418</v>
      </c>
      <c r="N19" s="3" t="s">
        <v>418</v>
      </c>
      <c r="O19" s="3">
        <v>30</v>
      </c>
      <c r="P19" s="3" t="s">
        <v>418</v>
      </c>
      <c r="Q19" s="3" t="s">
        <v>418</v>
      </c>
      <c r="R19" s="3" t="s">
        <v>418</v>
      </c>
      <c r="S19" s="3" t="s">
        <v>418</v>
      </c>
      <c r="T19" s="3" t="s">
        <v>418</v>
      </c>
      <c r="U19" s="3">
        <f>+Tabla3[[#This Row],[V GRAVADAS]]</f>
        <v>30</v>
      </c>
      <c r="V19" t="s">
        <v>145</v>
      </c>
    </row>
    <row r="20" spans="1:22" hidden="1" x14ac:dyDescent="0.25">
      <c r="A20" t="s">
        <v>161</v>
      </c>
      <c r="B20" s="1" t="s">
        <v>351</v>
      </c>
      <c r="C20" t="s">
        <v>1</v>
      </c>
      <c r="D20" t="s">
        <v>415</v>
      </c>
      <c r="E20" t="s">
        <v>416</v>
      </c>
      <c r="F20" t="s">
        <v>417</v>
      </c>
      <c r="G20">
        <v>323</v>
      </c>
      <c r="H20">
        <v>323</v>
      </c>
      <c r="I20">
        <v>323</v>
      </c>
      <c r="J20">
        <v>323</v>
      </c>
      <c r="L20" s="3" t="s">
        <v>418</v>
      </c>
      <c r="M20" s="3" t="s">
        <v>418</v>
      </c>
      <c r="N20" s="3" t="s">
        <v>418</v>
      </c>
      <c r="O20" s="3">
        <v>10</v>
      </c>
      <c r="P20" s="3" t="s">
        <v>418</v>
      </c>
      <c r="Q20" s="3" t="s">
        <v>418</v>
      </c>
      <c r="R20" s="3" t="s">
        <v>418</v>
      </c>
      <c r="S20" s="3" t="s">
        <v>418</v>
      </c>
      <c r="T20" s="3" t="s">
        <v>418</v>
      </c>
      <c r="U20" s="3">
        <f>+Tabla3[[#This Row],[V GRAVADAS]]</f>
        <v>10</v>
      </c>
      <c r="V20" t="s">
        <v>145</v>
      </c>
    </row>
    <row r="21" spans="1:22" hidden="1" x14ac:dyDescent="0.25">
      <c r="A21" t="s">
        <v>161</v>
      </c>
      <c r="B21" s="1" t="s">
        <v>351</v>
      </c>
      <c r="C21" t="s">
        <v>1</v>
      </c>
      <c r="D21" t="s">
        <v>415</v>
      </c>
      <c r="E21" t="s">
        <v>416</v>
      </c>
      <c r="F21" t="s">
        <v>417</v>
      </c>
      <c r="G21">
        <v>324</v>
      </c>
      <c r="H21">
        <v>324</v>
      </c>
      <c r="I21">
        <v>324</v>
      </c>
      <c r="J21">
        <v>324</v>
      </c>
      <c r="L21" s="3" t="s">
        <v>418</v>
      </c>
      <c r="M21" s="3" t="s">
        <v>418</v>
      </c>
      <c r="N21" s="3" t="s">
        <v>418</v>
      </c>
      <c r="O21" s="3">
        <v>34</v>
      </c>
      <c r="P21" s="3" t="s">
        <v>418</v>
      </c>
      <c r="Q21" s="3" t="s">
        <v>418</v>
      </c>
      <c r="R21" s="3" t="s">
        <v>418</v>
      </c>
      <c r="S21" s="3" t="s">
        <v>418</v>
      </c>
      <c r="T21" s="3" t="s">
        <v>418</v>
      </c>
      <c r="U21" s="3">
        <f>+Tabla3[[#This Row],[V GRAVADAS]]</f>
        <v>34</v>
      </c>
      <c r="V21" t="s">
        <v>145</v>
      </c>
    </row>
    <row r="22" spans="1:22" hidden="1" x14ac:dyDescent="0.25">
      <c r="A22" t="s">
        <v>161</v>
      </c>
      <c r="B22" s="1" t="s">
        <v>351</v>
      </c>
      <c r="C22" t="s">
        <v>1</v>
      </c>
      <c r="D22" t="s">
        <v>415</v>
      </c>
      <c r="E22" t="s">
        <v>416</v>
      </c>
      <c r="F22" t="s">
        <v>417</v>
      </c>
      <c r="G22">
        <v>325</v>
      </c>
      <c r="H22">
        <v>325</v>
      </c>
      <c r="I22">
        <v>325</v>
      </c>
      <c r="J22">
        <v>325</v>
      </c>
      <c r="L22" s="3" t="s">
        <v>418</v>
      </c>
      <c r="M22" s="3" t="s">
        <v>418</v>
      </c>
      <c r="N22" s="3" t="s">
        <v>418</v>
      </c>
      <c r="O22" s="3">
        <v>7</v>
      </c>
      <c r="P22" s="3" t="s">
        <v>418</v>
      </c>
      <c r="Q22" s="3" t="s">
        <v>418</v>
      </c>
      <c r="R22" s="3" t="s">
        <v>418</v>
      </c>
      <c r="S22" s="3" t="s">
        <v>418</v>
      </c>
      <c r="T22" s="3" t="s">
        <v>418</v>
      </c>
      <c r="U22" s="3">
        <f>+Tabla3[[#This Row],[V GRAVADAS]]</f>
        <v>7</v>
      </c>
      <c r="V22" t="s">
        <v>145</v>
      </c>
    </row>
    <row r="23" spans="1:22" hidden="1" x14ac:dyDescent="0.25">
      <c r="A23" t="s">
        <v>161</v>
      </c>
      <c r="B23" s="1" t="s">
        <v>351</v>
      </c>
      <c r="C23" t="s">
        <v>1</v>
      </c>
      <c r="D23" t="s">
        <v>415</v>
      </c>
      <c r="E23" t="s">
        <v>416</v>
      </c>
      <c r="F23" t="s">
        <v>417</v>
      </c>
      <c r="G23">
        <v>326</v>
      </c>
      <c r="H23">
        <v>326</v>
      </c>
      <c r="I23">
        <v>326</v>
      </c>
      <c r="J23">
        <v>326</v>
      </c>
      <c r="L23" s="3" t="s">
        <v>418</v>
      </c>
      <c r="M23" s="3" t="s">
        <v>418</v>
      </c>
      <c r="N23" s="3" t="s">
        <v>418</v>
      </c>
      <c r="O23" s="3">
        <v>40</v>
      </c>
      <c r="P23" s="3" t="s">
        <v>418</v>
      </c>
      <c r="Q23" s="3" t="s">
        <v>418</v>
      </c>
      <c r="R23" s="3" t="s">
        <v>418</v>
      </c>
      <c r="S23" s="3" t="s">
        <v>418</v>
      </c>
      <c r="T23" s="3" t="s">
        <v>418</v>
      </c>
      <c r="U23" s="3">
        <f>+Tabla3[[#This Row],[V GRAVADAS]]</f>
        <v>40</v>
      </c>
      <c r="V23" t="s">
        <v>145</v>
      </c>
    </row>
    <row r="24" spans="1:22" hidden="1" x14ac:dyDescent="0.25">
      <c r="A24" t="s">
        <v>161</v>
      </c>
      <c r="B24" s="1" t="s">
        <v>360</v>
      </c>
      <c r="C24" t="s">
        <v>1</v>
      </c>
      <c r="D24" t="s">
        <v>415</v>
      </c>
      <c r="E24" t="s">
        <v>416</v>
      </c>
      <c r="F24" t="s">
        <v>417</v>
      </c>
      <c r="G24">
        <v>327</v>
      </c>
      <c r="H24">
        <v>327</v>
      </c>
      <c r="I24">
        <v>327</v>
      </c>
      <c r="J24">
        <v>327</v>
      </c>
      <c r="L24" s="3" t="s">
        <v>418</v>
      </c>
      <c r="M24" s="3" t="s">
        <v>418</v>
      </c>
      <c r="N24" s="3" t="s">
        <v>418</v>
      </c>
      <c r="O24" s="3">
        <v>34</v>
      </c>
      <c r="P24" s="3" t="s">
        <v>418</v>
      </c>
      <c r="Q24" s="3" t="s">
        <v>418</v>
      </c>
      <c r="R24" s="3" t="s">
        <v>418</v>
      </c>
      <c r="S24" s="3" t="s">
        <v>418</v>
      </c>
      <c r="T24" s="3" t="s">
        <v>418</v>
      </c>
      <c r="U24" s="3">
        <f>+Tabla3[[#This Row],[V GRAVADAS]]</f>
        <v>34</v>
      </c>
      <c r="V24" t="s">
        <v>145</v>
      </c>
    </row>
    <row r="25" spans="1:22" hidden="1" x14ac:dyDescent="0.25">
      <c r="A25" t="s">
        <v>161</v>
      </c>
      <c r="B25" s="1" t="s">
        <v>360</v>
      </c>
      <c r="C25" t="s">
        <v>1</v>
      </c>
      <c r="D25" t="s">
        <v>415</v>
      </c>
      <c r="E25" t="s">
        <v>416</v>
      </c>
      <c r="F25" t="s">
        <v>417</v>
      </c>
      <c r="G25">
        <v>328</v>
      </c>
      <c r="H25">
        <v>328</v>
      </c>
      <c r="I25">
        <v>328</v>
      </c>
      <c r="J25">
        <v>328</v>
      </c>
      <c r="L25" s="3" t="s">
        <v>418</v>
      </c>
      <c r="M25" s="3" t="s">
        <v>418</v>
      </c>
      <c r="N25" s="3" t="s">
        <v>418</v>
      </c>
      <c r="O25" s="3">
        <v>45</v>
      </c>
      <c r="P25" s="3" t="s">
        <v>418</v>
      </c>
      <c r="Q25" s="3" t="s">
        <v>418</v>
      </c>
      <c r="R25" s="3" t="s">
        <v>418</v>
      </c>
      <c r="S25" s="3" t="s">
        <v>418</v>
      </c>
      <c r="T25" s="3" t="s">
        <v>418</v>
      </c>
      <c r="U25" s="3">
        <f>+Tabla3[[#This Row],[V GRAVADAS]]</f>
        <v>45</v>
      </c>
      <c r="V25" t="s">
        <v>145</v>
      </c>
    </row>
    <row r="26" spans="1:22" hidden="1" x14ac:dyDescent="0.25">
      <c r="A26" t="s">
        <v>161</v>
      </c>
      <c r="B26" s="1" t="s">
        <v>361</v>
      </c>
      <c r="C26" t="s">
        <v>1</v>
      </c>
      <c r="D26" t="s">
        <v>415</v>
      </c>
      <c r="E26" t="s">
        <v>416</v>
      </c>
      <c r="F26" t="s">
        <v>417</v>
      </c>
      <c r="G26">
        <v>329</v>
      </c>
      <c r="H26">
        <v>329</v>
      </c>
      <c r="I26">
        <v>329</v>
      </c>
      <c r="J26">
        <v>329</v>
      </c>
      <c r="L26" s="3" t="s">
        <v>418</v>
      </c>
      <c r="M26" s="3" t="s">
        <v>418</v>
      </c>
      <c r="N26" s="3" t="s">
        <v>418</v>
      </c>
      <c r="O26" s="3">
        <v>2.75</v>
      </c>
      <c r="P26" s="3" t="s">
        <v>418</v>
      </c>
      <c r="Q26" s="3" t="s">
        <v>418</v>
      </c>
      <c r="R26" s="3" t="s">
        <v>418</v>
      </c>
      <c r="S26" s="3" t="s">
        <v>418</v>
      </c>
      <c r="T26" s="3" t="s">
        <v>418</v>
      </c>
      <c r="U26" s="3">
        <f>+Tabla3[[#This Row],[V GRAVADAS]]</f>
        <v>2.75</v>
      </c>
      <c r="V26" t="s">
        <v>145</v>
      </c>
    </row>
    <row r="27" spans="1:22" hidden="1" x14ac:dyDescent="0.25">
      <c r="A27" t="s">
        <v>161</v>
      </c>
      <c r="B27" s="1" t="s">
        <v>364</v>
      </c>
      <c r="C27" t="s">
        <v>1</v>
      </c>
      <c r="D27" t="s">
        <v>415</v>
      </c>
      <c r="E27" t="s">
        <v>416</v>
      </c>
      <c r="F27" t="s">
        <v>417</v>
      </c>
      <c r="G27">
        <v>330</v>
      </c>
      <c r="H27">
        <v>330</v>
      </c>
      <c r="I27">
        <v>330</v>
      </c>
      <c r="J27">
        <v>330</v>
      </c>
      <c r="L27" s="3" t="s">
        <v>418</v>
      </c>
      <c r="M27" s="3" t="s">
        <v>418</v>
      </c>
      <c r="N27" s="3" t="s">
        <v>418</v>
      </c>
      <c r="O27" s="3">
        <v>37</v>
      </c>
      <c r="P27" s="3" t="s">
        <v>418</v>
      </c>
      <c r="Q27" s="3" t="s">
        <v>418</v>
      </c>
      <c r="R27" s="3" t="s">
        <v>418</v>
      </c>
      <c r="S27" s="3" t="s">
        <v>418</v>
      </c>
      <c r="T27" s="3" t="s">
        <v>418</v>
      </c>
      <c r="U27" s="3">
        <f>+Tabla3[[#This Row],[V GRAVADAS]]</f>
        <v>37</v>
      </c>
      <c r="V27" t="s">
        <v>145</v>
      </c>
    </row>
    <row r="28" spans="1:22" hidden="1" x14ac:dyDescent="0.25">
      <c r="A28" t="s">
        <v>161</v>
      </c>
      <c r="B28" s="1" t="s">
        <v>364</v>
      </c>
      <c r="C28" t="s">
        <v>1</v>
      </c>
      <c r="D28" t="s">
        <v>415</v>
      </c>
      <c r="E28" t="s">
        <v>416</v>
      </c>
      <c r="F28" t="s">
        <v>417</v>
      </c>
      <c r="G28">
        <v>331</v>
      </c>
      <c r="H28">
        <v>331</v>
      </c>
      <c r="I28">
        <v>331</v>
      </c>
      <c r="J28">
        <v>331</v>
      </c>
      <c r="L28" s="3" t="s">
        <v>418</v>
      </c>
      <c r="M28" s="3" t="s">
        <v>418</v>
      </c>
      <c r="N28" s="3" t="s">
        <v>418</v>
      </c>
      <c r="O28" s="3">
        <v>10</v>
      </c>
      <c r="P28" s="3" t="s">
        <v>418</v>
      </c>
      <c r="Q28" s="3" t="s">
        <v>418</v>
      </c>
      <c r="R28" s="3" t="s">
        <v>418</v>
      </c>
      <c r="S28" s="3" t="s">
        <v>418</v>
      </c>
      <c r="T28" s="3" t="s">
        <v>418</v>
      </c>
      <c r="U28" s="3">
        <f>+Tabla3[[#This Row],[V GRAVADAS]]</f>
        <v>10</v>
      </c>
      <c r="V28" t="s">
        <v>145</v>
      </c>
    </row>
    <row r="29" spans="1:22" hidden="1" x14ac:dyDescent="0.25">
      <c r="A29" t="s">
        <v>161</v>
      </c>
      <c r="B29" s="1" t="s">
        <v>364</v>
      </c>
      <c r="C29" t="s">
        <v>1</v>
      </c>
      <c r="D29" t="s">
        <v>415</v>
      </c>
      <c r="E29" t="s">
        <v>416</v>
      </c>
      <c r="F29" t="s">
        <v>417</v>
      </c>
      <c r="G29">
        <v>332</v>
      </c>
      <c r="H29">
        <v>332</v>
      </c>
      <c r="I29">
        <v>332</v>
      </c>
      <c r="J29">
        <v>332</v>
      </c>
      <c r="L29" s="3" t="s">
        <v>418</v>
      </c>
      <c r="M29" s="3" t="s">
        <v>418</v>
      </c>
      <c r="N29" s="3" t="s">
        <v>418</v>
      </c>
      <c r="O29" s="3">
        <v>15.5</v>
      </c>
      <c r="P29" s="3" t="s">
        <v>418</v>
      </c>
      <c r="Q29" s="3" t="s">
        <v>418</v>
      </c>
      <c r="R29" s="3" t="s">
        <v>418</v>
      </c>
      <c r="S29" s="3" t="s">
        <v>418</v>
      </c>
      <c r="T29" s="3" t="s">
        <v>418</v>
      </c>
      <c r="U29" s="3">
        <f>+Tabla3[[#This Row],[V GRAVADAS]]</f>
        <v>15.5</v>
      </c>
      <c r="V29" t="s">
        <v>145</v>
      </c>
    </row>
    <row r="30" spans="1:22" hidden="1" x14ac:dyDescent="0.25">
      <c r="A30" t="s">
        <v>161</v>
      </c>
      <c r="B30" s="1" t="s">
        <v>364</v>
      </c>
      <c r="C30" t="s">
        <v>1</v>
      </c>
      <c r="D30" t="s">
        <v>415</v>
      </c>
      <c r="E30" t="s">
        <v>416</v>
      </c>
      <c r="F30" t="s">
        <v>417</v>
      </c>
      <c r="G30">
        <v>333</v>
      </c>
      <c r="H30">
        <v>333</v>
      </c>
      <c r="I30">
        <v>333</v>
      </c>
      <c r="J30">
        <v>333</v>
      </c>
      <c r="L30" s="3" t="s">
        <v>418</v>
      </c>
      <c r="M30" s="3" t="s">
        <v>418</v>
      </c>
      <c r="N30" s="3" t="s">
        <v>418</v>
      </c>
      <c r="O30" s="3">
        <v>20</v>
      </c>
      <c r="P30" s="3" t="s">
        <v>418</v>
      </c>
      <c r="Q30" s="3" t="s">
        <v>418</v>
      </c>
      <c r="R30" s="3" t="s">
        <v>418</v>
      </c>
      <c r="S30" s="3" t="s">
        <v>418</v>
      </c>
      <c r="T30" s="3" t="s">
        <v>418</v>
      </c>
      <c r="U30" s="3">
        <f>+Tabla3[[#This Row],[V GRAVADAS]]</f>
        <v>20</v>
      </c>
      <c r="V30" t="s">
        <v>145</v>
      </c>
    </row>
    <row r="31" spans="1:22" hidden="1" x14ac:dyDescent="0.25">
      <c r="A31" t="s">
        <v>161</v>
      </c>
      <c r="B31" s="1" t="s">
        <v>367</v>
      </c>
      <c r="C31" t="s">
        <v>1</v>
      </c>
      <c r="D31" t="s">
        <v>415</v>
      </c>
      <c r="E31" t="s">
        <v>416</v>
      </c>
      <c r="F31" t="s">
        <v>417</v>
      </c>
      <c r="G31">
        <v>334</v>
      </c>
      <c r="H31">
        <v>334</v>
      </c>
      <c r="I31">
        <v>334</v>
      </c>
      <c r="J31">
        <v>334</v>
      </c>
      <c r="L31" s="3" t="s">
        <v>418</v>
      </c>
      <c r="M31" s="3" t="s">
        <v>418</v>
      </c>
      <c r="N31" s="3" t="s">
        <v>418</v>
      </c>
      <c r="O31" s="3">
        <v>8.75</v>
      </c>
      <c r="P31" s="3" t="s">
        <v>418</v>
      </c>
      <c r="Q31" s="3" t="s">
        <v>418</v>
      </c>
      <c r="R31" s="3" t="s">
        <v>418</v>
      </c>
      <c r="S31" s="3" t="s">
        <v>418</v>
      </c>
      <c r="T31" s="3" t="s">
        <v>418</v>
      </c>
      <c r="U31" s="3">
        <f>+Tabla3[[#This Row],[V GRAVADAS]]</f>
        <v>8.75</v>
      </c>
      <c r="V31" t="s">
        <v>145</v>
      </c>
    </row>
    <row r="32" spans="1:22" hidden="1" x14ac:dyDescent="0.25">
      <c r="A32" t="s">
        <v>161</v>
      </c>
      <c r="B32" s="1" t="s">
        <v>375</v>
      </c>
      <c r="C32" t="s">
        <v>1</v>
      </c>
      <c r="D32" t="s">
        <v>415</v>
      </c>
      <c r="E32" t="s">
        <v>416</v>
      </c>
      <c r="F32" t="s">
        <v>417</v>
      </c>
      <c r="G32">
        <v>335</v>
      </c>
      <c r="H32">
        <v>335</v>
      </c>
      <c r="I32">
        <v>335</v>
      </c>
      <c r="J32">
        <v>335</v>
      </c>
      <c r="L32" s="3" t="s">
        <v>418</v>
      </c>
      <c r="M32" s="3" t="s">
        <v>418</v>
      </c>
      <c r="N32" s="3" t="s">
        <v>418</v>
      </c>
      <c r="O32" s="3">
        <v>12</v>
      </c>
      <c r="P32" s="3" t="s">
        <v>418</v>
      </c>
      <c r="Q32" s="3" t="s">
        <v>418</v>
      </c>
      <c r="R32" s="3" t="s">
        <v>418</v>
      </c>
      <c r="S32" s="3" t="s">
        <v>418</v>
      </c>
      <c r="T32" s="3" t="s">
        <v>418</v>
      </c>
      <c r="U32" s="3">
        <f>+Tabla3[[#This Row],[V GRAVADAS]]</f>
        <v>12</v>
      </c>
      <c r="V32" t="s">
        <v>145</v>
      </c>
    </row>
    <row r="33" spans="1:22" hidden="1" x14ac:dyDescent="0.25">
      <c r="A33" t="s">
        <v>161</v>
      </c>
      <c r="B33" s="1" t="s">
        <v>375</v>
      </c>
      <c r="C33" t="s">
        <v>1</v>
      </c>
      <c r="D33" t="s">
        <v>415</v>
      </c>
      <c r="E33" t="s">
        <v>416</v>
      </c>
      <c r="F33" t="s">
        <v>417</v>
      </c>
      <c r="G33">
        <v>336</v>
      </c>
      <c r="H33">
        <v>336</v>
      </c>
      <c r="I33">
        <v>336</v>
      </c>
      <c r="J33">
        <v>336</v>
      </c>
      <c r="L33" s="3" t="s">
        <v>418</v>
      </c>
      <c r="M33" s="3" t="s">
        <v>418</v>
      </c>
      <c r="N33" s="3" t="s">
        <v>418</v>
      </c>
      <c r="O33" s="3">
        <v>11</v>
      </c>
      <c r="P33" s="3" t="s">
        <v>418</v>
      </c>
      <c r="Q33" s="3" t="s">
        <v>418</v>
      </c>
      <c r="R33" s="3" t="s">
        <v>418</v>
      </c>
      <c r="S33" s="3" t="s">
        <v>418</v>
      </c>
      <c r="T33" s="3" t="s">
        <v>418</v>
      </c>
      <c r="U33" s="3">
        <f>+Tabla3[[#This Row],[V GRAVADAS]]</f>
        <v>11</v>
      </c>
      <c r="V33" t="s">
        <v>145</v>
      </c>
    </row>
    <row r="34" spans="1:22" hidden="1" x14ac:dyDescent="0.25">
      <c r="A34" t="s">
        <v>161</v>
      </c>
      <c r="B34" s="1" t="s">
        <v>375</v>
      </c>
      <c r="C34" t="s">
        <v>1</v>
      </c>
      <c r="D34" t="s">
        <v>415</v>
      </c>
      <c r="E34" t="s">
        <v>416</v>
      </c>
      <c r="F34" t="s">
        <v>417</v>
      </c>
      <c r="G34">
        <v>337</v>
      </c>
      <c r="H34">
        <v>337</v>
      </c>
      <c r="I34">
        <v>337</v>
      </c>
      <c r="J34">
        <v>337</v>
      </c>
      <c r="L34" s="3" t="s">
        <v>418</v>
      </c>
      <c r="M34" s="3" t="s">
        <v>418</v>
      </c>
      <c r="N34" s="3" t="s">
        <v>418</v>
      </c>
      <c r="O34" s="3">
        <v>11.15</v>
      </c>
      <c r="P34" s="3" t="s">
        <v>418</v>
      </c>
      <c r="Q34" s="3" t="s">
        <v>418</v>
      </c>
      <c r="R34" s="3" t="s">
        <v>418</v>
      </c>
      <c r="S34" s="3" t="s">
        <v>418</v>
      </c>
      <c r="T34" s="3" t="s">
        <v>418</v>
      </c>
      <c r="U34" s="3">
        <f>+Tabla3[[#This Row],[V GRAVADAS]]</f>
        <v>11.15</v>
      </c>
      <c r="V34" t="s">
        <v>145</v>
      </c>
    </row>
    <row r="35" spans="1:22" hidden="1" x14ac:dyDescent="0.25">
      <c r="A35" t="s">
        <v>161</v>
      </c>
      <c r="B35" s="1" t="s">
        <v>375</v>
      </c>
      <c r="C35" t="s">
        <v>1</v>
      </c>
      <c r="D35" t="s">
        <v>415</v>
      </c>
      <c r="E35" t="s">
        <v>416</v>
      </c>
      <c r="F35" t="s">
        <v>417</v>
      </c>
      <c r="G35">
        <v>338</v>
      </c>
      <c r="H35">
        <v>338</v>
      </c>
      <c r="I35">
        <v>338</v>
      </c>
      <c r="J35">
        <v>338</v>
      </c>
      <c r="L35" s="3" t="s">
        <v>418</v>
      </c>
      <c r="M35" s="3" t="s">
        <v>418</v>
      </c>
      <c r="N35" s="3" t="s">
        <v>418</v>
      </c>
      <c r="O35" s="3">
        <v>12.5</v>
      </c>
      <c r="P35" s="3" t="s">
        <v>418</v>
      </c>
      <c r="Q35" s="3" t="s">
        <v>418</v>
      </c>
      <c r="R35" s="3" t="s">
        <v>418</v>
      </c>
      <c r="S35" s="3" t="s">
        <v>418</v>
      </c>
      <c r="T35" s="3" t="s">
        <v>418</v>
      </c>
      <c r="U35" s="3">
        <f>+Tabla3[[#This Row],[V GRAVADAS]]</f>
        <v>12.5</v>
      </c>
      <c r="V35" t="s">
        <v>145</v>
      </c>
    </row>
    <row r="36" spans="1:22" hidden="1" x14ac:dyDescent="0.25">
      <c r="A36" t="s">
        <v>161</v>
      </c>
      <c r="B36" s="1" t="s">
        <v>375</v>
      </c>
      <c r="C36" t="s">
        <v>1</v>
      </c>
      <c r="D36" t="s">
        <v>415</v>
      </c>
      <c r="E36" t="s">
        <v>416</v>
      </c>
      <c r="F36" t="s">
        <v>417</v>
      </c>
      <c r="G36">
        <v>339</v>
      </c>
      <c r="H36">
        <v>339</v>
      </c>
      <c r="I36">
        <v>339</v>
      </c>
      <c r="J36">
        <v>339</v>
      </c>
      <c r="L36" s="3" t="s">
        <v>418</v>
      </c>
      <c r="M36" s="3" t="s">
        <v>418</v>
      </c>
      <c r="N36" s="3" t="s">
        <v>418</v>
      </c>
      <c r="O36" s="3">
        <v>35</v>
      </c>
      <c r="P36" s="3" t="s">
        <v>418</v>
      </c>
      <c r="Q36" s="3" t="s">
        <v>418</v>
      </c>
      <c r="R36" s="3" t="s">
        <v>418</v>
      </c>
      <c r="S36" s="3" t="s">
        <v>418</v>
      </c>
      <c r="T36" s="3" t="s">
        <v>418</v>
      </c>
      <c r="U36" s="3">
        <f>+Tabla3[[#This Row],[V GRAVADAS]]</f>
        <v>35</v>
      </c>
      <c r="V36" t="s">
        <v>145</v>
      </c>
    </row>
    <row r="37" spans="1:22" hidden="1" x14ac:dyDescent="0.25">
      <c r="A37" t="s">
        <v>161</v>
      </c>
      <c r="B37" s="1" t="s">
        <v>378</v>
      </c>
      <c r="C37" t="s">
        <v>1</v>
      </c>
      <c r="D37" t="s">
        <v>415</v>
      </c>
      <c r="E37" t="s">
        <v>416</v>
      </c>
      <c r="F37" t="s">
        <v>417</v>
      </c>
      <c r="G37">
        <v>340</v>
      </c>
      <c r="H37">
        <v>340</v>
      </c>
      <c r="I37">
        <v>340</v>
      </c>
      <c r="J37">
        <v>340</v>
      </c>
      <c r="L37" s="3" t="s">
        <v>418</v>
      </c>
      <c r="M37" s="3" t="s">
        <v>418</v>
      </c>
      <c r="N37" s="3" t="s">
        <v>418</v>
      </c>
      <c r="O37" s="3">
        <v>17</v>
      </c>
      <c r="P37" s="3" t="s">
        <v>418</v>
      </c>
      <c r="Q37" s="3" t="s">
        <v>418</v>
      </c>
      <c r="R37" s="3" t="s">
        <v>418</v>
      </c>
      <c r="S37" s="3" t="s">
        <v>418</v>
      </c>
      <c r="T37" s="3" t="s">
        <v>418</v>
      </c>
      <c r="U37" s="3">
        <f>+Tabla3[[#This Row],[V GRAVADAS]]</f>
        <v>17</v>
      </c>
      <c r="V37" t="s">
        <v>145</v>
      </c>
    </row>
    <row r="38" spans="1:22" hidden="1" x14ac:dyDescent="0.25">
      <c r="A38" t="s">
        <v>161</v>
      </c>
      <c r="B38" s="1" t="s">
        <v>379</v>
      </c>
      <c r="C38" t="s">
        <v>1</v>
      </c>
      <c r="D38" t="s">
        <v>415</v>
      </c>
      <c r="E38" t="s">
        <v>416</v>
      </c>
      <c r="F38" t="s">
        <v>417</v>
      </c>
      <c r="G38">
        <v>341</v>
      </c>
      <c r="H38">
        <v>341</v>
      </c>
      <c r="I38">
        <v>341</v>
      </c>
      <c r="J38">
        <v>341</v>
      </c>
      <c r="L38" s="3" t="s">
        <v>418</v>
      </c>
      <c r="M38" s="3" t="s">
        <v>418</v>
      </c>
      <c r="N38" s="3" t="s">
        <v>418</v>
      </c>
      <c r="O38" s="3">
        <v>3.5</v>
      </c>
      <c r="P38" s="3" t="s">
        <v>418</v>
      </c>
      <c r="Q38" s="3" t="s">
        <v>418</v>
      </c>
      <c r="R38" s="3" t="s">
        <v>418</v>
      </c>
      <c r="S38" s="3" t="s">
        <v>418</v>
      </c>
      <c r="T38" s="3" t="s">
        <v>418</v>
      </c>
      <c r="U38" s="3">
        <f>+Tabla3[[#This Row],[V GRAVADAS]]</f>
        <v>3.5</v>
      </c>
      <c r="V38" t="s">
        <v>145</v>
      </c>
    </row>
    <row r="39" spans="1:22" hidden="1" x14ac:dyDescent="0.25">
      <c r="A39" t="s">
        <v>161</v>
      </c>
      <c r="B39" s="1" t="s">
        <v>379</v>
      </c>
      <c r="C39" t="s">
        <v>1</v>
      </c>
      <c r="D39" t="s">
        <v>415</v>
      </c>
      <c r="E39" t="s">
        <v>416</v>
      </c>
      <c r="F39" t="s">
        <v>417</v>
      </c>
      <c r="G39">
        <v>342</v>
      </c>
      <c r="H39">
        <v>342</v>
      </c>
      <c r="I39">
        <v>342</v>
      </c>
      <c r="J39">
        <v>342</v>
      </c>
      <c r="L39" s="3" t="s">
        <v>418</v>
      </c>
      <c r="M39" s="3" t="s">
        <v>418</v>
      </c>
      <c r="N39" s="3" t="s">
        <v>418</v>
      </c>
      <c r="O39" s="3">
        <v>85</v>
      </c>
      <c r="P39" s="3" t="s">
        <v>418</v>
      </c>
      <c r="Q39" s="3" t="s">
        <v>418</v>
      </c>
      <c r="R39" s="3" t="s">
        <v>418</v>
      </c>
      <c r="S39" s="3" t="s">
        <v>418</v>
      </c>
      <c r="T39" s="3" t="s">
        <v>418</v>
      </c>
      <c r="U39" s="3">
        <f>+Tabla3[[#This Row],[V GRAVADAS]]</f>
        <v>85</v>
      </c>
      <c r="V39" t="s">
        <v>145</v>
      </c>
    </row>
    <row r="40" spans="1:22" hidden="1" x14ac:dyDescent="0.25">
      <c r="A40" t="s">
        <v>161</v>
      </c>
      <c r="B40" s="1" t="s">
        <v>379</v>
      </c>
      <c r="C40" t="s">
        <v>1</v>
      </c>
      <c r="D40" t="s">
        <v>415</v>
      </c>
      <c r="E40" t="s">
        <v>416</v>
      </c>
      <c r="F40" t="s">
        <v>417</v>
      </c>
      <c r="G40">
        <v>343</v>
      </c>
      <c r="H40">
        <v>343</v>
      </c>
      <c r="I40">
        <v>343</v>
      </c>
      <c r="J40">
        <v>343</v>
      </c>
      <c r="L40" s="3" t="s">
        <v>418</v>
      </c>
      <c r="M40" s="3" t="s">
        <v>418</v>
      </c>
      <c r="N40" s="3" t="s">
        <v>418</v>
      </c>
      <c r="O40" s="3">
        <v>115</v>
      </c>
      <c r="P40" s="3" t="s">
        <v>418</v>
      </c>
      <c r="Q40" s="3" t="s">
        <v>418</v>
      </c>
      <c r="R40" s="3" t="s">
        <v>418</v>
      </c>
      <c r="S40" s="3" t="s">
        <v>418</v>
      </c>
      <c r="T40" s="3" t="s">
        <v>418</v>
      </c>
      <c r="U40" s="3">
        <f>+Tabla3[[#This Row],[V GRAVADAS]]</f>
        <v>115</v>
      </c>
      <c r="V40" t="s">
        <v>145</v>
      </c>
    </row>
    <row r="41" spans="1:22" hidden="1" x14ac:dyDescent="0.25">
      <c r="A41" t="s">
        <v>161</v>
      </c>
      <c r="B41" s="1" t="s">
        <v>381</v>
      </c>
      <c r="C41" t="s">
        <v>1</v>
      </c>
      <c r="D41" t="s">
        <v>415</v>
      </c>
      <c r="E41" t="s">
        <v>416</v>
      </c>
      <c r="F41" t="s">
        <v>417</v>
      </c>
      <c r="G41">
        <v>344</v>
      </c>
      <c r="H41">
        <v>344</v>
      </c>
      <c r="I41">
        <v>344</v>
      </c>
      <c r="J41">
        <v>344</v>
      </c>
      <c r="L41" s="3" t="s">
        <v>418</v>
      </c>
      <c r="M41" s="3" t="s">
        <v>418</v>
      </c>
      <c r="N41" s="3" t="s">
        <v>418</v>
      </c>
      <c r="O41" s="3">
        <v>34</v>
      </c>
      <c r="P41" s="3" t="s">
        <v>418</v>
      </c>
      <c r="Q41" s="3" t="s">
        <v>418</v>
      </c>
      <c r="R41" s="3" t="s">
        <v>418</v>
      </c>
      <c r="S41" s="3" t="s">
        <v>418</v>
      </c>
      <c r="T41" s="3" t="s">
        <v>418</v>
      </c>
      <c r="U41" s="3">
        <f>+Tabla3[[#This Row],[V GRAVADAS]]</f>
        <v>34</v>
      </c>
      <c r="V41" t="s">
        <v>145</v>
      </c>
    </row>
    <row r="42" spans="1:22" hidden="1" x14ac:dyDescent="0.25">
      <c r="A42" t="s">
        <v>161</v>
      </c>
      <c r="B42" s="1" t="s">
        <v>385</v>
      </c>
      <c r="C42" t="s">
        <v>1</v>
      </c>
      <c r="D42" t="s">
        <v>415</v>
      </c>
      <c r="E42" t="s">
        <v>416</v>
      </c>
      <c r="F42" t="s">
        <v>417</v>
      </c>
      <c r="G42">
        <v>345</v>
      </c>
      <c r="H42">
        <v>345</v>
      </c>
      <c r="I42">
        <v>345</v>
      </c>
      <c r="J42">
        <v>345</v>
      </c>
      <c r="L42" s="3" t="s">
        <v>418</v>
      </c>
      <c r="M42" s="3" t="s">
        <v>418</v>
      </c>
      <c r="N42" s="3" t="s">
        <v>418</v>
      </c>
      <c r="O42" s="3">
        <v>9.5</v>
      </c>
      <c r="P42" s="3" t="s">
        <v>418</v>
      </c>
      <c r="Q42" s="3" t="s">
        <v>418</v>
      </c>
      <c r="R42" s="3" t="s">
        <v>418</v>
      </c>
      <c r="S42" s="3" t="s">
        <v>418</v>
      </c>
      <c r="T42" s="3" t="s">
        <v>418</v>
      </c>
      <c r="U42" s="3">
        <f>+Tabla3[[#This Row],[V GRAVADAS]]</f>
        <v>9.5</v>
      </c>
      <c r="V42" t="s">
        <v>145</v>
      </c>
    </row>
    <row r="43" spans="1:22" hidden="1" x14ac:dyDescent="0.25">
      <c r="A43" t="s">
        <v>161</v>
      </c>
      <c r="B43" s="1" t="s">
        <v>388</v>
      </c>
      <c r="C43" t="s">
        <v>1</v>
      </c>
      <c r="D43" t="s">
        <v>415</v>
      </c>
      <c r="E43" t="s">
        <v>416</v>
      </c>
      <c r="F43" t="s">
        <v>417</v>
      </c>
      <c r="G43">
        <v>346</v>
      </c>
      <c r="H43">
        <v>346</v>
      </c>
      <c r="I43">
        <v>346</v>
      </c>
      <c r="J43">
        <v>346</v>
      </c>
      <c r="L43" s="3" t="s">
        <v>418</v>
      </c>
      <c r="M43" s="3" t="s">
        <v>418</v>
      </c>
      <c r="N43" s="3" t="s">
        <v>418</v>
      </c>
      <c r="O43" s="3">
        <v>66</v>
      </c>
      <c r="P43" s="3" t="s">
        <v>418</v>
      </c>
      <c r="Q43" s="3" t="s">
        <v>418</v>
      </c>
      <c r="R43" s="3" t="s">
        <v>418</v>
      </c>
      <c r="S43" s="3" t="s">
        <v>418</v>
      </c>
      <c r="T43" s="3" t="s">
        <v>418</v>
      </c>
      <c r="U43" s="3">
        <f>+Tabla3[[#This Row],[V GRAVADAS]]</f>
        <v>66</v>
      </c>
      <c r="V43" t="s">
        <v>145</v>
      </c>
    </row>
    <row r="44" spans="1:22" hidden="1" x14ac:dyDescent="0.25">
      <c r="A44" t="s">
        <v>161</v>
      </c>
      <c r="B44" s="1" t="s">
        <v>391</v>
      </c>
      <c r="C44" t="s">
        <v>1</v>
      </c>
      <c r="D44" t="s">
        <v>415</v>
      </c>
      <c r="E44" t="s">
        <v>416</v>
      </c>
      <c r="F44" t="s">
        <v>417</v>
      </c>
      <c r="G44">
        <v>347</v>
      </c>
      <c r="H44">
        <v>347</v>
      </c>
      <c r="I44">
        <v>347</v>
      </c>
      <c r="J44">
        <v>347</v>
      </c>
      <c r="L44" s="3" t="s">
        <v>418</v>
      </c>
      <c r="M44" s="3" t="s">
        <v>418</v>
      </c>
      <c r="N44" s="3" t="s">
        <v>418</v>
      </c>
      <c r="O44" s="3">
        <v>30</v>
      </c>
      <c r="P44" s="3" t="s">
        <v>418</v>
      </c>
      <c r="Q44" s="3" t="s">
        <v>418</v>
      </c>
      <c r="R44" s="3" t="s">
        <v>418</v>
      </c>
      <c r="S44" s="3" t="s">
        <v>418</v>
      </c>
      <c r="T44" s="3" t="s">
        <v>418</v>
      </c>
      <c r="U44" s="3">
        <f>+Tabla3[[#This Row],[V GRAVADAS]]</f>
        <v>30</v>
      </c>
      <c r="V44" t="s">
        <v>145</v>
      </c>
    </row>
    <row r="45" spans="1:22" hidden="1" x14ac:dyDescent="0.25">
      <c r="A45" t="s">
        <v>161</v>
      </c>
      <c r="B45" s="1" t="s">
        <v>392</v>
      </c>
      <c r="C45" t="s">
        <v>1</v>
      </c>
      <c r="D45" t="s">
        <v>415</v>
      </c>
      <c r="E45" t="s">
        <v>416</v>
      </c>
      <c r="F45" t="s">
        <v>417</v>
      </c>
      <c r="G45">
        <v>348</v>
      </c>
      <c r="H45">
        <v>348</v>
      </c>
      <c r="I45">
        <v>348</v>
      </c>
      <c r="J45">
        <v>348</v>
      </c>
      <c r="L45" s="3" t="s">
        <v>418</v>
      </c>
      <c r="M45" s="3" t="s">
        <v>418</v>
      </c>
      <c r="N45" s="3" t="s">
        <v>418</v>
      </c>
      <c r="O45" s="3">
        <v>20</v>
      </c>
      <c r="P45" s="3" t="s">
        <v>418</v>
      </c>
      <c r="Q45" s="3" t="s">
        <v>418</v>
      </c>
      <c r="R45" s="3" t="s">
        <v>418</v>
      </c>
      <c r="S45" s="3" t="s">
        <v>418</v>
      </c>
      <c r="T45" s="3" t="s">
        <v>418</v>
      </c>
      <c r="U45" s="3">
        <f>+Tabla3[[#This Row],[V GRAVADAS]]</f>
        <v>20</v>
      </c>
      <c r="V45" t="s">
        <v>145</v>
      </c>
    </row>
    <row r="46" spans="1:22" hidden="1" x14ac:dyDescent="0.25">
      <c r="A46" t="s">
        <v>161</v>
      </c>
      <c r="B46" s="1" t="s">
        <v>392</v>
      </c>
      <c r="C46" t="s">
        <v>1</v>
      </c>
      <c r="D46" t="s">
        <v>415</v>
      </c>
      <c r="E46" t="s">
        <v>416</v>
      </c>
      <c r="F46" t="s">
        <v>417</v>
      </c>
      <c r="G46">
        <v>349</v>
      </c>
      <c r="H46">
        <v>349</v>
      </c>
      <c r="I46">
        <v>349</v>
      </c>
      <c r="J46">
        <v>349</v>
      </c>
      <c r="L46" s="3" t="s">
        <v>418</v>
      </c>
      <c r="M46" s="3" t="s">
        <v>418</v>
      </c>
      <c r="N46" s="3" t="s">
        <v>418</v>
      </c>
      <c r="O46" s="3">
        <v>12</v>
      </c>
      <c r="P46" s="3" t="s">
        <v>418</v>
      </c>
      <c r="Q46" s="3" t="s">
        <v>418</v>
      </c>
      <c r="R46" s="3" t="s">
        <v>418</v>
      </c>
      <c r="S46" s="3" t="s">
        <v>418</v>
      </c>
      <c r="T46" s="3" t="s">
        <v>418</v>
      </c>
      <c r="U46" s="3">
        <f>+Tabla3[[#This Row],[V GRAVADAS]]</f>
        <v>12</v>
      </c>
      <c r="V46" t="s">
        <v>145</v>
      </c>
    </row>
    <row r="47" spans="1:22" hidden="1" x14ac:dyDescent="0.25">
      <c r="A47" t="s">
        <v>161</v>
      </c>
      <c r="B47" s="1" t="s">
        <v>393</v>
      </c>
      <c r="C47" t="s">
        <v>1</v>
      </c>
      <c r="D47" t="s">
        <v>415</v>
      </c>
      <c r="E47" t="s">
        <v>416</v>
      </c>
      <c r="F47" t="s">
        <v>417</v>
      </c>
      <c r="G47">
        <v>350</v>
      </c>
      <c r="H47">
        <v>350</v>
      </c>
      <c r="I47">
        <v>350</v>
      </c>
      <c r="J47">
        <v>350</v>
      </c>
      <c r="L47" s="3" t="s">
        <v>418</v>
      </c>
      <c r="M47" s="3" t="s">
        <v>418</v>
      </c>
      <c r="N47" s="3" t="s">
        <v>418</v>
      </c>
      <c r="O47" s="3">
        <v>18</v>
      </c>
      <c r="P47" s="3" t="s">
        <v>418</v>
      </c>
      <c r="Q47" s="3" t="s">
        <v>418</v>
      </c>
      <c r="R47" s="3" t="s">
        <v>418</v>
      </c>
      <c r="S47" s="3" t="s">
        <v>418</v>
      </c>
      <c r="T47" s="3" t="s">
        <v>418</v>
      </c>
      <c r="U47" s="3">
        <f>+Tabla3[[#This Row],[V GRAVADAS]]</f>
        <v>18</v>
      </c>
      <c r="V47" t="s">
        <v>145</v>
      </c>
    </row>
    <row r="48" spans="1:22" hidden="1" x14ac:dyDescent="0.25">
      <c r="A48" t="s">
        <v>422</v>
      </c>
      <c r="B48" s="1" t="s">
        <v>425</v>
      </c>
      <c r="C48" t="s">
        <v>1</v>
      </c>
      <c r="D48" t="s">
        <v>415</v>
      </c>
      <c r="E48" t="s">
        <v>416</v>
      </c>
      <c r="F48" t="s">
        <v>417</v>
      </c>
      <c r="G48">
        <v>351</v>
      </c>
      <c r="H48">
        <v>351</v>
      </c>
      <c r="I48">
        <v>351</v>
      </c>
      <c r="J48">
        <v>351</v>
      </c>
      <c r="L48" s="3" t="s">
        <v>418</v>
      </c>
      <c r="M48" s="3" t="s">
        <v>418</v>
      </c>
      <c r="N48" s="3" t="s">
        <v>418</v>
      </c>
      <c r="O48" s="3">
        <v>37</v>
      </c>
      <c r="P48" s="3" t="s">
        <v>418</v>
      </c>
      <c r="Q48" s="3" t="s">
        <v>418</v>
      </c>
      <c r="R48" s="3" t="s">
        <v>418</v>
      </c>
      <c r="S48" s="3" t="s">
        <v>418</v>
      </c>
      <c r="T48" s="3" t="s">
        <v>418</v>
      </c>
      <c r="U48" s="3">
        <f>+Tabla3[[#This Row],[V GRAVADAS]]</f>
        <v>37</v>
      </c>
      <c r="V48" t="s">
        <v>145</v>
      </c>
    </row>
    <row r="49" spans="1:22" hidden="1" x14ac:dyDescent="0.25">
      <c r="A49" t="s">
        <v>422</v>
      </c>
      <c r="B49" s="1" t="s">
        <v>425</v>
      </c>
      <c r="C49" t="s">
        <v>1</v>
      </c>
      <c r="D49" t="s">
        <v>415</v>
      </c>
      <c r="E49" t="s">
        <v>416</v>
      </c>
      <c r="F49" t="s">
        <v>417</v>
      </c>
      <c r="G49">
        <v>352</v>
      </c>
      <c r="H49">
        <v>352</v>
      </c>
      <c r="I49">
        <v>352</v>
      </c>
      <c r="J49">
        <v>352</v>
      </c>
      <c r="L49" s="3" t="s">
        <v>418</v>
      </c>
      <c r="M49" s="3" t="s">
        <v>418</v>
      </c>
      <c r="N49" s="3" t="s">
        <v>418</v>
      </c>
      <c r="O49" s="3">
        <v>34</v>
      </c>
      <c r="P49" s="3" t="s">
        <v>418</v>
      </c>
      <c r="Q49" s="3" t="s">
        <v>418</v>
      </c>
      <c r="R49" s="3" t="s">
        <v>418</v>
      </c>
      <c r="S49" s="3" t="s">
        <v>418</v>
      </c>
      <c r="T49" s="3" t="s">
        <v>418</v>
      </c>
      <c r="U49" s="3">
        <f>+Tabla3[[#This Row],[V GRAVADAS]]</f>
        <v>34</v>
      </c>
      <c r="V49" t="s">
        <v>145</v>
      </c>
    </row>
    <row r="50" spans="1:22" hidden="1" x14ac:dyDescent="0.25">
      <c r="A50" t="s">
        <v>422</v>
      </c>
      <c r="B50" s="1" t="s">
        <v>428</v>
      </c>
      <c r="C50" t="s">
        <v>1</v>
      </c>
      <c r="D50" t="s">
        <v>415</v>
      </c>
      <c r="E50" t="s">
        <v>416</v>
      </c>
      <c r="F50" t="s">
        <v>417</v>
      </c>
      <c r="G50">
        <v>353</v>
      </c>
      <c r="H50">
        <v>353</v>
      </c>
      <c r="I50">
        <v>353</v>
      </c>
      <c r="J50">
        <v>353</v>
      </c>
      <c r="L50" s="3" t="s">
        <v>418</v>
      </c>
      <c r="M50" s="3" t="s">
        <v>418</v>
      </c>
      <c r="N50" s="3" t="s">
        <v>418</v>
      </c>
      <c r="O50" s="3">
        <v>0</v>
      </c>
      <c r="P50" s="3" t="s">
        <v>418</v>
      </c>
      <c r="Q50" s="3" t="s">
        <v>418</v>
      </c>
      <c r="R50" s="3" t="s">
        <v>418</v>
      </c>
      <c r="S50" s="3" t="s">
        <v>418</v>
      </c>
      <c r="T50" s="3" t="s">
        <v>418</v>
      </c>
      <c r="U50" s="3">
        <f>+Tabla3[[#This Row],[V GRAVADAS]]</f>
        <v>0</v>
      </c>
      <c r="V50" t="s">
        <v>145</v>
      </c>
    </row>
    <row r="51" spans="1:22" hidden="1" x14ac:dyDescent="0.25">
      <c r="A51" t="s">
        <v>422</v>
      </c>
      <c r="B51" s="1" t="s">
        <v>428</v>
      </c>
      <c r="C51" t="s">
        <v>1</v>
      </c>
      <c r="D51" t="s">
        <v>415</v>
      </c>
      <c r="E51" t="s">
        <v>416</v>
      </c>
      <c r="F51" t="s">
        <v>417</v>
      </c>
      <c r="G51">
        <v>354</v>
      </c>
      <c r="H51">
        <v>354</v>
      </c>
      <c r="I51">
        <v>354</v>
      </c>
      <c r="J51">
        <v>354</v>
      </c>
      <c r="L51" s="3" t="s">
        <v>418</v>
      </c>
      <c r="M51" s="3" t="s">
        <v>418</v>
      </c>
      <c r="N51" s="3" t="s">
        <v>418</v>
      </c>
      <c r="O51" s="3">
        <v>47.25</v>
      </c>
      <c r="P51" s="3" t="s">
        <v>418</v>
      </c>
      <c r="Q51" s="3" t="s">
        <v>418</v>
      </c>
      <c r="R51" s="3" t="s">
        <v>418</v>
      </c>
      <c r="S51" s="3" t="s">
        <v>418</v>
      </c>
      <c r="T51" s="3" t="s">
        <v>418</v>
      </c>
      <c r="U51" s="3">
        <f>+Tabla3[[#This Row],[V GRAVADAS]]</f>
        <v>47.25</v>
      </c>
      <c r="V51" t="s">
        <v>145</v>
      </c>
    </row>
    <row r="52" spans="1:22" hidden="1" x14ac:dyDescent="0.25">
      <c r="A52" t="s">
        <v>422</v>
      </c>
      <c r="B52" s="1" t="s">
        <v>452</v>
      </c>
      <c r="C52" t="s">
        <v>1</v>
      </c>
      <c r="D52" t="s">
        <v>415</v>
      </c>
      <c r="E52" t="s">
        <v>416</v>
      </c>
      <c r="F52" t="s">
        <v>417</v>
      </c>
      <c r="G52">
        <v>355</v>
      </c>
      <c r="H52">
        <v>355</v>
      </c>
      <c r="I52">
        <v>355</v>
      </c>
      <c r="J52">
        <v>355</v>
      </c>
      <c r="L52" s="3" t="s">
        <v>418</v>
      </c>
      <c r="M52" s="3" t="s">
        <v>418</v>
      </c>
      <c r="N52" s="3" t="s">
        <v>418</v>
      </c>
      <c r="O52" s="3">
        <v>6.5</v>
      </c>
      <c r="P52" s="3" t="s">
        <v>418</v>
      </c>
      <c r="Q52" s="3" t="s">
        <v>418</v>
      </c>
      <c r="R52" s="3" t="s">
        <v>418</v>
      </c>
      <c r="S52" s="3" t="s">
        <v>418</v>
      </c>
      <c r="T52" s="3" t="s">
        <v>418</v>
      </c>
      <c r="U52" s="3">
        <f>+Tabla3[[#This Row],[V GRAVADAS]]</f>
        <v>6.5</v>
      </c>
      <c r="V52" t="s">
        <v>145</v>
      </c>
    </row>
    <row r="53" spans="1:22" hidden="1" x14ac:dyDescent="0.25">
      <c r="A53" t="s">
        <v>422</v>
      </c>
      <c r="B53" s="1" t="s">
        <v>431</v>
      </c>
      <c r="C53" t="s">
        <v>1</v>
      </c>
      <c r="D53" t="s">
        <v>415</v>
      </c>
      <c r="E53" t="s">
        <v>416</v>
      </c>
      <c r="F53" t="s">
        <v>417</v>
      </c>
      <c r="G53">
        <v>356</v>
      </c>
      <c r="H53">
        <v>356</v>
      </c>
      <c r="I53">
        <v>356</v>
      </c>
      <c r="J53">
        <v>356</v>
      </c>
      <c r="L53" s="3" t="s">
        <v>418</v>
      </c>
      <c r="M53" s="3" t="s">
        <v>418</v>
      </c>
      <c r="N53" s="3" t="s">
        <v>418</v>
      </c>
      <c r="O53" s="3">
        <v>12</v>
      </c>
      <c r="P53" s="3" t="s">
        <v>418</v>
      </c>
      <c r="Q53" s="3" t="s">
        <v>418</v>
      </c>
      <c r="R53" s="3" t="s">
        <v>418</v>
      </c>
      <c r="S53" s="3" t="s">
        <v>418</v>
      </c>
      <c r="T53" s="3" t="s">
        <v>418</v>
      </c>
      <c r="U53" s="3">
        <f>+Tabla3[[#This Row],[V GRAVADAS]]</f>
        <v>12</v>
      </c>
      <c r="V53" t="s">
        <v>145</v>
      </c>
    </row>
    <row r="54" spans="1:22" hidden="1" x14ac:dyDescent="0.25">
      <c r="A54" t="s">
        <v>422</v>
      </c>
      <c r="B54" s="1" t="s">
        <v>431</v>
      </c>
      <c r="C54" t="s">
        <v>1</v>
      </c>
      <c r="D54" t="s">
        <v>415</v>
      </c>
      <c r="E54" t="s">
        <v>416</v>
      </c>
      <c r="F54" t="s">
        <v>417</v>
      </c>
      <c r="G54">
        <v>357</v>
      </c>
      <c r="H54">
        <v>357</v>
      </c>
      <c r="I54">
        <v>357</v>
      </c>
      <c r="J54">
        <v>357</v>
      </c>
      <c r="L54" s="3" t="s">
        <v>418</v>
      </c>
      <c r="M54" s="3" t="s">
        <v>418</v>
      </c>
      <c r="N54" s="3" t="s">
        <v>418</v>
      </c>
      <c r="O54" s="3">
        <v>3.25</v>
      </c>
      <c r="P54" s="3" t="s">
        <v>418</v>
      </c>
      <c r="Q54" s="3" t="s">
        <v>418</v>
      </c>
      <c r="R54" s="3" t="s">
        <v>418</v>
      </c>
      <c r="S54" s="3" t="s">
        <v>418</v>
      </c>
      <c r="T54" s="3" t="s">
        <v>418</v>
      </c>
      <c r="U54" s="3">
        <f>+Tabla3[[#This Row],[V GRAVADAS]]</f>
        <v>3.25</v>
      </c>
      <c r="V54" t="s">
        <v>145</v>
      </c>
    </row>
    <row r="55" spans="1:22" hidden="1" x14ac:dyDescent="0.25">
      <c r="A55" t="s">
        <v>422</v>
      </c>
      <c r="B55" s="1" t="s">
        <v>432</v>
      </c>
      <c r="C55" t="s">
        <v>1</v>
      </c>
      <c r="D55" t="s">
        <v>415</v>
      </c>
      <c r="E55" t="s">
        <v>416</v>
      </c>
      <c r="F55" t="s">
        <v>417</v>
      </c>
      <c r="G55">
        <v>358</v>
      </c>
      <c r="H55">
        <v>358</v>
      </c>
      <c r="I55">
        <v>358</v>
      </c>
      <c r="J55">
        <v>358</v>
      </c>
      <c r="L55" s="3" t="s">
        <v>418</v>
      </c>
      <c r="M55" s="3" t="s">
        <v>418</v>
      </c>
      <c r="N55" s="3" t="s">
        <v>418</v>
      </c>
      <c r="O55" s="3">
        <v>37.5</v>
      </c>
      <c r="P55" s="3" t="s">
        <v>418</v>
      </c>
      <c r="Q55" s="3" t="s">
        <v>418</v>
      </c>
      <c r="R55" s="3" t="s">
        <v>418</v>
      </c>
      <c r="S55" s="3" t="s">
        <v>418</v>
      </c>
      <c r="T55" s="3" t="s">
        <v>418</v>
      </c>
      <c r="U55" s="3">
        <f>+Tabla3[[#This Row],[V GRAVADAS]]</f>
        <v>37.5</v>
      </c>
      <c r="V55" t="s">
        <v>145</v>
      </c>
    </row>
    <row r="56" spans="1:22" hidden="1" x14ac:dyDescent="0.25">
      <c r="A56" t="s">
        <v>422</v>
      </c>
      <c r="B56" s="1" t="s">
        <v>437</v>
      </c>
      <c r="C56" t="s">
        <v>1</v>
      </c>
      <c r="D56" t="s">
        <v>415</v>
      </c>
      <c r="E56" t="s">
        <v>416</v>
      </c>
      <c r="F56" t="s">
        <v>417</v>
      </c>
      <c r="G56">
        <v>359</v>
      </c>
      <c r="H56">
        <v>359</v>
      </c>
      <c r="I56">
        <v>359</v>
      </c>
      <c r="J56">
        <v>359</v>
      </c>
      <c r="L56" s="3" t="s">
        <v>418</v>
      </c>
      <c r="M56" s="3" t="s">
        <v>418</v>
      </c>
      <c r="N56" s="3" t="s">
        <v>418</v>
      </c>
      <c r="O56" s="3">
        <v>20</v>
      </c>
      <c r="P56" s="3" t="s">
        <v>418</v>
      </c>
      <c r="Q56" s="3" t="s">
        <v>418</v>
      </c>
      <c r="R56" s="3" t="s">
        <v>418</v>
      </c>
      <c r="S56" s="3" t="s">
        <v>418</v>
      </c>
      <c r="T56" s="3" t="s">
        <v>418</v>
      </c>
      <c r="U56" s="3">
        <f>+Tabla3[[#This Row],[V GRAVADAS]]</f>
        <v>20</v>
      </c>
      <c r="V56" t="s">
        <v>145</v>
      </c>
    </row>
    <row r="57" spans="1:22" hidden="1" x14ac:dyDescent="0.25">
      <c r="A57" t="s">
        <v>422</v>
      </c>
      <c r="B57" s="1" t="s">
        <v>437</v>
      </c>
      <c r="C57" t="s">
        <v>1</v>
      </c>
      <c r="D57" t="s">
        <v>415</v>
      </c>
      <c r="E57" t="s">
        <v>416</v>
      </c>
      <c r="F57" t="s">
        <v>417</v>
      </c>
      <c r="G57">
        <v>360</v>
      </c>
      <c r="H57">
        <v>360</v>
      </c>
      <c r="I57">
        <v>360</v>
      </c>
      <c r="J57">
        <v>360</v>
      </c>
      <c r="L57" s="3" t="s">
        <v>418</v>
      </c>
      <c r="M57" s="3" t="s">
        <v>418</v>
      </c>
      <c r="N57" s="3" t="s">
        <v>418</v>
      </c>
      <c r="O57" s="3">
        <v>34</v>
      </c>
      <c r="P57" s="3" t="s">
        <v>418</v>
      </c>
      <c r="Q57" s="3" t="s">
        <v>418</v>
      </c>
      <c r="R57" s="3" t="s">
        <v>418</v>
      </c>
      <c r="S57" s="3" t="s">
        <v>418</v>
      </c>
      <c r="T57" s="3" t="s">
        <v>418</v>
      </c>
      <c r="U57" s="3">
        <f>+Tabla3[[#This Row],[V GRAVADAS]]</f>
        <v>34</v>
      </c>
      <c r="V57" t="s">
        <v>145</v>
      </c>
    </row>
    <row r="58" spans="1:22" hidden="1" x14ac:dyDescent="0.25">
      <c r="A58" t="s">
        <v>422</v>
      </c>
      <c r="B58" s="1" t="s">
        <v>437</v>
      </c>
      <c r="C58" t="s">
        <v>1</v>
      </c>
      <c r="D58" t="s">
        <v>415</v>
      </c>
      <c r="E58" t="s">
        <v>416</v>
      </c>
      <c r="F58" t="s">
        <v>417</v>
      </c>
      <c r="G58">
        <v>361</v>
      </c>
      <c r="H58">
        <v>361</v>
      </c>
      <c r="I58">
        <v>361</v>
      </c>
      <c r="J58">
        <v>361</v>
      </c>
      <c r="L58" s="3" t="s">
        <v>418</v>
      </c>
      <c r="M58" s="3" t="s">
        <v>418</v>
      </c>
      <c r="N58" s="3" t="s">
        <v>418</v>
      </c>
      <c r="O58" s="3">
        <v>35.75</v>
      </c>
      <c r="P58" s="3" t="s">
        <v>418</v>
      </c>
      <c r="Q58" s="3" t="s">
        <v>418</v>
      </c>
      <c r="R58" s="3" t="s">
        <v>418</v>
      </c>
      <c r="S58" s="3" t="s">
        <v>418</v>
      </c>
      <c r="T58" s="3" t="s">
        <v>418</v>
      </c>
      <c r="U58" s="3">
        <f>+Tabla3[[#This Row],[V GRAVADAS]]</f>
        <v>35.75</v>
      </c>
      <c r="V58" t="s">
        <v>145</v>
      </c>
    </row>
    <row r="59" spans="1:22" hidden="1" x14ac:dyDescent="0.25">
      <c r="A59" t="s">
        <v>422</v>
      </c>
      <c r="B59" s="1" t="s">
        <v>438</v>
      </c>
      <c r="C59" t="s">
        <v>1</v>
      </c>
      <c r="D59" t="s">
        <v>415</v>
      </c>
      <c r="E59" t="s">
        <v>416</v>
      </c>
      <c r="F59" t="s">
        <v>417</v>
      </c>
      <c r="G59">
        <v>362</v>
      </c>
      <c r="H59">
        <v>362</v>
      </c>
      <c r="I59">
        <v>362</v>
      </c>
      <c r="J59">
        <v>362</v>
      </c>
      <c r="L59" s="3" t="s">
        <v>418</v>
      </c>
      <c r="M59" s="3" t="s">
        <v>418</v>
      </c>
      <c r="N59" s="3" t="s">
        <v>418</v>
      </c>
      <c r="O59" s="3">
        <v>11.85</v>
      </c>
      <c r="P59" s="3" t="s">
        <v>418</v>
      </c>
      <c r="Q59" s="3" t="s">
        <v>418</v>
      </c>
      <c r="R59" s="3" t="s">
        <v>418</v>
      </c>
      <c r="S59" s="3" t="s">
        <v>418</v>
      </c>
      <c r="T59" s="3" t="s">
        <v>418</v>
      </c>
      <c r="U59" s="3">
        <f>+Tabla3[[#This Row],[V GRAVADAS]]</f>
        <v>11.85</v>
      </c>
      <c r="V59" t="s">
        <v>145</v>
      </c>
    </row>
    <row r="60" spans="1:22" hidden="1" x14ac:dyDescent="0.25">
      <c r="A60" t="s">
        <v>422</v>
      </c>
      <c r="B60" s="1" t="s">
        <v>439</v>
      </c>
      <c r="C60" t="s">
        <v>1</v>
      </c>
      <c r="D60" t="s">
        <v>415</v>
      </c>
      <c r="E60" t="s">
        <v>416</v>
      </c>
      <c r="F60" t="s">
        <v>417</v>
      </c>
      <c r="G60">
        <v>363</v>
      </c>
      <c r="H60">
        <v>363</v>
      </c>
      <c r="I60">
        <v>363</v>
      </c>
      <c r="J60">
        <v>363</v>
      </c>
      <c r="L60" s="3" t="s">
        <v>418</v>
      </c>
      <c r="M60" s="3" t="s">
        <v>418</v>
      </c>
      <c r="N60" s="3" t="s">
        <v>418</v>
      </c>
      <c r="O60" s="3">
        <v>34</v>
      </c>
      <c r="P60" s="3" t="s">
        <v>418</v>
      </c>
      <c r="Q60" s="3" t="s">
        <v>418</v>
      </c>
      <c r="R60" s="3" t="s">
        <v>418</v>
      </c>
      <c r="S60" s="3" t="s">
        <v>418</v>
      </c>
      <c r="T60" s="3" t="s">
        <v>418</v>
      </c>
      <c r="U60" s="3">
        <f>+Tabla3[[#This Row],[V GRAVADAS]]</f>
        <v>34</v>
      </c>
      <c r="V60" t="s">
        <v>145</v>
      </c>
    </row>
    <row r="61" spans="1:22" hidden="1" x14ac:dyDescent="0.25">
      <c r="A61" t="s">
        <v>422</v>
      </c>
      <c r="B61" s="1" t="s">
        <v>439</v>
      </c>
      <c r="C61" t="s">
        <v>1</v>
      </c>
      <c r="D61" t="s">
        <v>415</v>
      </c>
      <c r="E61" t="s">
        <v>416</v>
      </c>
      <c r="F61" t="s">
        <v>417</v>
      </c>
      <c r="G61">
        <v>364</v>
      </c>
      <c r="H61">
        <v>364</v>
      </c>
      <c r="I61">
        <v>364</v>
      </c>
      <c r="J61">
        <v>364</v>
      </c>
      <c r="L61" s="3" t="s">
        <v>418</v>
      </c>
      <c r="M61" s="3" t="s">
        <v>418</v>
      </c>
      <c r="N61" s="3" t="s">
        <v>418</v>
      </c>
      <c r="O61" s="3">
        <v>74</v>
      </c>
      <c r="P61" s="3" t="s">
        <v>418</v>
      </c>
      <c r="Q61" s="3" t="s">
        <v>418</v>
      </c>
      <c r="R61" s="3" t="s">
        <v>418</v>
      </c>
      <c r="S61" s="3" t="s">
        <v>418</v>
      </c>
      <c r="T61" s="3" t="s">
        <v>418</v>
      </c>
      <c r="U61" s="3">
        <f>+Tabla3[[#This Row],[V GRAVADAS]]</f>
        <v>74</v>
      </c>
      <c r="V61" t="s">
        <v>145</v>
      </c>
    </row>
    <row r="62" spans="1:22" hidden="1" x14ac:dyDescent="0.25">
      <c r="A62" t="s">
        <v>422</v>
      </c>
      <c r="B62" s="1" t="s">
        <v>441</v>
      </c>
      <c r="C62" t="s">
        <v>1</v>
      </c>
      <c r="D62" t="s">
        <v>415</v>
      </c>
      <c r="E62" t="s">
        <v>416</v>
      </c>
      <c r="F62" t="s">
        <v>417</v>
      </c>
      <c r="G62">
        <v>365</v>
      </c>
      <c r="H62">
        <v>365</v>
      </c>
      <c r="I62">
        <v>365</v>
      </c>
      <c r="J62">
        <v>365</v>
      </c>
      <c r="L62" s="3" t="s">
        <v>418</v>
      </c>
      <c r="M62" s="3" t="s">
        <v>418</v>
      </c>
      <c r="N62" s="3" t="s">
        <v>418</v>
      </c>
      <c r="O62" s="3">
        <v>21.75</v>
      </c>
      <c r="P62" s="3" t="s">
        <v>418</v>
      </c>
      <c r="Q62" s="3" t="s">
        <v>418</v>
      </c>
      <c r="R62" s="3" t="s">
        <v>418</v>
      </c>
      <c r="S62" s="3" t="s">
        <v>418</v>
      </c>
      <c r="T62" s="3" t="s">
        <v>418</v>
      </c>
      <c r="U62" s="3">
        <f>+Tabla3[[#This Row],[V GRAVADAS]]</f>
        <v>21.75</v>
      </c>
      <c r="V62" t="s">
        <v>145</v>
      </c>
    </row>
    <row r="63" spans="1:22" hidden="1" x14ac:dyDescent="0.25">
      <c r="A63" t="s">
        <v>422</v>
      </c>
      <c r="B63" s="1" t="s">
        <v>441</v>
      </c>
      <c r="C63" t="s">
        <v>1</v>
      </c>
      <c r="D63" t="s">
        <v>415</v>
      </c>
      <c r="E63" t="s">
        <v>416</v>
      </c>
      <c r="F63" t="s">
        <v>417</v>
      </c>
      <c r="G63">
        <v>366</v>
      </c>
      <c r="H63">
        <v>366</v>
      </c>
      <c r="I63">
        <v>366</v>
      </c>
      <c r="J63">
        <v>366</v>
      </c>
      <c r="L63" s="3" t="s">
        <v>418</v>
      </c>
      <c r="M63" s="3" t="s">
        <v>418</v>
      </c>
      <c r="N63" s="3" t="s">
        <v>418</v>
      </c>
      <c r="O63" s="3">
        <v>6</v>
      </c>
      <c r="P63" s="3" t="s">
        <v>418</v>
      </c>
      <c r="Q63" s="3" t="s">
        <v>418</v>
      </c>
      <c r="R63" s="3" t="s">
        <v>418</v>
      </c>
      <c r="S63" s="3" t="s">
        <v>418</v>
      </c>
      <c r="T63" s="3" t="s">
        <v>418</v>
      </c>
      <c r="U63" s="3">
        <f>+Tabla3[[#This Row],[V GRAVADAS]]</f>
        <v>6</v>
      </c>
      <c r="V63" t="s">
        <v>145</v>
      </c>
    </row>
    <row r="64" spans="1:22" hidden="1" x14ac:dyDescent="0.25">
      <c r="A64" t="s">
        <v>422</v>
      </c>
      <c r="B64" s="1" t="s">
        <v>445</v>
      </c>
      <c r="C64" t="s">
        <v>1</v>
      </c>
      <c r="D64" t="s">
        <v>415</v>
      </c>
      <c r="E64" t="s">
        <v>416</v>
      </c>
      <c r="F64" t="s">
        <v>417</v>
      </c>
      <c r="G64">
        <v>367</v>
      </c>
      <c r="H64">
        <v>367</v>
      </c>
      <c r="I64">
        <v>367</v>
      </c>
      <c r="J64">
        <v>367</v>
      </c>
      <c r="L64" s="3" t="s">
        <v>418</v>
      </c>
      <c r="M64" s="3" t="s">
        <v>418</v>
      </c>
      <c r="N64" s="3" t="s">
        <v>418</v>
      </c>
      <c r="O64" s="3">
        <v>42.5</v>
      </c>
      <c r="P64" s="3" t="s">
        <v>418</v>
      </c>
      <c r="Q64" s="3" t="s">
        <v>418</v>
      </c>
      <c r="R64" s="3" t="s">
        <v>418</v>
      </c>
      <c r="S64" s="3" t="s">
        <v>418</v>
      </c>
      <c r="T64" s="3" t="s">
        <v>418</v>
      </c>
      <c r="U64" s="3">
        <f>+Tabla3[[#This Row],[V GRAVADAS]]</f>
        <v>42.5</v>
      </c>
      <c r="V64" t="s">
        <v>145</v>
      </c>
    </row>
    <row r="65" spans="1:22" hidden="1" x14ac:dyDescent="0.25">
      <c r="A65" t="s">
        <v>422</v>
      </c>
      <c r="B65" s="1" t="s">
        <v>445</v>
      </c>
      <c r="C65" t="s">
        <v>1</v>
      </c>
      <c r="D65" t="s">
        <v>415</v>
      </c>
      <c r="E65" t="s">
        <v>416</v>
      </c>
      <c r="F65" t="s">
        <v>417</v>
      </c>
      <c r="G65">
        <v>368</v>
      </c>
      <c r="H65">
        <v>368</v>
      </c>
      <c r="I65">
        <v>368</v>
      </c>
      <c r="J65">
        <v>368</v>
      </c>
      <c r="L65" s="3" t="s">
        <v>418</v>
      </c>
      <c r="M65" s="3" t="s">
        <v>418</v>
      </c>
      <c r="N65" s="3" t="s">
        <v>418</v>
      </c>
      <c r="O65" s="3">
        <v>5</v>
      </c>
      <c r="P65" s="3" t="s">
        <v>418</v>
      </c>
      <c r="Q65" s="3" t="s">
        <v>418</v>
      </c>
      <c r="R65" s="3" t="s">
        <v>418</v>
      </c>
      <c r="S65" s="3" t="s">
        <v>418</v>
      </c>
      <c r="T65" s="3" t="s">
        <v>418</v>
      </c>
      <c r="U65" s="3">
        <f>+Tabla3[[#This Row],[V GRAVADAS]]</f>
        <v>5</v>
      </c>
      <c r="V65" t="s">
        <v>145</v>
      </c>
    </row>
    <row r="66" spans="1:22" hidden="1" x14ac:dyDescent="0.25">
      <c r="A66" t="s">
        <v>422</v>
      </c>
      <c r="B66" s="1" t="s">
        <v>445</v>
      </c>
      <c r="C66" t="s">
        <v>1</v>
      </c>
      <c r="D66" t="s">
        <v>415</v>
      </c>
      <c r="E66" t="s">
        <v>416</v>
      </c>
      <c r="F66" t="s">
        <v>417</v>
      </c>
      <c r="G66">
        <v>369</v>
      </c>
      <c r="H66">
        <v>369</v>
      </c>
      <c r="I66">
        <v>369</v>
      </c>
      <c r="J66">
        <v>369</v>
      </c>
      <c r="L66" s="3" t="s">
        <v>418</v>
      </c>
      <c r="M66" s="3" t="s">
        <v>418</v>
      </c>
      <c r="N66" s="3" t="s">
        <v>418</v>
      </c>
      <c r="O66" s="3">
        <v>0</v>
      </c>
      <c r="P66" s="3" t="s">
        <v>418</v>
      </c>
      <c r="Q66" s="3" t="s">
        <v>418</v>
      </c>
      <c r="R66" s="3" t="s">
        <v>418</v>
      </c>
      <c r="S66" s="3" t="s">
        <v>418</v>
      </c>
      <c r="T66" s="3" t="s">
        <v>418</v>
      </c>
      <c r="U66" s="3">
        <f>+Tabla3[[#This Row],[V GRAVADAS]]</f>
        <v>0</v>
      </c>
      <c r="V66" t="s">
        <v>145</v>
      </c>
    </row>
    <row r="67" spans="1:22" hidden="1" x14ac:dyDescent="0.25">
      <c r="A67" t="s">
        <v>422</v>
      </c>
      <c r="B67" s="1" t="s">
        <v>446</v>
      </c>
      <c r="C67" t="s">
        <v>1</v>
      </c>
      <c r="D67" t="s">
        <v>415</v>
      </c>
      <c r="E67" t="s">
        <v>416</v>
      </c>
      <c r="F67" t="s">
        <v>417</v>
      </c>
      <c r="G67">
        <v>370</v>
      </c>
      <c r="H67">
        <v>370</v>
      </c>
      <c r="I67">
        <v>370</v>
      </c>
      <c r="J67">
        <v>370</v>
      </c>
      <c r="L67" s="3" t="s">
        <v>418</v>
      </c>
      <c r="M67" s="3" t="s">
        <v>418</v>
      </c>
      <c r="N67" s="3" t="s">
        <v>418</v>
      </c>
      <c r="O67" s="3">
        <v>9.25</v>
      </c>
      <c r="P67" s="3" t="s">
        <v>418</v>
      </c>
      <c r="Q67" s="3" t="s">
        <v>418</v>
      </c>
      <c r="R67" s="3" t="s">
        <v>418</v>
      </c>
      <c r="S67" s="3" t="s">
        <v>418</v>
      </c>
      <c r="T67" s="3" t="s">
        <v>418</v>
      </c>
      <c r="U67" s="3">
        <f>+Tabla3[[#This Row],[V GRAVADAS]]</f>
        <v>9.25</v>
      </c>
      <c r="V67" t="s">
        <v>145</v>
      </c>
    </row>
    <row r="68" spans="1:22" hidden="1" x14ac:dyDescent="0.25">
      <c r="A68" t="s">
        <v>422</v>
      </c>
      <c r="B68" s="1" t="s">
        <v>447</v>
      </c>
      <c r="C68" t="s">
        <v>1</v>
      </c>
      <c r="D68" t="s">
        <v>415</v>
      </c>
      <c r="E68" t="s">
        <v>416</v>
      </c>
      <c r="F68" t="s">
        <v>417</v>
      </c>
      <c r="G68">
        <v>371</v>
      </c>
      <c r="H68">
        <v>371</v>
      </c>
      <c r="I68">
        <v>371</v>
      </c>
      <c r="J68">
        <v>371</v>
      </c>
      <c r="L68" s="3" t="s">
        <v>418</v>
      </c>
      <c r="M68" s="3" t="s">
        <v>418</v>
      </c>
      <c r="N68" s="3" t="s">
        <v>418</v>
      </c>
      <c r="O68" s="3">
        <v>5</v>
      </c>
      <c r="P68" s="3" t="s">
        <v>418</v>
      </c>
      <c r="Q68" s="3" t="s">
        <v>418</v>
      </c>
      <c r="R68" s="3" t="s">
        <v>418</v>
      </c>
      <c r="S68" s="3" t="s">
        <v>418</v>
      </c>
      <c r="T68" s="3" t="s">
        <v>418</v>
      </c>
      <c r="U68" s="3">
        <f>+Tabla3[[#This Row],[V GRAVADAS]]</f>
        <v>5</v>
      </c>
      <c r="V68" t="s">
        <v>145</v>
      </c>
    </row>
    <row r="69" spans="1:22" hidden="1" x14ac:dyDescent="0.25">
      <c r="A69" t="s">
        <v>422</v>
      </c>
      <c r="B69" s="1" t="s">
        <v>447</v>
      </c>
      <c r="C69" t="s">
        <v>1</v>
      </c>
      <c r="D69" t="s">
        <v>415</v>
      </c>
      <c r="E69" t="s">
        <v>416</v>
      </c>
      <c r="F69" t="s">
        <v>417</v>
      </c>
      <c r="G69">
        <v>372</v>
      </c>
      <c r="H69">
        <v>372</v>
      </c>
      <c r="I69">
        <v>372</v>
      </c>
      <c r="J69">
        <v>372</v>
      </c>
      <c r="L69" s="3" t="s">
        <v>418</v>
      </c>
      <c r="M69" s="3" t="s">
        <v>418</v>
      </c>
      <c r="N69" s="3" t="s">
        <v>418</v>
      </c>
      <c r="O69" s="3">
        <v>7</v>
      </c>
      <c r="P69" s="3" t="s">
        <v>418</v>
      </c>
      <c r="Q69" s="3" t="s">
        <v>418</v>
      </c>
      <c r="R69" s="3" t="s">
        <v>418</v>
      </c>
      <c r="S69" s="3" t="s">
        <v>418</v>
      </c>
      <c r="T69" s="3" t="s">
        <v>418</v>
      </c>
      <c r="U69" s="3">
        <f>+Tabla3[[#This Row],[V GRAVADAS]]</f>
        <v>7</v>
      </c>
      <c r="V69" t="s">
        <v>145</v>
      </c>
    </row>
    <row r="70" spans="1:22" hidden="1" x14ac:dyDescent="0.25">
      <c r="A70" t="s">
        <v>422</v>
      </c>
      <c r="B70" s="1" t="s">
        <v>447</v>
      </c>
      <c r="C70" t="s">
        <v>1</v>
      </c>
      <c r="D70" t="s">
        <v>415</v>
      </c>
      <c r="E70" t="s">
        <v>416</v>
      </c>
      <c r="F70" t="s">
        <v>417</v>
      </c>
      <c r="G70">
        <v>373</v>
      </c>
      <c r="H70">
        <v>373</v>
      </c>
      <c r="I70">
        <v>373</v>
      </c>
      <c r="J70">
        <v>373</v>
      </c>
      <c r="L70" s="3" t="s">
        <v>418</v>
      </c>
      <c r="M70" s="3" t="s">
        <v>418</v>
      </c>
      <c r="N70" s="3" t="s">
        <v>418</v>
      </c>
      <c r="O70" s="3">
        <v>7</v>
      </c>
      <c r="P70" s="3" t="s">
        <v>418</v>
      </c>
      <c r="Q70" s="3" t="s">
        <v>418</v>
      </c>
      <c r="R70" s="3" t="s">
        <v>418</v>
      </c>
      <c r="S70" s="3" t="s">
        <v>418</v>
      </c>
      <c r="T70" s="3" t="s">
        <v>418</v>
      </c>
      <c r="U70" s="3">
        <f>+Tabla3[[#This Row],[V GRAVADAS]]</f>
        <v>7</v>
      </c>
      <c r="V70" t="s">
        <v>145</v>
      </c>
    </row>
    <row r="71" spans="1:22" hidden="1" x14ac:dyDescent="0.25">
      <c r="A71" t="s">
        <v>422</v>
      </c>
      <c r="B71" s="1" t="s">
        <v>453</v>
      </c>
      <c r="C71" t="s">
        <v>1</v>
      </c>
      <c r="D71" t="s">
        <v>415</v>
      </c>
      <c r="E71" t="s">
        <v>416</v>
      </c>
      <c r="F71" t="s">
        <v>417</v>
      </c>
      <c r="G71">
        <v>374</v>
      </c>
      <c r="H71">
        <v>374</v>
      </c>
      <c r="I71">
        <v>374</v>
      </c>
      <c r="J71">
        <v>374</v>
      </c>
      <c r="L71" s="3" t="s">
        <v>418</v>
      </c>
      <c r="M71" s="3" t="s">
        <v>418</v>
      </c>
      <c r="N71" s="3" t="s">
        <v>418</v>
      </c>
      <c r="O71" s="3">
        <v>45</v>
      </c>
      <c r="P71" s="3" t="s">
        <v>418</v>
      </c>
      <c r="Q71" s="3" t="s">
        <v>418</v>
      </c>
      <c r="R71" s="3" t="s">
        <v>418</v>
      </c>
      <c r="S71" s="3" t="s">
        <v>418</v>
      </c>
      <c r="T71" s="3" t="s">
        <v>418</v>
      </c>
      <c r="U71" s="3">
        <f>+Tabla3[[#This Row],[V GRAVADAS]]</f>
        <v>45</v>
      </c>
      <c r="V71" t="s">
        <v>145</v>
      </c>
    </row>
    <row r="72" spans="1:22" hidden="1" x14ac:dyDescent="0.25">
      <c r="A72" t="s">
        <v>422</v>
      </c>
      <c r="B72" s="1" t="s">
        <v>453</v>
      </c>
      <c r="C72" t="s">
        <v>1</v>
      </c>
      <c r="D72" t="s">
        <v>415</v>
      </c>
      <c r="E72" t="s">
        <v>416</v>
      </c>
      <c r="F72" t="s">
        <v>417</v>
      </c>
      <c r="G72">
        <v>375</v>
      </c>
      <c r="H72">
        <v>375</v>
      </c>
      <c r="I72">
        <v>375</v>
      </c>
      <c r="J72">
        <v>375</v>
      </c>
      <c r="L72" s="3" t="s">
        <v>418</v>
      </c>
      <c r="M72" s="3" t="s">
        <v>418</v>
      </c>
      <c r="N72" s="3" t="s">
        <v>418</v>
      </c>
      <c r="O72" s="3">
        <v>9.25</v>
      </c>
      <c r="P72" s="3" t="s">
        <v>418</v>
      </c>
      <c r="Q72" s="3" t="s">
        <v>418</v>
      </c>
      <c r="R72" s="3" t="s">
        <v>418</v>
      </c>
      <c r="S72" s="3" t="s">
        <v>418</v>
      </c>
      <c r="T72" s="3" t="s">
        <v>418</v>
      </c>
      <c r="U72" s="3">
        <f>+Tabla3[[#This Row],[V GRAVADAS]]</f>
        <v>9.25</v>
      </c>
      <c r="V72" t="s">
        <v>145</v>
      </c>
    </row>
    <row r="73" spans="1:22" hidden="1" x14ac:dyDescent="0.25">
      <c r="A73" t="s">
        <v>422</v>
      </c>
      <c r="B73" s="1" t="s">
        <v>453</v>
      </c>
      <c r="C73" t="s">
        <v>1</v>
      </c>
      <c r="D73" t="s">
        <v>415</v>
      </c>
      <c r="E73" t="s">
        <v>416</v>
      </c>
      <c r="F73" t="s">
        <v>417</v>
      </c>
      <c r="G73">
        <v>376</v>
      </c>
      <c r="H73">
        <v>376</v>
      </c>
      <c r="I73">
        <v>376</v>
      </c>
      <c r="J73">
        <v>376</v>
      </c>
      <c r="L73" s="3" t="s">
        <v>418</v>
      </c>
      <c r="M73" s="3" t="s">
        <v>418</v>
      </c>
      <c r="N73" s="3" t="s">
        <v>418</v>
      </c>
      <c r="O73" s="3">
        <v>8.5</v>
      </c>
      <c r="P73" s="3" t="s">
        <v>418</v>
      </c>
      <c r="Q73" s="3" t="s">
        <v>418</v>
      </c>
      <c r="R73" s="3" t="s">
        <v>418</v>
      </c>
      <c r="S73" s="3" t="s">
        <v>418</v>
      </c>
      <c r="T73" s="3" t="s">
        <v>418</v>
      </c>
      <c r="U73" s="3">
        <f>+Tabla3[[#This Row],[V GRAVADAS]]</f>
        <v>8.5</v>
      </c>
      <c r="V73" t="s">
        <v>145</v>
      </c>
    </row>
    <row r="74" spans="1:22" hidden="1" x14ac:dyDescent="0.25">
      <c r="A74" t="s">
        <v>422</v>
      </c>
      <c r="B74" s="1" t="s">
        <v>450</v>
      </c>
      <c r="C74" t="s">
        <v>1</v>
      </c>
      <c r="D74" t="s">
        <v>415</v>
      </c>
      <c r="E74" t="s">
        <v>416</v>
      </c>
      <c r="F74" t="s">
        <v>417</v>
      </c>
      <c r="G74">
        <v>377</v>
      </c>
      <c r="H74">
        <v>377</v>
      </c>
      <c r="I74">
        <v>377</v>
      </c>
      <c r="J74">
        <v>377</v>
      </c>
      <c r="L74" s="3" t="s">
        <v>418</v>
      </c>
      <c r="M74" s="3" t="s">
        <v>418</v>
      </c>
      <c r="N74" s="3" t="s">
        <v>418</v>
      </c>
      <c r="O74" s="3">
        <v>34</v>
      </c>
      <c r="P74" s="3" t="s">
        <v>418</v>
      </c>
      <c r="Q74" s="3" t="s">
        <v>418</v>
      </c>
      <c r="R74" s="3" t="s">
        <v>418</v>
      </c>
      <c r="S74" s="3" t="s">
        <v>418</v>
      </c>
      <c r="T74" s="3" t="s">
        <v>418</v>
      </c>
      <c r="U74" s="3">
        <f>+Tabla3[[#This Row],[V GRAVADAS]]</f>
        <v>34</v>
      </c>
      <c r="V74" t="s">
        <v>145</v>
      </c>
    </row>
    <row r="75" spans="1:22" hidden="1" x14ac:dyDescent="0.25">
      <c r="A75" t="s">
        <v>422</v>
      </c>
      <c r="B75" s="1" t="s">
        <v>451</v>
      </c>
      <c r="C75" t="s">
        <v>1</v>
      </c>
      <c r="D75" t="s">
        <v>415</v>
      </c>
      <c r="E75" t="s">
        <v>416</v>
      </c>
      <c r="F75" t="s">
        <v>417</v>
      </c>
      <c r="G75">
        <v>378</v>
      </c>
      <c r="H75">
        <v>378</v>
      </c>
      <c r="I75">
        <v>378</v>
      </c>
      <c r="J75">
        <v>378</v>
      </c>
      <c r="L75" s="3" t="s">
        <v>418</v>
      </c>
      <c r="M75" s="3" t="s">
        <v>418</v>
      </c>
      <c r="N75" s="3" t="s">
        <v>418</v>
      </c>
      <c r="O75" s="3">
        <v>90</v>
      </c>
      <c r="P75" s="3" t="s">
        <v>418</v>
      </c>
      <c r="Q75" s="3" t="s">
        <v>418</v>
      </c>
      <c r="R75" s="3" t="s">
        <v>418</v>
      </c>
      <c r="S75" s="3" t="s">
        <v>418</v>
      </c>
      <c r="T75" s="3" t="s">
        <v>418</v>
      </c>
      <c r="U75" s="3">
        <f>+Tabla3[[#This Row],[V GRAVADAS]]</f>
        <v>90</v>
      </c>
      <c r="V75" t="s">
        <v>145</v>
      </c>
    </row>
    <row r="76" spans="1:22" hidden="1" x14ac:dyDescent="0.25">
      <c r="A76" t="s">
        <v>474</v>
      </c>
      <c r="B76" s="1" t="s">
        <v>477</v>
      </c>
      <c r="C76" t="s">
        <v>1</v>
      </c>
      <c r="D76" t="s">
        <v>415</v>
      </c>
      <c r="E76" t="s">
        <v>416</v>
      </c>
      <c r="F76" t="s">
        <v>417</v>
      </c>
      <c r="G76">
        <v>379</v>
      </c>
      <c r="H76">
        <v>379</v>
      </c>
      <c r="I76">
        <v>379</v>
      </c>
      <c r="J76">
        <v>379</v>
      </c>
      <c r="L76" s="3" t="s">
        <v>418</v>
      </c>
      <c r="M76" s="3" t="s">
        <v>418</v>
      </c>
      <c r="N76" s="3" t="s">
        <v>418</v>
      </c>
      <c r="O76" s="3">
        <v>16.75</v>
      </c>
      <c r="P76" s="3" t="s">
        <v>418</v>
      </c>
      <c r="Q76" s="3" t="s">
        <v>418</v>
      </c>
      <c r="R76" s="3" t="s">
        <v>418</v>
      </c>
      <c r="S76" s="3" t="s">
        <v>418</v>
      </c>
      <c r="T76" s="3" t="s">
        <v>418</v>
      </c>
      <c r="U76" s="3">
        <f>+Tabla3[[#This Row],[V GRAVADAS]]</f>
        <v>16.75</v>
      </c>
      <c r="V76" t="s">
        <v>145</v>
      </c>
    </row>
    <row r="77" spans="1:22" hidden="1" x14ac:dyDescent="0.25">
      <c r="A77" t="s">
        <v>474</v>
      </c>
      <c r="B77" s="1" t="s">
        <v>481</v>
      </c>
      <c r="C77" t="s">
        <v>1</v>
      </c>
      <c r="D77" t="s">
        <v>415</v>
      </c>
      <c r="E77" t="s">
        <v>416</v>
      </c>
      <c r="F77" t="s">
        <v>417</v>
      </c>
      <c r="G77">
        <v>380</v>
      </c>
      <c r="H77">
        <v>380</v>
      </c>
      <c r="I77">
        <v>380</v>
      </c>
      <c r="J77">
        <v>380</v>
      </c>
      <c r="L77" s="3" t="s">
        <v>418</v>
      </c>
      <c r="M77" s="3" t="s">
        <v>418</v>
      </c>
      <c r="N77" s="3" t="s">
        <v>418</v>
      </c>
      <c r="O77" s="3">
        <v>34</v>
      </c>
      <c r="P77" s="3" t="s">
        <v>418</v>
      </c>
      <c r="Q77" s="3" t="s">
        <v>418</v>
      </c>
      <c r="R77" s="3" t="s">
        <v>418</v>
      </c>
      <c r="S77" s="3" t="s">
        <v>418</v>
      </c>
      <c r="T77" s="3" t="s">
        <v>418</v>
      </c>
      <c r="U77" s="3">
        <f>+Tabla3[[#This Row],[V GRAVADAS]]</f>
        <v>34</v>
      </c>
      <c r="V77" t="s">
        <v>145</v>
      </c>
    </row>
    <row r="78" spans="1:22" hidden="1" x14ac:dyDescent="0.25">
      <c r="A78" t="s">
        <v>474</v>
      </c>
      <c r="B78" s="1" t="s">
        <v>481</v>
      </c>
      <c r="C78" t="s">
        <v>1</v>
      </c>
      <c r="D78" t="s">
        <v>415</v>
      </c>
      <c r="E78" t="s">
        <v>416</v>
      </c>
      <c r="F78" t="s">
        <v>417</v>
      </c>
      <c r="G78">
        <v>381</v>
      </c>
      <c r="H78">
        <v>381</v>
      </c>
      <c r="I78">
        <v>381</v>
      </c>
      <c r="J78">
        <v>381</v>
      </c>
      <c r="L78" s="3" t="s">
        <v>418</v>
      </c>
      <c r="M78" s="3" t="s">
        <v>418</v>
      </c>
      <c r="N78" s="3" t="s">
        <v>418</v>
      </c>
      <c r="O78" s="3">
        <v>34</v>
      </c>
      <c r="P78" s="3" t="s">
        <v>418</v>
      </c>
      <c r="Q78" s="3" t="s">
        <v>418</v>
      </c>
      <c r="R78" s="3" t="s">
        <v>418</v>
      </c>
      <c r="S78" s="3" t="s">
        <v>418</v>
      </c>
      <c r="T78" s="3" t="s">
        <v>418</v>
      </c>
      <c r="U78" s="3">
        <f>+Tabla3[[#This Row],[V GRAVADAS]]</f>
        <v>34</v>
      </c>
      <c r="V78" t="s">
        <v>145</v>
      </c>
    </row>
    <row r="79" spans="1:22" hidden="1" x14ac:dyDescent="0.25">
      <c r="A79" t="s">
        <v>474</v>
      </c>
      <c r="B79" s="1" t="s">
        <v>481</v>
      </c>
      <c r="C79" t="s">
        <v>1</v>
      </c>
      <c r="D79" t="s">
        <v>415</v>
      </c>
      <c r="E79" t="s">
        <v>416</v>
      </c>
      <c r="F79" t="s">
        <v>417</v>
      </c>
      <c r="G79">
        <v>382</v>
      </c>
      <c r="H79">
        <v>382</v>
      </c>
      <c r="I79">
        <v>382</v>
      </c>
      <c r="J79">
        <v>382</v>
      </c>
      <c r="L79" s="3" t="s">
        <v>418</v>
      </c>
      <c r="M79" s="3" t="s">
        <v>418</v>
      </c>
      <c r="N79" s="3" t="s">
        <v>418</v>
      </c>
      <c r="O79" s="3">
        <v>26</v>
      </c>
      <c r="P79" s="3" t="s">
        <v>418</v>
      </c>
      <c r="Q79" s="3" t="s">
        <v>418</v>
      </c>
      <c r="R79" s="3" t="s">
        <v>418</v>
      </c>
      <c r="S79" s="3" t="s">
        <v>418</v>
      </c>
      <c r="T79" s="3" t="s">
        <v>418</v>
      </c>
      <c r="U79" s="3">
        <f>+Tabla3[[#This Row],[V GRAVADAS]]</f>
        <v>26</v>
      </c>
      <c r="V79" t="s">
        <v>145</v>
      </c>
    </row>
    <row r="80" spans="1:22" hidden="1" x14ac:dyDescent="0.25">
      <c r="A80" t="s">
        <v>474</v>
      </c>
      <c r="B80" s="1" t="s">
        <v>484</v>
      </c>
      <c r="C80" t="s">
        <v>1</v>
      </c>
      <c r="D80" t="s">
        <v>415</v>
      </c>
      <c r="E80" t="s">
        <v>416</v>
      </c>
      <c r="F80" t="s">
        <v>417</v>
      </c>
      <c r="G80">
        <v>383</v>
      </c>
      <c r="H80">
        <v>383</v>
      </c>
      <c r="I80">
        <v>383</v>
      </c>
      <c r="J80">
        <v>383</v>
      </c>
      <c r="L80" s="3" t="s">
        <v>418</v>
      </c>
      <c r="M80" s="3" t="s">
        <v>418</v>
      </c>
      <c r="N80" s="3" t="s">
        <v>418</v>
      </c>
      <c r="O80" s="3">
        <v>6</v>
      </c>
      <c r="P80" s="3" t="s">
        <v>418</v>
      </c>
      <c r="Q80" s="3" t="s">
        <v>418</v>
      </c>
      <c r="R80" s="3" t="s">
        <v>418</v>
      </c>
      <c r="S80" s="3" t="s">
        <v>418</v>
      </c>
      <c r="T80" s="3" t="s">
        <v>418</v>
      </c>
      <c r="U80" s="3">
        <f>+Tabla3[[#This Row],[V GRAVADAS]]</f>
        <v>6</v>
      </c>
      <c r="V80" t="s">
        <v>145</v>
      </c>
    </row>
    <row r="81" spans="1:22" hidden="1" x14ac:dyDescent="0.25">
      <c r="A81" t="s">
        <v>474</v>
      </c>
      <c r="B81" s="1" t="s">
        <v>488</v>
      </c>
      <c r="C81" t="s">
        <v>1</v>
      </c>
      <c r="D81" t="s">
        <v>415</v>
      </c>
      <c r="E81" t="s">
        <v>416</v>
      </c>
      <c r="F81" t="s">
        <v>417</v>
      </c>
      <c r="G81">
        <v>384</v>
      </c>
      <c r="H81">
        <v>384</v>
      </c>
      <c r="I81">
        <v>384</v>
      </c>
      <c r="J81">
        <v>384</v>
      </c>
      <c r="L81" s="3" t="s">
        <v>418</v>
      </c>
      <c r="M81" s="3" t="s">
        <v>418</v>
      </c>
      <c r="N81" s="3" t="s">
        <v>418</v>
      </c>
      <c r="O81" s="3">
        <v>35</v>
      </c>
      <c r="P81" s="3" t="s">
        <v>418</v>
      </c>
      <c r="Q81" s="3" t="s">
        <v>418</v>
      </c>
      <c r="R81" s="3" t="s">
        <v>418</v>
      </c>
      <c r="S81" s="3" t="s">
        <v>418</v>
      </c>
      <c r="T81" s="3" t="s">
        <v>418</v>
      </c>
      <c r="U81" s="3">
        <f>+Tabla3[[#This Row],[V GRAVADAS]]</f>
        <v>35</v>
      </c>
      <c r="V81" t="s">
        <v>145</v>
      </c>
    </row>
    <row r="82" spans="1:22" hidden="1" x14ac:dyDescent="0.25">
      <c r="A82" t="s">
        <v>474</v>
      </c>
      <c r="B82" s="1" t="s">
        <v>488</v>
      </c>
      <c r="C82" t="s">
        <v>1</v>
      </c>
      <c r="D82" t="s">
        <v>415</v>
      </c>
      <c r="E82" t="s">
        <v>416</v>
      </c>
      <c r="F82" t="s">
        <v>417</v>
      </c>
      <c r="G82">
        <v>385</v>
      </c>
      <c r="H82">
        <v>385</v>
      </c>
      <c r="I82">
        <v>385</v>
      </c>
      <c r="J82">
        <v>385</v>
      </c>
      <c r="L82" s="3" t="s">
        <v>418</v>
      </c>
      <c r="M82" s="3" t="s">
        <v>418</v>
      </c>
      <c r="N82" s="3" t="s">
        <v>418</v>
      </c>
      <c r="O82" s="3">
        <v>9.75</v>
      </c>
      <c r="P82" s="3" t="s">
        <v>418</v>
      </c>
      <c r="Q82" s="3" t="s">
        <v>418</v>
      </c>
      <c r="R82" s="3" t="s">
        <v>418</v>
      </c>
      <c r="S82" s="3" t="s">
        <v>418</v>
      </c>
      <c r="T82" s="3" t="s">
        <v>418</v>
      </c>
      <c r="U82" s="3">
        <f>+Tabla3[[#This Row],[V GRAVADAS]]</f>
        <v>9.75</v>
      </c>
      <c r="V82" t="s">
        <v>145</v>
      </c>
    </row>
    <row r="83" spans="1:22" hidden="1" x14ac:dyDescent="0.25">
      <c r="A83" t="s">
        <v>474</v>
      </c>
      <c r="B83" s="1" t="s">
        <v>492</v>
      </c>
      <c r="C83" t="s">
        <v>1</v>
      </c>
      <c r="D83" t="s">
        <v>415</v>
      </c>
      <c r="E83" t="s">
        <v>416</v>
      </c>
      <c r="F83" t="s">
        <v>417</v>
      </c>
      <c r="G83">
        <v>386</v>
      </c>
      <c r="H83">
        <v>386</v>
      </c>
      <c r="I83">
        <v>386</v>
      </c>
      <c r="J83">
        <v>386</v>
      </c>
      <c r="L83" s="3" t="s">
        <v>418</v>
      </c>
      <c r="M83" s="3" t="s">
        <v>418</v>
      </c>
      <c r="N83" s="3" t="s">
        <v>418</v>
      </c>
      <c r="O83" s="3">
        <v>15</v>
      </c>
      <c r="P83" s="3" t="s">
        <v>418</v>
      </c>
      <c r="Q83" s="3" t="s">
        <v>418</v>
      </c>
      <c r="R83" s="3" t="s">
        <v>418</v>
      </c>
      <c r="S83" s="3" t="s">
        <v>418</v>
      </c>
      <c r="T83" s="3" t="s">
        <v>418</v>
      </c>
      <c r="U83" s="3">
        <f>+Tabla3[[#This Row],[V GRAVADAS]]</f>
        <v>15</v>
      </c>
      <c r="V83" t="s">
        <v>145</v>
      </c>
    </row>
    <row r="84" spans="1:22" hidden="1" x14ac:dyDescent="0.25">
      <c r="A84" t="s">
        <v>474</v>
      </c>
      <c r="B84" s="1" t="s">
        <v>492</v>
      </c>
      <c r="C84" t="s">
        <v>1</v>
      </c>
      <c r="D84" t="s">
        <v>415</v>
      </c>
      <c r="E84" t="s">
        <v>416</v>
      </c>
      <c r="F84" t="s">
        <v>417</v>
      </c>
      <c r="G84">
        <v>387</v>
      </c>
      <c r="H84">
        <v>387</v>
      </c>
      <c r="I84">
        <v>387</v>
      </c>
      <c r="J84">
        <v>387</v>
      </c>
      <c r="L84" s="3" t="s">
        <v>418</v>
      </c>
      <c r="M84" s="3" t="s">
        <v>418</v>
      </c>
      <c r="N84" s="3" t="s">
        <v>418</v>
      </c>
      <c r="O84" s="3">
        <v>0</v>
      </c>
      <c r="P84" s="3" t="s">
        <v>418</v>
      </c>
      <c r="Q84" s="3" t="s">
        <v>418</v>
      </c>
      <c r="R84" s="3" t="s">
        <v>418</v>
      </c>
      <c r="S84" s="3" t="s">
        <v>418</v>
      </c>
      <c r="T84" s="3" t="s">
        <v>418</v>
      </c>
      <c r="U84" s="3">
        <f>+Tabla3[[#This Row],[V GRAVADAS]]</f>
        <v>0</v>
      </c>
      <c r="V84" t="s">
        <v>145</v>
      </c>
    </row>
    <row r="85" spans="1:22" hidden="1" x14ac:dyDescent="0.25">
      <c r="A85" t="s">
        <v>474</v>
      </c>
      <c r="B85" s="1" t="s">
        <v>492</v>
      </c>
      <c r="C85" t="s">
        <v>1</v>
      </c>
      <c r="D85" t="s">
        <v>415</v>
      </c>
      <c r="E85" t="s">
        <v>416</v>
      </c>
      <c r="F85" t="s">
        <v>417</v>
      </c>
      <c r="G85">
        <v>388</v>
      </c>
      <c r="H85">
        <v>388</v>
      </c>
      <c r="I85">
        <v>388</v>
      </c>
      <c r="J85">
        <v>388</v>
      </c>
      <c r="L85" s="3" t="s">
        <v>418</v>
      </c>
      <c r="M85" s="3" t="s">
        <v>418</v>
      </c>
      <c r="N85" s="3" t="s">
        <v>418</v>
      </c>
      <c r="O85" s="3">
        <v>0</v>
      </c>
      <c r="P85" s="3" t="s">
        <v>418</v>
      </c>
      <c r="Q85" s="3" t="s">
        <v>418</v>
      </c>
      <c r="R85" s="3" t="s">
        <v>418</v>
      </c>
      <c r="S85" s="3" t="s">
        <v>418</v>
      </c>
      <c r="T85" s="3" t="s">
        <v>418</v>
      </c>
      <c r="U85" s="3">
        <f>+Tabla3[[#This Row],[V GRAVADAS]]</f>
        <v>0</v>
      </c>
      <c r="V85" t="s">
        <v>145</v>
      </c>
    </row>
    <row r="86" spans="1:22" hidden="1" x14ac:dyDescent="0.25">
      <c r="A86" t="s">
        <v>474</v>
      </c>
      <c r="B86" s="1" t="s">
        <v>492</v>
      </c>
      <c r="C86" t="s">
        <v>1</v>
      </c>
      <c r="D86" t="s">
        <v>415</v>
      </c>
      <c r="E86" t="s">
        <v>416</v>
      </c>
      <c r="F86" t="s">
        <v>417</v>
      </c>
      <c r="G86">
        <v>389</v>
      </c>
      <c r="H86">
        <v>389</v>
      </c>
      <c r="I86">
        <v>389</v>
      </c>
      <c r="J86">
        <v>389</v>
      </c>
      <c r="L86" s="3" t="s">
        <v>418</v>
      </c>
      <c r="M86" s="3" t="s">
        <v>418</v>
      </c>
      <c r="N86" s="3" t="s">
        <v>418</v>
      </c>
      <c r="O86" s="3">
        <v>55</v>
      </c>
      <c r="P86" s="3" t="s">
        <v>418</v>
      </c>
      <c r="Q86" s="3" t="s">
        <v>418</v>
      </c>
      <c r="R86" s="3" t="s">
        <v>418</v>
      </c>
      <c r="S86" s="3" t="s">
        <v>418</v>
      </c>
      <c r="T86" s="3" t="s">
        <v>418</v>
      </c>
      <c r="U86" s="3">
        <f>+Tabla3[[#This Row],[V GRAVADAS]]</f>
        <v>55</v>
      </c>
      <c r="V86" t="s">
        <v>145</v>
      </c>
    </row>
    <row r="87" spans="1:22" hidden="1" x14ac:dyDescent="0.25">
      <c r="A87" t="s">
        <v>474</v>
      </c>
      <c r="B87" s="1" t="s">
        <v>493</v>
      </c>
      <c r="C87" t="s">
        <v>1</v>
      </c>
      <c r="D87" t="s">
        <v>415</v>
      </c>
      <c r="E87" t="s">
        <v>416</v>
      </c>
      <c r="F87" t="s">
        <v>417</v>
      </c>
      <c r="G87">
        <v>390</v>
      </c>
      <c r="H87">
        <v>390</v>
      </c>
      <c r="I87">
        <v>390</v>
      </c>
      <c r="J87">
        <v>390</v>
      </c>
      <c r="L87" s="3" t="s">
        <v>418</v>
      </c>
      <c r="M87" s="3" t="s">
        <v>418</v>
      </c>
      <c r="N87" s="3" t="s">
        <v>418</v>
      </c>
      <c r="O87" s="3">
        <v>20</v>
      </c>
      <c r="P87" s="3" t="s">
        <v>418</v>
      </c>
      <c r="Q87" s="3" t="s">
        <v>418</v>
      </c>
      <c r="R87" s="3" t="s">
        <v>418</v>
      </c>
      <c r="S87" s="3" t="s">
        <v>418</v>
      </c>
      <c r="T87" s="3" t="s">
        <v>418</v>
      </c>
      <c r="U87" s="3">
        <f>+Tabla3[[#This Row],[V GRAVADAS]]</f>
        <v>20</v>
      </c>
      <c r="V87" t="s">
        <v>145</v>
      </c>
    </row>
    <row r="88" spans="1:22" hidden="1" x14ac:dyDescent="0.25">
      <c r="A88" t="s">
        <v>474</v>
      </c>
      <c r="B88" s="1" t="s">
        <v>493</v>
      </c>
      <c r="C88" t="s">
        <v>1</v>
      </c>
      <c r="D88" t="s">
        <v>415</v>
      </c>
      <c r="E88" t="s">
        <v>416</v>
      </c>
      <c r="F88" t="s">
        <v>417</v>
      </c>
      <c r="G88">
        <v>391</v>
      </c>
      <c r="H88">
        <v>391</v>
      </c>
      <c r="I88">
        <v>391</v>
      </c>
      <c r="J88">
        <v>391</v>
      </c>
      <c r="L88" s="3" t="s">
        <v>418</v>
      </c>
      <c r="M88" s="3" t="s">
        <v>418</v>
      </c>
      <c r="N88" s="3" t="s">
        <v>418</v>
      </c>
      <c r="O88" s="3">
        <v>55</v>
      </c>
      <c r="P88" s="3" t="s">
        <v>418</v>
      </c>
      <c r="Q88" s="3" t="s">
        <v>418</v>
      </c>
      <c r="R88" s="3" t="s">
        <v>418</v>
      </c>
      <c r="S88" s="3" t="s">
        <v>418</v>
      </c>
      <c r="T88" s="3" t="s">
        <v>418</v>
      </c>
      <c r="U88" s="3">
        <f>+Tabla3[[#This Row],[V GRAVADAS]]</f>
        <v>55</v>
      </c>
      <c r="V88" t="s">
        <v>145</v>
      </c>
    </row>
    <row r="89" spans="1:22" hidden="1" x14ac:dyDescent="0.25">
      <c r="A89" t="s">
        <v>474</v>
      </c>
      <c r="B89" s="1" t="s">
        <v>498</v>
      </c>
      <c r="C89" t="s">
        <v>1</v>
      </c>
      <c r="D89" t="s">
        <v>415</v>
      </c>
      <c r="E89" t="s">
        <v>416</v>
      </c>
      <c r="F89" t="s">
        <v>417</v>
      </c>
      <c r="G89">
        <v>392</v>
      </c>
      <c r="H89">
        <v>392</v>
      </c>
      <c r="I89">
        <v>392</v>
      </c>
      <c r="J89">
        <v>392</v>
      </c>
      <c r="L89" s="3" t="s">
        <v>418</v>
      </c>
      <c r="M89" s="3" t="s">
        <v>418</v>
      </c>
      <c r="N89" s="3" t="s">
        <v>418</v>
      </c>
      <c r="O89" s="3">
        <v>2.75</v>
      </c>
      <c r="P89" s="3" t="s">
        <v>418</v>
      </c>
      <c r="Q89" s="3" t="s">
        <v>418</v>
      </c>
      <c r="R89" s="3" t="s">
        <v>418</v>
      </c>
      <c r="S89" s="3" t="s">
        <v>418</v>
      </c>
      <c r="T89" s="3" t="s">
        <v>418</v>
      </c>
      <c r="U89" s="3">
        <f>+Tabla3[[#This Row],[V GRAVADAS]]</f>
        <v>2.75</v>
      </c>
      <c r="V89" t="s">
        <v>145</v>
      </c>
    </row>
    <row r="90" spans="1:22" hidden="1" x14ac:dyDescent="0.25">
      <c r="A90" t="s">
        <v>474</v>
      </c>
      <c r="B90" s="1" t="s">
        <v>498</v>
      </c>
      <c r="C90" t="s">
        <v>1</v>
      </c>
      <c r="D90" t="s">
        <v>415</v>
      </c>
      <c r="E90" t="s">
        <v>416</v>
      </c>
      <c r="F90" t="s">
        <v>417</v>
      </c>
      <c r="G90">
        <v>393</v>
      </c>
      <c r="H90">
        <v>393</v>
      </c>
      <c r="I90">
        <v>393</v>
      </c>
      <c r="J90">
        <v>393</v>
      </c>
      <c r="L90" s="3" t="s">
        <v>418</v>
      </c>
      <c r="M90" s="3" t="s">
        <v>418</v>
      </c>
      <c r="N90" s="3" t="s">
        <v>418</v>
      </c>
      <c r="O90" s="3">
        <v>28</v>
      </c>
      <c r="P90" s="3" t="s">
        <v>418</v>
      </c>
      <c r="Q90" s="3" t="s">
        <v>418</v>
      </c>
      <c r="R90" s="3" t="s">
        <v>418</v>
      </c>
      <c r="S90" s="3" t="s">
        <v>418</v>
      </c>
      <c r="T90" s="3" t="s">
        <v>418</v>
      </c>
      <c r="U90" s="3">
        <f>+Tabla3[[#This Row],[V GRAVADAS]]</f>
        <v>28</v>
      </c>
      <c r="V90" t="s">
        <v>145</v>
      </c>
    </row>
    <row r="91" spans="1:22" hidden="1" x14ac:dyDescent="0.25">
      <c r="A91" t="s">
        <v>474</v>
      </c>
      <c r="B91" s="1" t="s">
        <v>498</v>
      </c>
      <c r="C91" t="s">
        <v>1</v>
      </c>
      <c r="D91" t="s">
        <v>415</v>
      </c>
      <c r="E91" t="s">
        <v>416</v>
      </c>
      <c r="F91" t="s">
        <v>417</v>
      </c>
      <c r="G91">
        <v>394</v>
      </c>
      <c r="H91">
        <v>394</v>
      </c>
      <c r="I91">
        <v>394</v>
      </c>
      <c r="J91">
        <v>394</v>
      </c>
      <c r="L91" s="3" t="s">
        <v>418</v>
      </c>
      <c r="M91" s="3" t="s">
        <v>418</v>
      </c>
      <c r="N91" s="3" t="s">
        <v>418</v>
      </c>
      <c r="O91" s="3">
        <v>33.9</v>
      </c>
      <c r="P91" s="3" t="s">
        <v>418</v>
      </c>
      <c r="Q91" s="3" t="s">
        <v>418</v>
      </c>
      <c r="R91" s="3" t="s">
        <v>418</v>
      </c>
      <c r="S91" s="3" t="s">
        <v>418</v>
      </c>
      <c r="T91" s="3" t="s">
        <v>418</v>
      </c>
      <c r="U91" s="3">
        <f>+Tabla3[[#This Row],[V GRAVADAS]]</f>
        <v>33.9</v>
      </c>
      <c r="V91" t="s">
        <v>145</v>
      </c>
    </row>
    <row r="92" spans="1:22" hidden="1" x14ac:dyDescent="0.25">
      <c r="A92" t="s">
        <v>474</v>
      </c>
      <c r="B92" s="1" t="s">
        <v>500</v>
      </c>
      <c r="C92" t="s">
        <v>1</v>
      </c>
      <c r="D92" t="s">
        <v>415</v>
      </c>
      <c r="E92" t="s">
        <v>416</v>
      </c>
      <c r="F92" t="s">
        <v>417</v>
      </c>
      <c r="G92">
        <v>395</v>
      </c>
      <c r="H92">
        <v>395</v>
      </c>
      <c r="I92">
        <v>395</v>
      </c>
      <c r="J92">
        <v>395</v>
      </c>
      <c r="L92" s="3" t="s">
        <v>418</v>
      </c>
      <c r="M92" s="3" t="s">
        <v>418</v>
      </c>
      <c r="N92" s="3" t="s">
        <v>418</v>
      </c>
      <c r="O92" s="3">
        <v>34</v>
      </c>
      <c r="P92" s="3" t="s">
        <v>418</v>
      </c>
      <c r="Q92" s="3" t="s">
        <v>418</v>
      </c>
      <c r="R92" s="3" t="s">
        <v>418</v>
      </c>
      <c r="S92" s="3" t="s">
        <v>418</v>
      </c>
      <c r="T92" s="3" t="s">
        <v>418</v>
      </c>
      <c r="U92" s="3">
        <f>+Tabla3[[#This Row],[V GRAVADAS]]</f>
        <v>34</v>
      </c>
      <c r="V92" t="s">
        <v>145</v>
      </c>
    </row>
    <row r="93" spans="1:22" hidden="1" x14ac:dyDescent="0.25">
      <c r="A93" t="s">
        <v>474</v>
      </c>
      <c r="B93" s="1" t="s">
        <v>501</v>
      </c>
      <c r="C93" t="s">
        <v>1</v>
      </c>
      <c r="D93" t="s">
        <v>415</v>
      </c>
      <c r="E93" t="s">
        <v>416</v>
      </c>
      <c r="F93" t="s">
        <v>417</v>
      </c>
      <c r="G93">
        <v>396</v>
      </c>
      <c r="H93">
        <v>396</v>
      </c>
      <c r="I93">
        <v>396</v>
      </c>
      <c r="J93">
        <v>396</v>
      </c>
      <c r="L93" s="3" t="s">
        <v>418</v>
      </c>
      <c r="M93" s="3" t="s">
        <v>418</v>
      </c>
      <c r="N93" s="3" t="s">
        <v>418</v>
      </c>
      <c r="O93" s="3">
        <v>4.25</v>
      </c>
      <c r="P93" s="3" t="s">
        <v>418</v>
      </c>
      <c r="Q93" s="3" t="s">
        <v>418</v>
      </c>
      <c r="R93" s="3" t="s">
        <v>418</v>
      </c>
      <c r="S93" s="3" t="s">
        <v>418</v>
      </c>
      <c r="T93" s="3" t="s">
        <v>418</v>
      </c>
      <c r="U93" s="3">
        <f>+Tabla3[[#This Row],[V GRAVADAS]]</f>
        <v>4.25</v>
      </c>
      <c r="V93" t="s">
        <v>145</v>
      </c>
    </row>
    <row r="94" spans="1:22" hidden="1" x14ac:dyDescent="0.25">
      <c r="A94" t="s">
        <v>474</v>
      </c>
      <c r="B94" s="1" t="s">
        <v>501</v>
      </c>
      <c r="C94" t="s">
        <v>1</v>
      </c>
      <c r="D94" t="s">
        <v>415</v>
      </c>
      <c r="E94" t="s">
        <v>416</v>
      </c>
      <c r="F94" t="s">
        <v>417</v>
      </c>
      <c r="G94">
        <v>397</v>
      </c>
      <c r="H94">
        <v>397</v>
      </c>
      <c r="I94">
        <v>397</v>
      </c>
      <c r="J94">
        <v>397</v>
      </c>
      <c r="L94" s="3" t="s">
        <v>418</v>
      </c>
      <c r="M94" s="3" t="s">
        <v>418</v>
      </c>
      <c r="N94" s="3" t="s">
        <v>418</v>
      </c>
      <c r="O94" s="3">
        <v>0</v>
      </c>
      <c r="P94" s="3" t="s">
        <v>418</v>
      </c>
      <c r="Q94" s="3" t="s">
        <v>418</v>
      </c>
      <c r="R94" s="3" t="s">
        <v>418</v>
      </c>
      <c r="S94" s="3" t="s">
        <v>418</v>
      </c>
      <c r="T94" s="3" t="s">
        <v>418</v>
      </c>
      <c r="U94" s="3">
        <f>+Tabla3[[#This Row],[V GRAVADAS]]</f>
        <v>0</v>
      </c>
      <c r="V94" t="s">
        <v>145</v>
      </c>
    </row>
    <row r="95" spans="1:22" hidden="1" x14ac:dyDescent="0.25">
      <c r="A95" t="s">
        <v>474</v>
      </c>
      <c r="B95" s="1" t="s">
        <v>502</v>
      </c>
      <c r="C95" t="s">
        <v>1</v>
      </c>
      <c r="D95" t="s">
        <v>415</v>
      </c>
      <c r="E95" t="s">
        <v>416</v>
      </c>
      <c r="F95" t="s">
        <v>417</v>
      </c>
      <c r="G95">
        <v>398</v>
      </c>
      <c r="H95">
        <v>398</v>
      </c>
      <c r="I95">
        <v>398</v>
      </c>
      <c r="J95">
        <v>398</v>
      </c>
      <c r="L95" s="3" t="s">
        <v>418</v>
      </c>
      <c r="M95" s="3" t="s">
        <v>418</v>
      </c>
      <c r="N95" s="3" t="s">
        <v>418</v>
      </c>
      <c r="O95" s="3">
        <v>8.5</v>
      </c>
      <c r="P95" s="3" t="s">
        <v>418</v>
      </c>
      <c r="Q95" s="3" t="s">
        <v>418</v>
      </c>
      <c r="R95" s="3" t="s">
        <v>418</v>
      </c>
      <c r="S95" s="3" t="s">
        <v>418</v>
      </c>
      <c r="T95" s="3" t="s">
        <v>418</v>
      </c>
      <c r="U95" s="3">
        <f>+Tabla3[[#This Row],[V GRAVADAS]]</f>
        <v>8.5</v>
      </c>
      <c r="V95" t="s">
        <v>145</v>
      </c>
    </row>
    <row r="96" spans="1:22" hidden="1" x14ac:dyDescent="0.25">
      <c r="A96" t="s">
        <v>474</v>
      </c>
      <c r="B96" s="1" t="s">
        <v>503</v>
      </c>
      <c r="C96" t="s">
        <v>1</v>
      </c>
      <c r="D96" t="s">
        <v>415</v>
      </c>
      <c r="E96" t="s">
        <v>416</v>
      </c>
      <c r="F96" t="s">
        <v>417</v>
      </c>
      <c r="G96">
        <v>399</v>
      </c>
      <c r="H96">
        <v>399</v>
      </c>
      <c r="I96">
        <v>399</v>
      </c>
      <c r="J96">
        <v>399</v>
      </c>
      <c r="L96" s="3" t="s">
        <v>418</v>
      </c>
      <c r="M96" s="3" t="s">
        <v>418</v>
      </c>
      <c r="N96" s="3" t="s">
        <v>418</v>
      </c>
      <c r="O96" s="3">
        <v>9.5</v>
      </c>
      <c r="P96" s="3" t="s">
        <v>418</v>
      </c>
      <c r="Q96" s="3" t="s">
        <v>418</v>
      </c>
      <c r="R96" s="3" t="s">
        <v>418</v>
      </c>
      <c r="S96" s="3" t="s">
        <v>418</v>
      </c>
      <c r="T96" s="3" t="s">
        <v>418</v>
      </c>
      <c r="U96" s="3">
        <f>+Tabla3[[#This Row],[V GRAVADAS]]</f>
        <v>9.5</v>
      </c>
      <c r="V96" t="s">
        <v>145</v>
      </c>
    </row>
    <row r="97" spans="1:22" hidden="1" x14ac:dyDescent="0.25">
      <c r="A97" t="s">
        <v>474</v>
      </c>
      <c r="B97" s="1" t="s">
        <v>503</v>
      </c>
      <c r="C97" t="s">
        <v>1</v>
      </c>
      <c r="D97" t="s">
        <v>415</v>
      </c>
      <c r="E97" t="s">
        <v>416</v>
      </c>
      <c r="F97" t="s">
        <v>417</v>
      </c>
      <c r="G97">
        <v>400</v>
      </c>
      <c r="H97">
        <v>400</v>
      </c>
      <c r="I97">
        <v>400</v>
      </c>
      <c r="J97">
        <v>400</v>
      </c>
      <c r="L97" s="3" t="s">
        <v>418</v>
      </c>
      <c r="M97" s="3" t="s">
        <v>418</v>
      </c>
      <c r="N97" s="3" t="s">
        <v>418</v>
      </c>
      <c r="O97" s="3">
        <v>25</v>
      </c>
      <c r="P97" s="3" t="s">
        <v>418</v>
      </c>
      <c r="Q97" s="3" t="s">
        <v>418</v>
      </c>
      <c r="R97" s="3" t="s">
        <v>418</v>
      </c>
      <c r="S97" s="3" t="s">
        <v>418</v>
      </c>
      <c r="T97" s="3" t="s">
        <v>418</v>
      </c>
      <c r="U97" s="3">
        <f>+Tabla3[[#This Row],[V GRAVADAS]]</f>
        <v>25</v>
      </c>
      <c r="V97" t="s">
        <v>145</v>
      </c>
    </row>
    <row r="98" spans="1:22" hidden="1" x14ac:dyDescent="0.25">
      <c r="A98" t="s">
        <v>474</v>
      </c>
      <c r="B98" s="1" t="s">
        <v>503</v>
      </c>
      <c r="C98" t="s">
        <v>1</v>
      </c>
      <c r="D98" t="s">
        <v>415</v>
      </c>
      <c r="E98" t="s">
        <v>416</v>
      </c>
      <c r="F98" t="s">
        <v>417</v>
      </c>
      <c r="G98">
        <v>401</v>
      </c>
      <c r="H98">
        <v>401</v>
      </c>
      <c r="I98">
        <v>401</v>
      </c>
      <c r="J98">
        <v>401</v>
      </c>
      <c r="L98" s="3" t="s">
        <v>418</v>
      </c>
      <c r="M98" s="3" t="s">
        <v>418</v>
      </c>
      <c r="N98" s="3" t="s">
        <v>418</v>
      </c>
      <c r="O98" s="3">
        <v>3.5</v>
      </c>
      <c r="P98" s="3" t="s">
        <v>418</v>
      </c>
      <c r="Q98" s="3" t="s">
        <v>418</v>
      </c>
      <c r="R98" s="3" t="s">
        <v>418</v>
      </c>
      <c r="S98" s="3" t="s">
        <v>418</v>
      </c>
      <c r="T98" s="3" t="s">
        <v>418</v>
      </c>
      <c r="U98" s="3">
        <f>+Tabla3[[#This Row],[V GRAVADAS]]</f>
        <v>3.5</v>
      </c>
      <c r="V98" t="s">
        <v>145</v>
      </c>
    </row>
    <row r="99" spans="1:22" hidden="1" x14ac:dyDescent="0.25">
      <c r="A99" t="s">
        <v>474</v>
      </c>
      <c r="B99" s="1" t="s">
        <v>526</v>
      </c>
      <c r="C99" t="s">
        <v>1</v>
      </c>
      <c r="D99" t="s">
        <v>415</v>
      </c>
      <c r="E99" t="s">
        <v>416</v>
      </c>
      <c r="F99" t="s">
        <v>417</v>
      </c>
      <c r="G99">
        <v>402</v>
      </c>
      <c r="H99">
        <v>402</v>
      </c>
      <c r="I99">
        <v>402</v>
      </c>
      <c r="J99">
        <v>402</v>
      </c>
      <c r="L99" s="3" t="s">
        <v>418</v>
      </c>
      <c r="M99" s="3" t="s">
        <v>418</v>
      </c>
      <c r="N99" s="3" t="s">
        <v>418</v>
      </c>
      <c r="O99" s="3">
        <v>7</v>
      </c>
      <c r="P99" s="3" t="s">
        <v>418</v>
      </c>
      <c r="Q99" s="3" t="s">
        <v>418</v>
      </c>
      <c r="R99" s="3" t="s">
        <v>418</v>
      </c>
      <c r="S99" s="3" t="s">
        <v>418</v>
      </c>
      <c r="T99" s="3" t="s">
        <v>418</v>
      </c>
      <c r="U99" s="3">
        <f>+Tabla3[[#This Row],[V GRAVADAS]]</f>
        <v>7</v>
      </c>
      <c r="V99" t="s">
        <v>145</v>
      </c>
    </row>
    <row r="100" spans="1:22" hidden="1" x14ac:dyDescent="0.25">
      <c r="A100" t="s">
        <v>474</v>
      </c>
      <c r="B100" s="1" t="s">
        <v>526</v>
      </c>
      <c r="C100" t="s">
        <v>1</v>
      </c>
      <c r="D100" t="s">
        <v>415</v>
      </c>
      <c r="E100" t="s">
        <v>416</v>
      </c>
      <c r="F100" t="s">
        <v>417</v>
      </c>
      <c r="G100">
        <v>403</v>
      </c>
      <c r="H100">
        <v>403</v>
      </c>
      <c r="I100">
        <v>403</v>
      </c>
      <c r="J100">
        <v>403</v>
      </c>
      <c r="L100" s="3" t="s">
        <v>418</v>
      </c>
      <c r="M100" s="3" t="s">
        <v>418</v>
      </c>
      <c r="N100" s="3" t="s">
        <v>418</v>
      </c>
      <c r="O100" s="3">
        <v>0</v>
      </c>
      <c r="P100" s="3" t="s">
        <v>418</v>
      </c>
      <c r="Q100" s="3" t="s">
        <v>418</v>
      </c>
      <c r="R100" s="3" t="s">
        <v>418</v>
      </c>
      <c r="S100" s="3" t="s">
        <v>418</v>
      </c>
      <c r="T100" s="3" t="s">
        <v>418</v>
      </c>
      <c r="U100" s="3">
        <f>+Tabla3[[#This Row],[V GRAVADAS]]</f>
        <v>0</v>
      </c>
      <c r="V100" t="s">
        <v>145</v>
      </c>
    </row>
    <row r="101" spans="1:22" hidden="1" x14ac:dyDescent="0.25">
      <c r="A101" t="s">
        <v>474</v>
      </c>
      <c r="B101" s="1" t="s">
        <v>526</v>
      </c>
      <c r="C101" t="s">
        <v>1</v>
      </c>
      <c r="D101" t="s">
        <v>415</v>
      </c>
      <c r="E101" t="s">
        <v>416</v>
      </c>
      <c r="F101" t="s">
        <v>417</v>
      </c>
      <c r="G101">
        <v>404</v>
      </c>
      <c r="H101">
        <v>404</v>
      </c>
      <c r="I101">
        <v>404</v>
      </c>
      <c r="J101">
        <v>404</v>
      </c>
      <c r="L101" s="3" t="s">
        <v>418</v>
      </c>
      <c r="M101" s="3" t="s">
        <v>418</v>
      </c>
      <c r="N101" s="3" t="s">
        <v>418</v>
      </c>
      <c r="O101" s="3">
        <v>68</v>
      </c>
      <c r="P101" s="3" t="s">
        <v>418</v>
      </c>
      <c r="Q101" s="3" t="s">
        <v>418</v>
      </c>
      <c r="R101" s="3" t="s">
        <v>418</v>
      </c>
      <c r="S101" s="3" t="s">
        <v>418</v>
      </c>
      <c r="T101" s="3" t="s">
        <v>418</v>
      </c>
      <c r="U101" s="3">
        <f>+Tabla3[[#This Row],[V GRAVADAS]]</f>
        <v>68</v>
      </c>
      <c r="V101" t="s">
        <v>145</v>
      </c>
    </row>
    <row r="102" spans="1:22" hidden="1" x14ac:dyDescent="0.25">
      <c r="A102" t="s">
        <v>474</v>
      </c>
      <c r="B102" s="1" t="s">
        <v>504</v>
      </c>
      <c r="C102" t="s">
        <v>1</v>
      </c>
      <c r="D102" t="s">
        <v>415</v>
      </c>
      <c r="E102" t="s">
        <v>416</v>
      </c>
      <c r="F102" t="s">
        <v>417</v>
      </c>
      <c r="G102">
        <v>405</v>
      </c>
      <c r="H102">
        <v>405</v>
      </c>
      <c r="I102">
        <v>405</v>
      </c>
      <c r="J102">
        <v>405</v>
      </c>
      <c r="L102" s="3" t="s">
        <v>418</v>
      </c>
      <c r="M102" s="3" t="s">
        <v>418</v>
      </c>
      <c r="N102" s="3" t="s">
        <v>418</v>
      </c>
      <c r="O102" s="3">
        <v>34</v>
      </c>
      <c r="P102" s="3" t="s">
        <v>418</v>
      </c>
      <c r="Q102" s="3" t="s">
        <v>418</v>
      </c>
      <c r="R102" s="3" t="s">
        <v>418</v>
      </c>
      <c r="S102" s="3" t="s">
        <v>418</v>
      </c>
      <c r="T102" s="3" t="s">
        <v>418</v>
      </c>
      <c r="U102" s="3">
        <f>+Tabla3[[#This Row],[V GRAVADAS]]</f>
        <v>34</v>
      </c>
      <c r="V102" t="s">
        <v>145</v>
      </c>
    </row>
    <row r="103" spans="1:22" hidden="1" x14ac:dyDescent="0.25">
      <c r="A103" t="s">
        <v>474</v>
      </c>
      <c r="B103" s="1" t="s">
        <v>507</v>
      </c>
      <c r="C103" t="s">
        <v>1</v>
      </c>
      <c r="D103" t="s">
        <v>415</v>
      </c>
      <c r="E103" t="s">
        <v>416</v>
      </c>
      <c r="F103" t="s">
        <v>417</v>
      </c>
      <c r="G103">
        <v>406</v>
      </c>
      <c r="H103">
        <v>406</v>
      </c>
      <c r="I103">
        <v>406</v>
      </c>
      <c r="J103">
        <v>406</v>
      </c>
      <c r="L103" s="3" t="s">
        <v>418</v>
      </c>
      <c r="M103" s="3" t="s">
        <v>418</v>
      </c>
      <c r="N103" s="3" t="s">
        <v>418</v>
      </c>
      <c r="O103" s="3">
        <v>57</v>
      </c>
      <c r="P103" s="3" t="s">
        <v>418</v>
      </c>
      <c r="Q103" s="3" t="s">
        <v>418</v>
      </c>
      <c r="R103" s="3" t="s">
        <v>418</v>
      </c>
      <c r="S103" s="3" t="s">
        <v>418</v>
      </c>
      <c r="T103" s="3" t="s">
        <v>418</v>
      </c>
      <c r="U103" s="3">
        <f>+Tabla3[[#This Row],[V GRAVADAS]]</f>
        <v>57</v>
      </c>
      <c r="V103" t="s">
        <v>145</v>
      </c>
    </row>
    <row r="104" spans="1:22" hidden="1" x14ac:dyDescent="0.25">
      <c r="A104" t="s">
        <v>474</v>
      </c>
      <c r="B104" s="1" t="s">
        <v>507</v>
      </c>
      <c r="C104" t="s">
        <v>1</v>
      </c>
      <c r="D104" t="s">
        <v>415</v>
      </c>
      <c r="E104" t="s">
        <v>416</v>
      </c>
      <c r="F104" t="s">
        <v>417</v>
      </c>
      <c r="G104">
        <v>407</v>
      </c>
      <c r="H104">
        <v>407</v>
      </c>
      <c r="I104">
        <v>407</v>
      </c>
      <c r="J104">
        <v>407</v>
      </c>
      <c r="L104" s="3" t="s">
        <v>418</v>
      </c>
      <c r="M104" s="3" t="s">
        <v>418</v>
      </c>
      <c r="N104" s="3" t="s">
        <v>418</v>
      </c>
      <c r="O104" s="3">
        <v>46</v>
      </c>
      <c r="P104" s="3" t="s">
        <v>418</v>
      </c>
      <c r="Q104" s="3" t="s">
        <v>418</v>
      </c>
      <c r="R104" s="3" t="s">
        <v>418</v>
      </c>
      <c r="S104" s="3" t="s">
        <v>418</v>
      </c>
      <c r="T104" s="3" t="s">
        <v>418</v>
      </c>
      <c r="U104" s="3">
        <f>+Tabla3[[#This Row],[V GRAVADAS]]</f>
        <v>46</v>
      </c>
      <c r="V104" t="s">
        <v>145</v>
      </c>
    </row>
    <row r="105" spans="1:22" hidden="1" x14ac:dyDescent="0.25">
      <c r="A105" t="s">
        <v>474</v>
      </c>
      <c r="B105" s="1" t="s">
        <v>507</v>
      </c>
      <c r="C105" t="s">
        <v>1</v>
      </c>
      <c r="D105" t="s">
        <v>415</v>
      </c>
      <c r="E105" t="s">
        <v>416</v>
      </c>
      <c r="F105" t="s">
        <v>417</v>
      </c>
      <c r="G105">
        <v>408</v>
      </c>
      <c r="H105">
        <v>408</v>
      </c>
      <c r="I105">
        <v>408</v>
      </c>
      <c r="J105">
        <v>408</v>
      </c>
      <c r="L105" s="3" t="s">
        <v>418</v>
      </c>
      <c r="M105" s="3" t="s">
        <v>418</v>
      </c>
      <c r="N105" s="3" t="s">
        <v>418</v>
      </c>
      <c r="O105" s="3">
        <v>5.5</v>
      </c>
      <c r="P105" s="3" t="s">
        <v>418</v>
      </c>
      <c r="Q105" s="3" t="s">
        <v>418</v>
      </c>
      <c r="R105" s="3" t="s">
        <v>418</v>
      </c>
      <c r="S105" s="3" t="s">
        <v>418</v>
      </c>
      <c r="T105" s="3" t="s">
        <v>418</v>
      </c>
      <c r="U105" s="3">
        <f>+Tabla3[[#This Row],[V GRAVADAS]]</f>
        <v>5.5</v>
      </c>
      <c r="V105" t="s">
        <v>145</v>
      </c>
    </row>
    <row r="106" spans="1:22" hidden="1" x14ac:dyDescent="0.25">
      <c r="A106" t="s">
        <v>474</v>
      </c>
      <c r="B106" s="1" t="s">
        <v>508</v>
      </c>
      <c r="C106" t="s">
        <v>1</v>
      </c>
      <c r="D106" t="s">
        <v>415</v>
      </c>
      <c r="E106" t="s">
        <v>416</v>
      </c>
      <c r="F106" t="s">
        <v>417</v>
      </c>
      <c r="G106">
        <v>409</v>
      </c>
      <c r="H106">
        <v>409</v>
      </c>
      <c r="I106">
        <v>409</v>
      </c>
      <c r="J106">
        <v>409</v>
      </c>
      <c r="L106" s="3" t="s">
        <v>418</v>
      </c>
      <c r="M106" s="3" t="s">
        <v>418</v>
      </c>
      <c r="N106" s="3" t="s">
        <v>418</v>
      </c>
      <c r="O106" s="3">
        <v>39.549999999999997</v>
      </c>
      <c r="P106" s="3" t="s">
        <v>418</v>
      </c>
      <c r="Q106" s="3" t="s">
        <v>418</v>
      </c>
      <c r="R106" s="3" t="s">
        <v>418</v>
      </c>
      <c r="S106" s="3" t="s">
        <v>418</v>
      </c>
      <c r="T106" s="3" t="s">
        <v>418</v>
      </c>
      <c r="U106" s="3">
        <f>+Tabla3[[#This Row],[V GRAVADAS]]</f>
        <v>39.549999999999997</v>
      </c>
      <c r="V106" t="s">
        <v>145</v>
      </c>
    </row>
    <row r="107" spans="1:22" hidden="1" x14ac:dyDescent="0.25">
      <c r="A107" t="s">
        <v>474</v>
      </c>
      <c r="B107" s="1" t="s">
        <v>516</v>
      </c>
      <c r="C107" t="s">
        <v>1</v>
      </c>
      <c r="D107" t="s">
        <v>415</v>
      </c>
      <c r="E107" t="s">
        <v>416</v>
      </c>
      <c r="F107" t="s">
        <v>417</v>
      </c>
      <c r="G107">
        <v>410</v>
      </c>
      <c r="H107">
        <v>410</v>
      </c>
      <c r="I107">
        <v>410</v>
      </c>
      <c r="J107">
        <v>410</v>
      </c>
      <c r="L107" s="3" t="s">
        <v>418</v>
      </c>
      <c r="M107" s="3" t="s">
        <v>418</v>
      </c>
      <c r="N107" s="3" t="s">
        <v>418</v>
      </c>
      <c r="O107" s="3">
        <v>0</v>
      </c>
      <c r="P107" s="3" t="s">
        <v>418</v>
      </c>
      <c r="Q107" s="3" t="s">
        <v>418</v>
      </c>
      <c r="R107" s="3" t="s">
        <v>418</v>
      </c>
      <c r="S107" s="3" t="s">
        <v>418</v>
      </c>
      <c r="T107" s="3" t="s">
        <v>418</v>
      </c>
      <c r="U107" s="3">
        <f>+Tabla3[[#This Row],[V GRAVADAS]]</f>
        <v>0</v>
      </c>
      <c r="V107" t="s">
        <v>145</v>
      </c>
    </row>
    <row r="108" spans="1:22" hidden="1" x14ac:dyDescent="0.25">
      <c r="A108" t="s">
        <v>474</v>
      </c>
      <c r="B108" s="1" t="s">
        <v>516</v>
      </c>
      <c r="C108" t="s">
        <v>1</v>
      </c>
      <c r="D108" t="s">
        <v>415</v>
      </c>
      <c r="E108" t="s">
        <v>416</v>
      </c>
      <c r="F108" t="s">
        <v>417</v>
      </c>
      <c r="G108">
        <v>411</v>
      </c>
      <c r="H108">
        <v>411</v>
      </c>
      <c r="I108">
        <v>411</v>
      </c>
      <c r="J108">
        <v>411</v>
      </c>
      <c r="L108" s="3" t="s">
        <v>418</v>
      </c>
      <c r="M108" s="3" t="s">
        <v>418</v>
      </c>
      <c r="N108" s="3" t="s">
        <v>418</v>
      </c>
      <c r="O108" s="3">
        <v>34</v>
      </c>
      <c r="P108" s="3" t="s">
        <v>418</v>
      </c>
      <c r="Q108" s="3" t="s">
        <v>418</v>
      </c>
      <c r="R108" s="3" t="s">
        <v>418</v>
      </c>
      <c r="S108" s="3" t="s">
        <v>418</v>
      </c>
      <c r="T108" s="3" t="s">
        <v>418</v>
      </c>
      <c r="U108" s="3">
        <f>+Tabla3[[#This Row],[V GRAVADAS]]</f>
        <v>34</v>
      </c>
      <c r="V108" t="s">
        <v>145</v>
      </c>
    </row>
    <row r="109" spans="1:22" hidden="1" x14ac:dyDescent="0.25">
      <c r="A109" t="s">
        <v>474</v>
      </c>
      <c r="B109" s="1" t="s">
        <v>516</v>
      </c>
      <c r="C109" t="s">
        <v>1</v>
      </c>
      <c r="D109" t="s">
        <v>415</v>
      </c>
      <c r="E109" t="s">
        <v>416</v>
      </c>
      <c r="F109" t="s">
        <v>417</v>
      </c>
      <c r="G109">
        <v>412</v>
      </c>
      <c r="H109">
        <v>412</v>
      </c>
      <c r="I109">
        <v>412</v>
      </c>
      <c r="J109">
        <v>412</v>
      </c>
      <c r="L109" s="3" t="s">
        <v>418</v>
      </c>
      <c r="M109" s="3" t="s">
        <v>418</v>
      </c>
      <c r="N109" s="3" t="s">
        <v>418</v>
      </c>
      <c r="O109" s="3">
        <v>6</v>
      </c>
      <c r="P109" s="3" t="s">
        <v>418</v>
      </c>
      <c r="Q109" s="3" t="s">
        <v>418</v>
      </c>
      <c r="R109" s="3" t="s">
        <v>418</v>
      </c>
      <c r="S109" s="3" t="s">
        <v>418</v>
      </c>
      <c r="T109" s="3" t="s">
        <v>418</v>
      </c>
      <c r="U109" s="3">
        <f>+Tabla3[[#This Row],[V GRAVADAS]]</f>
        <v>6</v>
      </c>
      <c r="V109" t="s">
        <v>145</v>
      </c>
    </row>
    <row r="110" spans="1:22" hidden="1" x14ac:dyDescent="0.25">
      <c r="A110" t="s">
        <v>474</v>
      </c>
      <c r="B110" s="1" t="s">
        <v>516</v>
      </c>
      <c r="C110" t="s">
        <v>1</v>
      </c>
      <c r="D110" t="s">
        <v>415</v>
      </c>
      <c r="E110" t="s">
        <v>416</v>
      </c>
      <c r="F110" t="s">
        <v>417</v>
      </c>
      <c r="G110">
        <v>413</v>
      </c>
      <c r="H110">
        <v>413</v>
      </c>
      <c r="I110">
        <v>413</v>
      </c>
      <c r="J110">
        <v>413</v>
      </c>
      <c r="L110" s="3" t="s">
        <v>418</v>
      </c>
      <c r="M110" s="3" t="s">
        <v>418</v>
      </c>
      <c r="N110" s="3" t="s">
        <v>418</v>
      </c>
      <c r="O110" s="3">
        <v>14.5</v>
      </c>
      <c r="P110" s="3" t="s">
        <v>418</v>
      </c>
      <c r="Q110" s="3" t="s">
        <v>418</v>
      </c>
      <c r="R110" s="3" t="s">
        <v>418</v>
      </c>
      <c r="S110" s="3" t="s">
        <v>418</v>
      </c>
      <c r="T110" s="3" t="s">
        <v>418</v>
      </c>
      <c r="U110" s="3">
        <f>+Tabla3[[#This Row],[V GRAVADAS]]</f>
        <v>14.5</v>
      </c>
      <c r="V110" t="s">
        <v>145</v>
      </c>
    </row>
    <row r="111" spans="1:22" hidden="1" x14ac:dyDescent="0.25">
      <c r="A111" t="s">
        <v>474</v>
      </c>
      <c r="B111" s="1" t="s">
        <v>517</v>
      </c>
      <c r="C111" t="s">
        <v>1</v>
      </c>
      <c r="D111" t="s">
        <v>415</v>
      </c>
      <c r="E111" t="s">
        <v>416</v>
      </c>
      <c r="F111" t="s">
        <v>417</v>
      </c>
      <c r="G111">
        <v>414</v>
      </c>
      <c r="H111">
        <v>414</v>
      </c>
      <c r="I111">
        <v>414</v>
      </c>
      <c r="J111">
        <v>414</v>
      </c>
      <c r="L111" s="3" t="s">
        <v>418</v>
      </c>
      <c r="M111" s="3" t="s">
        <v>418</v>
      </c>
      <c r="N111" s="3" t="s">
        <v>418</v>
      </c>
      <c r="O111" s="3">
        <v>5.75</v>
      </c>
      <c r="P111" s="3" t="s">
        <v>418</v>
      </c>
      <c r="Q111" s="3" t="s">
        <v>418</v>
      </c>
      <c r="R111" s="3" t="s">
        <v>418</v>
      </c>
      <c r="S111" s="3" t="s">
        <v>418</v>
      </c>
      <c r="T111" s="3" t="s">
        <v>418</v>
      </c>
      <c r="U111" s="3">
        <f>+Tabla3[[#This Row],[V GRAVADAS]]</f>
        <v>5.75</v>
      </c>
      <c r="V111" t="s">
        <v>145</v>
      </c>
    </row>
    <row r="112" spans="1:22" hidden="1" x14ac:dyDescent="0.25">
      <c r="A112" t="s">
        <v>474</v>
      </c>
      <c r="B112" s="1" t="s">
        <v>518</v>
      </c>
      <c r="C112" t="s">
        <v>1</v>
      </c>
      <c r="D112" t="s">
        <v>415</v>
      </c>
      <c r="E112" t="s">
        <v>416</v>
      </c>
      <c r="F112" t="s">
        <v>417</v>
      </c>
      <c r="G112">
        <v>415</v>
      </c>
      <c r="H112">
        <v>415</v>
      </c>
      <c r="I112">
        <v>415</v>
      </c>
      <c r="J112">
        <v>415</v>
      </c>
      <c r="L112" s="3" t="s">
        <v>418</v>
      </c>
      <c r="M112" s="3" t="s">
        <v>418</v>
      </c>
      <c r="N112" s="3" t="s">
        <v>418</v>
      </c>
      <c r="O112" s="3">
        <v>35</v>
      </c>
      <c r="P112" s="3" t="s">
        <v>418</v>
      </c>
      <c r="Q112" s="3" t="s">
        <v>418</v>
      </c>
      <c r="R112" s="3" t="s">
        <v>418</v>
      </c>
      <c r="S112" s="3" t="s">
        <v>418</v>
      </c>
      <c r="T112" s="3" t="s">
        <v>418</v>
      </c>
      <c r="U112" s="3">
        <f>+Tabla3[[#This Row],[V GRAVADAS]]</f>
        <v>35</v>
      </c>
      <c r="V112" t="s">
        <v>145</v>
      </c>
    </row>
    <row r="113" spans="1:22" hidden="1" x14ac:dyDescent="0.25">
      <c r="A113" t="s">
        <v>543</v>
      </c>
      <c r="B113" s="1" t="s">
        <v>544</v>
      </c>
      <c r="C113" t="s">
        <v>1</v>
      </c>
      <c r="D113" t="s">
        <v>415</v>
      </c>
      <c r="E113" t="s">
        <v>416</v>
      </c>
      <c r="F113" t="s">
        <v>417</v>
      </c>
      <c r="G113">
        <v>416</v>
      </c>
      <c r="H113">
        <v>416</v>
      </c>
      <c r="I113">
        <v>416</v>
      </c>
      <c r="J113">
        <v>416</v>
      </c>
      <c r="L113" s="3" t="s">
        <v>418</v>
      </c>
      <c r="M113" s="3" t="s">
        <v>418</v>
      </c>
      <c r="N113" s="3" t="s">
        <v>418</v>
      </c>
      <c r="O113" s="3">
        <v>6</v>
      </c>
      <c r="P113" s="3" t="s">
        <v>418</v>
      </c>
      <c r="Q113" s="3" t="s">
        <v>418</v>
      </c>
      <c r="R113" s="3" t="s">
        <v>418</v>
      </c>
      <c r="S113" s="3" t="s">
        <v>418</v>
      </c>
      <c r="T113" s="3" t="s">
        <v>418</v>
      </c>
      <c r="U113" s="3">
        <f>+Tabla3[[#This Row],[V GRAVADAS]]</f>
        <v>6</v>
      </c>
      <c r="V113" t="s">
        <v>145</v>
      </c>
    </row>
    <row r="114" spans="1:22" hidden="1" x14ac:dyDescent="0.25">
      <c r="A114" t="s">
        <v>543</v>
      </c>
      <c r="B114" s="1" t="s">
        <v>545</v>
      </c>
      <c r="C114" t="s">
        <v>1</v>
      </c>
      <c r="D114" t="s">
        <v>415</v>
      </c>
      <c r="E114" t="s">
        <v>416</v>
      </c>
      <c r="F114" t="s">
        <v>417</v>
      </c>
      <c r="G114">
        <v>417</v>
      </c>
      <c r="H114">
        <v>417</v>
      </c>
      <c r="I114">
        <v>417</v>
      </c>
      <c r="J114">
        <v>417</v>
      </c>
      <c r="L114" s="3" t="s">
        <v>418</v>
      </c>
      <c r="M114" s="3" t="s">
        <v>418</v>
      </c>
      <c r="N114" s="3" t="s">
        <v>418</v>
      </c>
      <c r="O114" s="3">
        <v>55</v>
      </c>
      <c r="P114" s="3" t="s">
        <v>418</v>
      </c>
      <c r="Q114" s="3" t="s">
        <v>418</v>
      </c>
      <c r="R114" s="3" t="s">
        <v>418</v>
      </c>
      <c r="S114" s="3" t="s">
        <v>418</v>
      </c>
      <c r="T114" s="3" t="s">
        <v>418</v>
      </c>
      <c r="U114" s="3">
        <f>+Tabla3[[#This Row],[V GRAVADAS]]</f>
        <v>55</v>
      </c>
      <c r="V114" t="s">
        <v>145</v>
      </c>
    </row>
    <row r="115" spans="1:22" hidden="1" x14ac:dyDescent="0.25">
      <c r="A115" t="s">
        <v>543</v>
      </c>
      <c r="B115" s="1" t="s">
        <v>546</v>
      </c>
      <c r="C115" t="s">
        <v>1</v>
      </c>
      <c r="D115" t="s">
        <v>415</v>
      </c>
      <c r="E115" t="s">
        <v>416</v>
      </c>
      <c r="F115" t="s">
        <v>417</v>
      </c>
      <c r="G115">
        <v>418</v>
      </c>
      <c r="H115">
        <v>418</v>
      </c>
      <c r="I115">
        <v>418</v>
      </c>
      <c r="J115">
        <v>418</v>
      </c>
      <c r="L115" s="3" t="s">
        <v>418</v>
      </c>
      <c r="M115" s="3" t="s">
        <v>418</v>
      </c>
      <c r="N115" s="3" t="s">
        <v>418</v>
      </c>
      <c r="O115" s="3">
        <v>34</v>
      </c>
      <c r="P115" s="3" t="s">
        <v>418</v>
      </c>
      <c r="Q115" s="3" t="s">
        <v>418</v>
      </c>
      <c r="R115" s="3" t="s">
        <v>418</v>
      </c>
      <c r="S115" s="3" t="s">
        <v>418</v>
      </c>
      <c r="T115" s="3" t="s">
        <v>418</v>
      </c>
      <c r="U115" s="3">
        <f>+Tabla3[[#This Row],[V GRAVADAS]]</f>
        <v>34</v>
      </c>
      <c r="V115" t="s">
        <v>145</v>
      </c>
    </row>
    <row r="116" spans="1:22" hidden="1" x14ac:dyDescent="0.25">
      <c r="A116" t="s">
        <v>543</v>
      </c>
      <c r="B116" s="1" t="s">
        <v>547</v>
      </c>
      <c r="C116" t="s">
        <v>1</v>
      </c>
      <c r="D116" t="s">
        <v>415</v>
      </c>
      <c r="E116" t="s">
        <v>416</v>
      </c>
      <c r="F116" t="s">
        <v>417</v>
      </c>
      <c r="G116">
        <v>419</v>
      </c>
      <c r="H116">
        <v>419</v>
      </c>
      <c r="I116">
        <v>419</v>
      </c>
      <c r="J116">
        <v>419</v>
      </c>
      <c r="L116" s="3" t="s">
        <v>418</v>
      </c>
      <c r="M116" s="3" t="s">
        <v>418</v>
      </c>
      <c r="N116" s="3" t="s">
        <v>418</v>
      </c>
      <c r="O116" s="3">
        <v>24.4</v>
      </c>
      <c r="P116" s="3" t="s">
        <v>418</v>
      </c>
      <c r="Q116" s="3" t="s">
        <v>418</v>
      </c>
      <c r="R116" s="3" t="s">
        <v>418</v>
      </c>
      <c r="S116" s="3" t="s">
        <v>418</v>
      </c>
      <c r="T116" s="3" t="s">
        <v>418</v>
      </c>
      <c r="U116" s="3">
        <f>+Tabla3[[#This Row],[V GRAVADAS]]</f>
        <v>24.4</v>
      </c>
      <c r="V116" t="s">
        <v>145</v>
      </c>
    </row>
    <row r="117" spans="1:22" hidden="1" x14ac:dyDescent="0.25">
      <c r="A117" t="s">
        <v>543</v>
      </c>
      <c r="B117" s="1" t="s">
        <v>548</v>
      </c>
      <c r="C117" t="s">
        <v>1</v>
      </c>
      <c r="D117" t="s">
        <v>415</v>
      </c>
      <c r="E117" t="s">
        <v>416</v>
      </c>
      <c r="F117" t="s">
        <v>417</v>
      </c>
      <c r="G117">
        <v>420</v>
      </c>
      <c r="H117">
        <v>420</v>
      </c>
      <c r="I117">
        <v>420</v>
      </c>
      <c r="J117">
        <v>420</v>
      </c>
      <c r="L117" s="3" t="s">
        <v>418</v>
      </c>
      <c r="M117" s="3" t="s">
        <v>418</v>
      </c>
      <c r="N117" s="3" t="s">
        <v>418</v>
      </c>
      <c r="O117" s="3">
        <v>60</v>
      </c>
      <c r="P117" s="3" t="s">
        <v>418</v>
      </c>
      <c r="Q117" s="3" t="s">
        <v>418</v>
      </c>
      <c r="R117" s="3" t="s">
        <v>418</v>
      </c>
      <c r="S117" s="3" t="s">
        <v>418</v>
      </c>
      <c r="T117" s="3" t="s">
        <v>418</v>
      </c>
      <c r="U117" s="3">
        <f>+Tabla3[[#This Row],[V GRAVADAS]]</f>
        <v>60</v>
      </c>
      <c r="V117" t="s">
        <v>145</v>
      </c>
    </row>
    <row r="118" spans="1:22" hidden="1" x14ac:dyDescent="0.25">
      <c r="A118" t="s">
        <v>543</v>
      </c>
      <c r="B118" s="1" t="s">
        <v>549</v>
      </c>
      <c r="C118" t="s">
        <v>1</v>
      </c>
      <c r="D118" t="s">
        <v>415</v>
      </c>
      <c r="E118" t="s">
        <v>416</v>
      </c>
      <c r="F118" t="s">
        <v>417</v>
      </c>
      <c r="G118">
        <v>421</v>
      </c>
      <c r="H118">
        <v>421</v>
      </c>
      <c r="I118">
        <v>421</v>
      </c>
      <c r="J118">
        <v>421</v>
      </c>
      <c r="L118" s="3" t="s">
        <v>418</v>
      </c>
      <c r="M118" s="3" t="s">
        <v>418</v>
      </c>
      <c r="N118" s="3" t="s">
        <v>418</v>
      </c>
      <c r="O118" s="3">
        <v>6.5</v>
      </c>
      <c r="P118" s="3" t="s">
        <v>418</v>
      </c>
      <c r="Q118" s="3" t="s">
        <v>418</v>
      </c>
      <c r="R118" s="3" t="s">
        <v>418</v>
      </c>
      <c r="S118" s="3" t="s">
        <v>418</v>
      </c>
      <c r="T118" s="3" t="s">
        <v>418</v>
      </c>
      <c r="U118" s="3">
        <f>+Tabla3[[#This Row],[V GRAVADAS]]</f>
        <v>6.5</v>
      </c>
      <c r="V118" t="s">
        <v>145</v>
      </c>
    </row>
    <row r="119" spans="1:22" hidden="1" x14ac:dyDescent="0.25">
      <c r="A119" t="s">
        <v>543</v>
      </c>
      <c r="B119" s="1" t="s">
        <v>550</v>
      </c>
      <c r="C119" t="s">
        <v>1</v>
      </c>
      <c r="D119" t="s">
        <v>415</v>
      </c>
      <c r="E119" t="s">
        <v>416</v>
      </c>
      <c r="F119" t="s">
        <v>417</v>
      </c>
      <c r="G119">
        <v>422</v>
      </c>
      <c r="H119">
        <v>422</v>
      </c>
      <c r="I119">
        <v>422</v>
      </c>
      <c r="J119">
        <v>422</v>
      </c>
      <c r="L119" s="3" t="s">
        <v>418</v>
      </c>
      <c r="M119" s="3" t="s">
        <v>418</v>
      </c>
      <c r="N119" s="3" t="s">
        <v>418</v>
      </c>
      <c r="O119" s="3">
        <v>37.65</v>
      </c>
      <c r="P119" s="3" t="s">
        <v>418</v>
      </c>
      <c r="Q119" s="3" t="s">
        <v>418</v>
      </c>
      <c r="R119" s="3" t="s">
        <v>418</v>
      </c>
      <c r="S119" s="3" t="s">
        <v>418</v>
      </c>
      <c r="T119" s="3" t="s">
        <v>418</v>
      </c>
      <c r="U119" s="3">
        <f>+Tabla3[[#This Row],[V GRAVADAS]]</f>
        <v>37.65</v>
      </c>
      <c r="V119" t="s">
        <v>145</v>
      </c>
    </row>
    <row r="120" spans="1:22" hidden="1" x14ac:dyDescent="0.25">
      <c r="A120" t="s">
        <v>543</v>
      </c>
      <c r="B120" s="1" t="s">
        <v>550</v>
      </c>
      <c r="C120" t="s">
        <v>1</v>
      </c>
      <c r="D120" t="s">
        <v>415</v>
      </c>
      <c r="E120" t="s">
        <v>416</v>
      </c>
      <c r="F120" t="s">
        <v>417</v>
      </c>
      <c r="G120">
        <v>423</v>
      </c>
      <c r="H120">
        <v>423</v>
      </c>
      <c r="I120">
        <v>423</v>
      </c>
      <c r="J120">
        <v>423</v>
      </c>
      <c r="L120" s="3" t="s">
        <v>418</v>
      </c>
      <c r="M120" s="3" t="s">
        <v>418</v>
      </c>
      <c r="N120" s="3" t="s">
        <v>418</v>
      </c>
      <c r="O120" s="3">
        <v>6</v>
      </c>
      <c r="P120" s="3" t="s">
        <v>418</v>
      </c>
      <c r="Q120" s="3" t="s">
        <v>418</v>
      </c>
      <c r="R120" s="3" t="s">
        <v>418</v>
      </c>
      <c r="S120" s="3" t="s">
        <v>418</v>
      </c>
      <c r="T120" s="3" t="s">
        <v>418</v>
      </c>
      <c r="U120" s="3">
        <f>+Tabla3[[#This Row],[V GRAVADAS]]</f>
        <v>6</v>
      </c>
      <c r="V120" t="s">
        <v>145</v>
      </c>
    </row>
    <row r="121" spans="1:22" hidden="1" x14ac:dyDescent="0.25">
      <c r="A121" t="s">
        <v>543</v>
      </c>
      <c r="B121" s="1" t="s">
        <v>551</v>
      </c>
      <c r="C121" t="s">
        <v>1</v>
      </c>
      <c r="D121" t="s">
        <v>415</v>
      </c>
      <c r="E121" t="s">
        <v>416</v>
      </c>
      <c r="F121" t="s">
        <v>417</v>
      </c>
      <c r="G121">
        <v>424</v>
      </c>
      <c r="H121">
        <v>424</v>
      </c>
      <c r="I121">
        <v>424</v>
      </c>
      <c r="J121">
        <v>424</v>
      </c>
      <c r="L121" s="3" t="s">
        <v>418</v>
      </c>
      <c r="M121" s="3" t="s">
        <v>418</v>
      </c>
      <c r="N121" s="3" t="s">
        <v>418</v>
      </c>
      <c r="O121" s="3">
        <v>37.5</v>
      </c>
      <c r="P121" s="3" t="s">
        <v>418</v>
      </c>
      <c r="Q121" s="3" t="s">
        <v>418</v>
      </c>
      <c r="R121" s="3" t="s">
        <v>418</v>
      </c>
      <c r="S121" s="3" t="s">
        <v>418</v>
      </c>
      <c r="T121" s="3" t="s">
        <v>418</v>
      </c>
      <c r="U121" s="3">
        <f>+Tabla3[[#This Row],[V GRAVADAS]]</f>
        <v>37.5</v>
      </c>
      <c r="V121" t="s">
        <v>145</v>
      </c>
    </row>
    <row r="122" spans="1:22" hidden="1" x14ac:dyDescent="0.25">
      <c r="A122" t="s">
        <v>543</v>
      </c>
      <c r="B122" s="1" t="s">
        <v>552</v>
      </c>
      <c r="C122" t="s">
        <v>1</v>
      </c>
      <c r="D122" t="s">
        <v>415</v>
      </c>
      <c r="E122" t="s">
        <v>416</v>
      </c>
      <c r="F122" t="s">
        <v>417</v>
      </c>
      <c r="G122">
        <v>425</v>
      </c>
      <c r="H122">
        <v>425</v>
      </c>
      <c r="I122">
        <v>425</v>
      </c>
      <c r="J122">
        <v>425</v>
      </c>
      <c r="L122" s="3" t="s">
        <v>418</v>
      </c>
      <c r="M122" s="3" t="s">
        <v>418</v>
      </c>
      <c r="N122" s="3" t="s">
        <v>418</v>
      </c>
      <c r="O122" s="3">
        <v>12.75</v>
      </c>
      <c r="P122" s="3" t="s">
        <v>418</v>
      </c>
      <c r="Q122" s="3" t="s">
        <v>418</v>
      </c>
      <c r="R122" s="3" t="s">
        <v>418</v>
      </c>
      <c r="S122" s="3" t="s">
        <v>418</v>
      </c>
      <c r="T122" s="3" t="s">
        <v>418</v>
      </c>
      <c r="U122" s="3">
        <f>+Tabla3[[#This Row],[V GRAVADAS]]</f>
        <v>12.75</v>
      </c>
      <c r="V122" t="s">
        <v>145</v>
      </c>
    </row>
    <row r="123" spans="1:22" hidden="1" x14ac:dyDescent="0.25">
      <c r="A123" t="s">
        <v>543</v>
      </c>
      <c r="B123" s="1" t="s">
        <v>552</v>
      </c>
      <c r="C123" t="s">
        <v>1</v>
      </c>
      <c r="D123" t="s">
        <v>415</v>
      </c>
      <c r="E123" t="s">
        <v>416</v>
      </c>
      <c r="F123" t="s">
        <v>417</v>
      </c>
      <c r="G123">
        <v>426</v>
      </c>
      <c r="H123">
        <v>426</v>
      </c>
      <c r="I123">
        <v>426</v>
      </c>
      <c r="J123">
        <v>426</v>
      </c>
      <c r="L123" s="3" t="s">
        <v>418</v>
      </c>
      <c r="M123" s="3" t="s">
        <v>418</v>
      </c>
      <c r="N123" s="3" t="s">
        <v>418</v>
      </c>
      <c r="O123" s="3">
        <v>5.75</v>
      </c>
      <c r="P123" s="3" t="s">
        <v>418</v>
      </c>
      <c r="Q123" s="3" t="s">
        <v>418</v>
      </c>
      <c r="R123" s="3" t="s">
        <v>418</v>
      </c>
      <c r="S123" s="3" t="s">
        <v>418</v>
      </c>
      <c r="T123" s="3" t="s">
        <v>418</v>
      </c>
      <c r="U123" s="3">
        <f>+Tabla3[[#This Row],[V GRAVADAS]]</f>
        <v>5.75</v>
      </c>
      <c r="V123" t="s">
        <v>145</v>
      </c>
    </row>
    <row r="124" spans="1:22" hidden="1" x14ac:dyDescent="0.25">
      <c r="A124" t="s">
        <v>543</v>
      </c>
      <c r="B124" s="1" t="s">
        <v>552</v>
      </c>
      <c r="C124" t="s">
        <v>1</v>
      </c>
      <c r="D124" t="s">
        <v>415</v>
      </c>
      <c r="E124" t="s">
        <v>416</v>
      </c>
      <c r="F124" t="s">
        <v>417</v>
      </c>
      <c r="G124">
        <v>427</v>
      </c>
      <c r="H124">
        <v>427</v>
      </c>
      <c r="I124">
        <v>427</v>
      </c>
      <c r="J124">
        <v>427</v>
      </c>
      <c r="L124" s="3" t="s">
        <v>418</v>
      </c>
      <c r="M124" s="3" t="s">
        <v>418</v>
      </c>
      <c r="N124" s="3" t="s">
        <v>418</v>
      </c>
      <c r="O124" s="3">
        <v>6</v>
      </c>
      <c r="P124" s="3" t="s">
        <v>418</v>
      </c>
      <c r="Q124" s="3" t="s">
        <v>418</v>
      </c>
      <c r="R124" s="3" t="s">
        <v>418</v>
      </c>
      <c r="S124" s="3" t="s">
        <v>418</v>
      </c>
      <c r="T124" s="3" t="s">
        <v>418</v>
      </c>
      <c r="U124" s="3">
        <f>+Tabla3[[#This Row],[V GRAVADAS]]</f>
        <v>6</v>
      </c>
      <c r="V124" t="s">
        <v>145</v>
      </c>
    </row>
    <row r="125" spans="1:22" hidden="1" x14ac:dyDescent="0.25">
      <c r="A125" t="s">
        <v>543</v>
      </c>
      <c r="B125" s="1" t="s">
        <v>553</v>
      </c>
      <c r="C125" t="s">
        <v>1</v>
      </c>
      <c r="D125" t="s">
        <v>415</v>
      </c>
      <c r="E125" t="s">
        <v>416</v>
      </c>
      <c r="F125" t="s">
        <v>417</v>
      </c>
      <c r="G125">
        <v>428</v>
      </c>
      <c r="H125">
        <v>428</v>
      </c>
      <c r="I125">
        <v>428</v>
      </c>
      <c r="J125">
        <v>428</v>
      </c>
      <c r="L125" s="3" t="s">
        <v>418</v>
      </c>
      <c r="M125" s="3" t="s">
        <v>418</v>
      </c>
      <c r="N125" s="3" t="s">
        <v>418</v>
      </c>
      <c r="O125" s="3">
        <v>8.5</v>
      </c>
      <c r="P125" s="3" t="s">
        <v>418</v>
      </c>
      <c r="Q125" s="3" t="s">
        <v>418</v>
      </c>
      <c r="R125" s="3" t="s">
        <v>418</v>
      </c>
      <c r="S125" s="3" t="s">
        <v>418</v>
      </c>
      <c r="T125" s="3" t="s">
        <v>418</v>
      </c>
      <c r="U125" s="3">
        <f>+Tabla3[[#This Row],[V GRAVADAS]]</f>
        <v>8.5</v>
      </c>
      <c r="V125" t="s">
        <v>145</v>
      </c>
    </row>
    <row r="126" spans="1:22" hidden="1" x14ac:dyDescent="0.25">
      <c r="A126" t="s">
        <v>543</v>
      </c>
      <c r="B126" s="1" t="s">
        <v>553</v>
      </c>
      <c r="C126" t="s">
        <v>1</v>
      </c>
      <c r="D126" t="s">
        <v>415</v>
      </c>
      <c r="E126" t="s">
        <v>416</v>
      </c>
      <c r="F126" t="s">
        <v>417</v>
      </c>
      <c r="G126">
        <v>429</v>
      </c>
      <c r="H126">
        <v>429</v>
      </c>
      <c r="I126">
        <v>429</v>
      </c>
      <c r="J126">
        <v>429</v>
      </c>
      <c r="L126" s="3" t="s">
        <v>418</v>
      </c>
      <c r="M126" s="3" t="s">
        <v>418</v>
      </c>
      <c r="N126" s="3" t="s">
        <v>418</v>
      </c>
      <c r="O126" s="3">
        <v>17.5</v>
      </c>
      <c r="P126" s="3" t="s">
        <v>418</v>
      </c>
      <c r="Q126" s="3" t="s">
        <v>418</v>
      </c>
      <c r="R126" s="3" t="s">
        <v>418</v>
      </c>
      <c r="S126" s="3" t="s">
        <v>418</v>
      </c>
      <c r="T126" s="3" t="s">
        <v>418</v>
      </c>
      <c r="U126" s="3">
        <f>+Tabla3[[#This Row],[V GRAVADAS]]</f>
        <v>17.5</v>
      </c>
      <c r="V126" t="s">
        <v>145</v>
      </c>
    </row>
    <row r="127" spans="1:22" hidden="1" x14ac:dyDescent="0.25">
      <c r="A127" t="s">
        <v>543</v>
      </c>
      <c r="B127" s="1" t="s">
        <v>554</v>
      </c>
      <c r="C127" t="s">
        <v>1</v>
      </c>
      <c r="D127" t="s">
        <v>415</v>
      </c>
      <c r="E127" t="s">
        <v>416</v>
      </c>
      <c r="F127" t="s">
        <v>417</v>
      </c>
      <c r="G127">
        <v>430</v>
      </c>
      <c r="H127">
        <v>430</v>
      </c>
      <c r="I127">
        <v>430</v>
      </c>
      <c r="J127">
        <v>430</v>
      </c>
      <c r="L127" s="3" t="s">
        <v>418</v>
      </c>
      <c r="M127" s="3" t="s">
        <v>418</v>
      </c>
      <c r="N127" s="3" t="s">
        <v>418</v>
      </c>
      <c r="O127" s="3">
        <v>6</v>
      </c>
      <c r="P127" s="3" t="s">
        <v>418</v>
      </c>
      <c r="Q127" s="3" t="s">
        <v>418</v>
      </c>
      <c r="R127" s="3" t="s">
        <v>418</v>
      </c>
      <c r="S127" s="3" t="s">
        <v>418</v>
      </c>
      <c r="T127" s="3" t="s">
        <v>418</v>
      </c>
      <c r="U127" s="3">
        <f>+Tabla3[[#This Row],[V GRAVADAS]]</f>
        <v>6</v>
      </c>
      <c r="V127" t="s">
        <v>145</v>
      </c>
    </row>
    <row r="128" spans="1:22" hidden="1" x14ac:dyDescent="0.25">
      <c r="A128" t="s">
        <v>543</v>
      </c>
      <c r="B128" s="1" t="s">
        <v>554</v>
      </c>
      <c r="C128" t="s">
        <v>1</v>
      </c>
      <c r="D128" t="s">
        <v>415</v>
      </c>
      <c r="E128" t="s">
        <v>416</v>
      </c>
      <c r="F128" t="s">
        <v>417</v>
      </c>
      <c r="G128">
        <v>431</v>
      </c>
      <c r="H128">
        <v>431</v>
      </c>
      <c r="I128">
        <v>431</v>
      </c>
      <c r="J128">
        <v>431</v>
      </c>
      <c r="L128" s="3" t="s">
        <v>418</v>
      </c>
      <c r="M128" s="3" t="s">
        <v>418</v>
      </c>
      <c r="N128" s="3" t="s">
        <v>418</v>
      </c>
      <c r="O128" s="3">
        <v>34</v>
      </c>
      <c r="P128" s="3" t="s">
        <v>418</v>
      </c>
      <c r="Q128" s="3" t="s">
        <v>418</v>
      </c>
      <c r="R128" s="3" t="s">
        <v>418</v>
      </c>
      <c r="S128" s="3" t="s">
        <v>418</v>
      </c>
      <c r="T128" s="3" t="s">
        <v>418</v>
      </c>
      <c r="U128" s="3">
        <f>+Tabla3[[#This Row],[V GRAVADAS]]</f>
        <v>34</v>
      </c>
      <c r="V128" t="s">
        <v>145</v>
      </c>
    </row>
    <row r="129" spans="1:22" hidden="1" x14ac:dyDescent="0.25">
      <c r="A129" t="s">
        <v>543</v>
      </c>
      <c r="B129" s="1" t="s">
        <v>554</v>
      </c>
      <c r="C129" t="s">
        <v>1</v>
      </c>
      <c r="D129" t="s">
        <v>415</v>
      </c>
      <c r="E129" t="s">
        <v>416</v>
      </c>
      <c r="F129" t="s">
        <v>417</v>
      </c>
      <c r="G129">
        <v>432</v>
      </c>
      <c r="H129">
        <v>432</v>
      </c>
      <c r="I129">
        <v>432</v>
      </c>
      <c r="J129">
        <v>432</v>
      </c>
      <c r="L129" s="3" t="s">
        <v>418</v>
      </c>
      <c r="M129" s="3" t="s">
        <v>418</v>
      </c>
      <c r="N129" s="3" t="s">
        <v>418</v>
      </c>
      <c r="O129" s="3">
        <v>11.5</v>
      </c>
      <c r="P129" s="3" t="s">
        <v>418</v>
      </c>
      <c r="Q129" s="3" t="s">
        <v>418</v>
      </c>
      <c r="R129" s="3" t="s">
        <v>418</v>
      </c>
      <c r="S129" s="3" t="s">
        <v>418</v>
      </c>
      <c r="T129" s="3" t="s">
        <v>418</v>
      </c>
      <c r="U129" s="3">
        <f>+Tabla3[[#This Row],[V GRAVADAS]]</f>
        <v>11.5</v>
      </c>
      <c r="V129" t="s">
        <v>145</v>
      </c>
    </row>
    <row r="130" spans="1:22" hidden="1" x14ac:dyDescent="0.25">
      <c r="A130" t="s">
        <v>543</v>
      </c>
      <c r="B130" s="1" t="s">
        <v>554</v>
      </c>
      <c r="C130" t="s">
        <v>1</v>
      </c>
      <c r="D130" t="s">
        <v>415</v>
      </c>
      <c r="E130" t="s">
        <v>416</v>
      </c>
      <c r="F130" t="s">
        <v>417</v>
      </c>
      <c r="G130">
        <v>433</v>
      </c>
      <c r="H130">
        <v>433</v>
      </c>
      <c r="I130">
        <v>433</v>
      </c>
      <c r="J130">
        <v>433</v>
      </c>
      <c r="L130" s="3" t="s">
        <v>418</v>
      </c>
      <c r="M130" s="3" t="s">
        <v>418</v>
      </c>
      <c r="N130" s="3" t="s">
        <v>418</v>
      </c>
      <c r="O130" s="3">
        <v>6.75</v>
      </c>
      <c r="P130" s="3" t="s">
        <v>418</v>
      </c>
      <c r="Q130" s="3" t="s">
        <v>418</v>
      </c>
      <c r="R130" s="3" t="s">
        <v>418</v>
      </c>
      <c r="S130" s="3" t="s">
        <v>418</v>
      </c>
      <c r="T130" s="3" t="s">
        <v>418</v>
      </c>
      <c r="U130" s="3">
        <f>+Tabla3[[#This Row],[V GRAVADAS]]</f>
        <v>6.75</v>
      </c>
      <c r="V130" t="s">
        <v>145</v>
      </c>
    </row>
    <row r="131" spans="1:22" hidden="1" x14ac:dyDescent="0.25">
      <c r="A131" t="s">
        <v>543</v>
      </c>
      <c r="B131" s="1" t="s">
        <v>554</v>
      </c>
      <c r="C131" t="s">
        <v>1</v>
      </c>
      <c r="D131" t="s">
        <v>415</v>
      </c>
      <c r="E131" t="s">
        <v>416</v>
      </c>
      <c r="F131" t="s">
        <v>417</v>
      </c>
      <c r="G131">
        <v>434</v>
      </c>
      <c r="H131">
        <v>434</v>
      </c>
      <c r="I131">
        <v>434</v>
      </c>
      <c r="J131">
        <v>434</v>
      </c>
      <c r="L131" s="3" t="s">
        <v>418</v>
      </c>
      <c r="M131" s="3" t="s">
        <v>418</v>
      </c>
      <c r="N131" s="3" t="s">
        <v>418</v>
      </c>
      <c r="O131" s="3">
        <v>11.5</v>
      </c>
      <c r="P131" s="3" t="s">
        <v>418</v>
      </c>
      <c r="Q131" s="3" t="s">
        <v>418</v>
      </c>
      <c r="R131" s="3" t="s">
        <v>418</v>
      </c>
      <c r="S131" s="3" t="s">
        <v>418</v>
      </c>
      <c r="T131" s="3" t="s">
        <v>418</v>
      </c>
      <c r="U131" s="3">
        <f>+Tabla3[[#This Row],[V GRAVADAS]]</f>
        <v>11.5</v>
      </c>
      <c r="V131" t="s">
        <v>145</v>
      </c>
    </row>
    <row r="132" spans="1:22" hidden="1" x14ac:dyDescent="0.25">
      <c r="A132" t="s">
        <v>543</v>
      </c>
      <c r="B132" s="1" t="s">
        <v>554</v>
      </c>
      <c r="C132" t="s">
        <v>1</v>
      </c>
      <c r="D132" t="s">
        <v>415</v>
      </c>
      <c r="E132" t="s">
        <v>416</v>
      </c>
      <c r="F132" t="s">
        <v>417</v>
      </c>
      <c r="G132">
        <v>435</v>
      </c>
      <c r="H132">
        <v>435</v>
      </c>
      <c r="I132">
        <v>435</v>
      </c>
      <c r="J132">
        <v>435</v>
      </c>
      <c r="L132" s="3" t="s">
        <v>418</v>
      </c>
      <c r="M132" s="3" t="s">
        <v>418</v>
      </c>
      <c r="N132" s="3" t="s">
        <v>418</v>
      </c>
      <c r="O132" s="3">
        <v>7.25</v>
      </c>
      <c r="P132" s="3" t="s">
        <v>418</v>
      </c>
      <c r="Q132" s="3" t="s">
        <v>418</v>
      </c>
      <c r="R132" s="3" t="s">
        <v>418</v>
      </c>
      <c r="S132" s="3" t="s">
        <v>418</v>
      </c>
      <c r="T132" s="3" t="s">
        <v>418</v>
      </c>
      <c r="U132" s="3">
        <f>+Tabla3[[#This Row],[V GRAVADAS]]</f>
        <v>7.25</v>
      </c>
      <c r="V132" t="s">
        <v>145</v>
      </c>
    </row>
    <row r="133" spans="1:22" hidden="1" x14ac:dyDescent="0.25">
      <c r="A133" t="s">
        <v>543</v>
      </c>
      <c r="B133" s="1" t="s">
        <v>555</v>
      </c>
      <c r="C133" t="s">
        <v>1</v>
      </c>
      <c r="D133" t="s">
        <v>415</v>
      </c>
      <c r="E133" t="s">
        <v>416</v>
      </c>
      <c r="F133" t="s">
        <v>417</v>
      </c>
      <c r="G133">
        <v>436</v>
      </c>
      <c r="H133">
        <v>436</v>
      </c>
      <c r="I133">
        <v>436</v>
      </c>
      <c r="J133">
        <v>436</v>
      </c>
      <c r="L133" s="3" t="s">
        <v>418</v>
      </c>
      <c r="M133" s="3" t="s">
        <v>418</v>
      </c>
      <c r="N133" s="3" t="s">
        <v>418</v>
      </c>
      <c r="O133" s="3">
        <v>90</v>
      </c>
      <c r="P133" s="3" t="s">
        <v>418</v>
      </c>
      <c r="Q133" s="3" t="s">
        <v>418</v>
      </c>
      <c r="R133" s="3" t="s">
        <v>418</v>
      </c>
      <c r="S133" s="3" t="s">
        <v>418</v>
      </c>
      <c r="T133" s="3" t="s">
        <v>418</v>
      </c>
      <c r="U133" s="3">
        <f>+Tabla3[[#This Row],[V GRAVADAS]]</f>
        <v>90</v>
      </c>
      <c r="V133" t="s">
        <v>145</v>
      </c>
    </row>
    <row r="134" spans="1:22" hidden="1" x14ac:dyDescent="0.25">
      <c r="A134" t="s">
        <v>543</v>
      </c>
      <c r="B134" s="1" t="s">
        <v>556</v>
      </c>
      <c r="C134" t="s">
        <v>1</v>
      </c>
      <c r="D134" t="s">
        <v>415</v>
      </c>
      <c r="E134" t="s">
        <v>416</v>
      </c>
      <c r="F134" t="s">
        <v>417</v>
      </c>
      <c r="G134">
        <v>437</v>
      </c>
      <c r="H134">
        <v>437</v>
      </c>
      <c r="I134">
        <v>437</v>
      </c>
      <c r="J134">
        <v>437</v>
      </c>
      <c r="L134" s="3" t="s">
        <v>418</v>
      </c>
      <c r="M134" s="3" t="s">
        <v>418</v>
      </c>
      <c r="N134" s="3" t="s">
        <v>418</v>
      </c>
      <c r="O134" s="3">
        <v>13</v>
      </c>
      <c r="P134" s="3" t="s">
        <v>418</v>
      </c>
      <c r="Q134" s="3" t="s">
        <v>418</v>
      </c>
      <c r="R134" s="3" t="s">
        <v>418</v>
      </c>
      <c r="S134" s="3" t="s">
        <v>418</v>
      </c>
      <c r="T134" s="3" t="s">
        <v>418</v>
      </c>
      <c r="U134" s="3">
        <f>+Tabla3[[#This Row],[V GRAVADAS]]</f>
        <v>13</v>
      </c>
      <c r="V134" t="s">
        <v>145</v>
      </c>
    </row>
    <row r="135" spans="1:22" hidden="1" x14ac:dyDescent="0.25">
      <c r="A135" t="s">
        <v>543</v>
      </c>
      <c r="B135" s="1" t="s">
        <v>557</v>
      </c>
      <c r="C135" t="s">
        <v>1</v>
      </c>
      <c r="D135" t="s">
        <v>415</v>
      </c>
      <c r="E135" t="s">
        <v>416</v>
      </c>
      <c r="F135" t="s">
        <v>417</v>
      </c>
      <c r="G135">
        <v>438</v>
      </c>
      <c r="H135">
        <v>438</v>
      </c>
      <c r="I135">
        <v>438</v>
      </c>
      <c r="J135">
        <v>438</v>
      </c>
      <c r="L135" s="3" t="s">
        <v>418</v>
      </c>
      <c r="M135" s="3" t="s">
        <v>418</v>
      </c>
      <c r="N135" s="3" t="s">
        <v>418</v>
      </c>
      <c r="O135" s="3">
        <v>7</v>
      </c>
      <c r="P135" s="3" t="s">
        <v>418</v>
      </c>
      <c r="Q135" s="3" t="s">
        <v>418</v>
      </c>
      <c r="R135" s="3" t="s">
        <v>418</v>
      </c>
      <c r="S135" s="3" t="s">
        <v>418</v>
      </c>
      <c r="T135" s="3" t="s">
        <v>418</v>
      </c>
      <c r="U135" s="3">
        <f>+Tabla3[[#This Row],[V GRAVADAS]]</f>
        <v>7</v>
      </c>
      <c r="V135" t="s">
        <v>145</v>
      </c>
    </row>
    <row r="136" spans="1:22" hidden="1" x14ac:dyDescent="0.25">
      <c r="A136" t="s">
        <v>543</v>
      </c>
      <c r="B136" s="1" t="s">
        <v>557</v>
      </c>
      <c r="C136" t="s">
        <v>1</v>
      </c>
      <c r="D136" t="s">
        <v>415</v>
      </c>
      <c r="E136" t="s">
        <v>416</v>
      </c>
      <c r="F136" t="s">
        <v>417</v>
      </c>
      <c r="G136">
        <v>439</v>
      </c>
      <c r="H136">
        <v>439</v>
      </c>
      <c r="I136">
        <v>439</v>
      </c>
      <c r="J136">
        <v>439</v>
      </c>
      <c r="L136" s="3" t="s">
        <v>418</v>
      </c>
      <c r="M136" s="3" t="s">
        <v>418</v>
      </c>
      <c r="N136" s="3" t="s">
        <v>418</v>
      </c>
      <c r="O136" s="3">
        <v>4.9000000000000004</v>
      </c>
      <c r="P136" s="3" t="s">
        <v>418</v>
      </c>
      <c r="Q136" s="3" t="s">
        <v>418</v>
      </c>
      <c r="R136" s="3" t="s">
        <v>418</v>
      </c>
      <c r="S136" s="3" t="s">
        <v>418</v>
      </c>
      <c r="T136" s="3" t="s">
        <v>418</v>
      </c>
      <c r="U136" s="3">
        <f>+Tabla3[[#This Row],[V GRAVADAS]]</f>
        <v>4.9000000000000004</v>
      </c>
      <c r="V136" t="s">
        <v>145</v>
      </c>
    </row>
    <row r="137" spans="1:22" hidden="1" x14ac:dyDescent="0.25">
      <c r="A137" t="s">
        <v>543</v>
      </c>
      <c r="B137" s="1" t="s">
        <v>557</v>
      </c>
      <c r="C137" t="s">
        <v>1</v>
      </c>
      <c r="D137" t="s">
        <v>415</v>
      </c>
      <c r="E137" t="s">
        <v>416</v>
      </c>
      <c r="F137" t="s">
        <v>417</v>
      </c>
      <c r="G137">
        <v>440</v>
      </c>
      <c r="H137">
        <v>440</v>
      </c>
      <c r="I137">
        <v>440</v>
      </c>
      <c r="J137">
        <v>440</v>
      </c>
      <c r="L137" s="3" t="s">
        <v>418</v>
      </c>
      <c r="M137" s="3" t="s">
        <v>418</v>
      </c>
      <c r="N137" s="3" t="s">
        <v>418</v>
      </c>
      <c r="O137" s="3">
        <v>42</v>
      </c>
      <c r="P137" s="3" t="s">
        <v>418</v>
      </c>
      <c r="Q137" s="3" t="s">
        <v>418</v>
      </c>
      <c r="R137" s="3" t="s">
        <v>418</v>
      </c>
      <c r="S137" s="3" t="s">
        <v>418</v>
      </c>
      <c r="T137" s="3" t="s">
        <v>418</v>
      </c>
      <c r="U137" s="3">
        <f>+Tabla3[[#This Row],[V GRAVADAS]]</f>
        <v>42</v>
      </c>
      <c r="V137" t="s">
        <v>145</v>
      </c>
    </row>
    <row r="138" spans="1:22" hidden="1" x14ac:dyDescent="0.25">
      <c r="A138" t="s">
        <v>543</v>
      </c>
      <c r="B138" s="1" t="s">
        <v>558</v>
      </c>
      <c r="C138" t="s">
        <v>1</v>
      </c>
      <c r="D138" t="s">
        <v>415</v>
      </c>
      <c r="E138" t="s">
        <v>416</v>
      </c>
      <c r="F138" t="s">
        <v>417</v>
      </c>
      <c r="G138">
        <v>441</v>
      </c>
      <c r="H138">
        <v>441</v>
      </c>
      <c r="I138">
        <v>441</v>
      </c>
      <c r="J138">
        <v>441</v>
      </c>
      <c r="L138" s="3" t="s">
        <v>418</v>
      </c>
      <c r="M138" s="3" t="s">
        <v>418</v>
      </c>
      <c r="N138" s="3" t="s">
        <v>418</v>
      </c>
      <c r="O138" s="3">
        <v>48</v>
      </c>
      <c r="P138" s="3" t="s">
        <v>418</v>
      </c>
      <c r="Q138" s="3" t="s">
        <v>418</v>
      </c>
      <c r="R138" s="3" t="s">
        <v>418</v>
      </c>
      <c r="S138" s="3" t="s">
        <v>418</v>
      </c>
      <c r="T138" s="3" t="s">
        <v>418</v>
      </c>
      <c r="U138" s="3">
        <f>+Tabla3[[#This Row],[V GRAVADAS]]</f>
        <v>48</v>
      </c>
      <c r="V138" t="s">
        <v>145</v>
      </c>
    </row>
    <row r="139" spans="1:22" hidden="1" x14ac:dyDescent="0.25">
      <c r="A139" t="s">
        <v>543</v>
      </c>
      <c r="B139" s="1" t="s">
        <v>559</v>
      </c>
      <c r="C139" t="s">
        <v>1</v>
      </c>
      <c r="D139" t="s">
        <v>415</v>
      </c>
      <c r="E139" t="s">
        <v>416</v>
      </c>
      <c r="F139" t="s">
        <v>417</v>
      </c>
      <c r="G139">
        <v>442</v>
      </c>
      <c r="H139">
        <v>442</v>
      </c>
      <c r="I139">
        <v>442</v>
      </c>
      <c r="J139">
        <v>442</v>
      </c>
      <c r="L139" s="3" t="s">
        <v>418</v>
      </c>
      <c r="M139" s="3" t="s">
        <v>418</v>
      </c>
      <c r="N139" s="3" t="s">
        <v>418</v>
      </c>
      <c r="O139" s="3">
        <v>5.5</v>
      </c>
      <c r="P139" s="3" t="s">
        <v>418</v>
      </c>
      <c r="Q139" s="3" t="s">
        <v>418</v>
      </c>
      <c r="R139" s="3" t="s">
        <v>418</v>
      </c>
      <c r="S139" s="3" t="s">
        <v>418</v>
      </c>
      <c r="T139" s="3" t="s">
        <v>418</v>
      </c>
      <c r="U139" s="3">
        <f>+Tabla3[[#This Row],[V GRAVADAS]]</f>
        <v>5.5</v>
      </c>
      <c r="V139" t="s">
        <v>145</v>
      </c>
    </row>
    <row r="140" spans="1:22" hidden="1" x14ac:dyDescent="0.25">
      <c r="A140" t="s">
        <v>543</v>
      </c>
      <c r="B140" s="1" t="s">
        <v>560</v>
      </c>
      <c r="C140" t="s">
        <v>1</v>
      </c>
      <c r="D140" t="s">
        <v>415</v>
      </c>
      <c r="E140" t="s">
        <v>416</v>
      </c>
      <c r="F140" t="s">
        <v>417</v>
      </c>
      <c r="G140">
        <v>443</v>
      </c>
      <c r="H140">
        <v>443</v>
      </c>
      <c r="I140">
        <v>443</v>
      </c>
      <c r="J140">
        <v>443</v>
      </c>
      <c r="L140" s="3" t="s">
        <v>418</v>
      </c>
      <c r="M140" s="3" t="s">
        <v>418</v>
      </c>
      <c r="N140" s="3" t="s">
        <v>418</v>
      </c>
      <c r="O140" s="3">
        <v>5.5</v>
      </c>
      <c r="P140" s="3" t="s">
        <v>418</v>
      </c>
      <c r="Q140" s="3" t="s">
        <v>418</v>
      </c>
      <c r="R140" s="3" t="s">
        <v>418</v>
      </c>
      <c r="S140" s="3" t="s">
        <v>418</v>
      </c>
      <c r="T140" s="3" t="s">
        <v>418</v>
      </c>
      <c r="U140" s="3">
        <f>+Tabla3[[#This Row],[V GRAVADAS]]</f>
        <v>5.5</v>
      </c>
      <c r="V140" t="s">
        <v>145</v>
      </c>
    </row>
    <row r="141" spans="1:22" hidden="1" x14ac:dyDescent="0.25">
      <c r="A141" t="s">
        <v>543</v>
      </c>
      <c r="B141" s="1" t="s">
        <v>561</v>
      </c>
      <c r="C141" t="s">
        <v>1</v>
      </c>
      <c r="D141" t="s">
        <v>415</v>
      </c>
      <c r="E141" t="s">
        <v>416</v>
      </c>
      <c r="F141" t="s">
        <v>417</v>
      </c>
      <c r="G141">
        <v>444</v>
      </c>
      <c r="H141">
        <v>444</v>
      </c>
      <c r="I141">
        <v>444</v>
      </c>
      <c r="J141">
        <v>444</v>
      </c>
      <c r="L141" s="3" t="s">
        <v>418</v>
      </c>
      <c r="M141" s="3" t="s">
        <v>418</v>
      </c>
      <c r="N141" s="3" t="s">
        <v>418</v>
      </c>
      <c r="O141" s="3">
        <v>34</v>
      </c>
      <c r="P141" s="3" t="s">
        <v>418</v>
      </c>
      <c r="Q141" s="3" t="s">
        <v>418</v>
      </c>
      <c r="R141" s="3" t="s">
        <v>418</v>
      </c>
      <c r="S141" s="3" t="s">
        <v>418</v>
      </c>
      <c r="T141" s="3" t="s">
        <v>418</v>
      </c>
      <c r="U141" s="3">
        <f>+Tabla3[[#This Row],[V GRAVADAS]]</f>
        <v>34</v>
      </c>
      <c r="V141" t="s">
        <v>145</v>
      </c>
    </row>
    <row r="142" spans="1:22" hidden="1" x14ac:dyDescent="0.25">
      <c r="A142" t="s">
        <v>543</v>
      </c>
      <c r="B142" s="1" t="s">
        <v>562</v>
      </c>
      <c r="C142" t="s">
        <v>1</v>
      </c>
      <c r="D142" t="s">
        <v>415</v>
      </c>
      <c r="E142" t="s">
        <v>416</v>
      </c>
      <c r="F142" t="s">
        <v>417</v>
      </c>
      <c r="G142">
        <v>445</v>
      </c>
      <c r="H142">
        <v>445</v>
      </c>
      <c r="I142">
        <v>445</v>
      </c>
      <c r="J142">
        <v>445</v>
      </c>
      <c r="L142" s="3" t="s">
        <v>418</v>
      </c>
      <c r="M142" s="3" t="s">
        <v>418</v>
      </c>
      <c r="N142" s="3" t="s">
        <v>418</v>
      </c>
      <c r="O142" s="3">
        <v>55</v>
      </c>
      <c r="P142" s="3" t="s">
        <v>418</v>
      </c>
      <c r="Q142" s="3" t="s">
        <v>418</v>
      </c>
      <c r="R142" s="3" t="s">
        <v>418</v>
      </c>
      <c r="S142" s="3" t="s">
        <v>418</v>
      </c>
      <c r="T142" s="3" t="s">
        <v>418</v>
      </c>
      <c r="U142" s="3">
        <f>+Tabla3[[#This Row],[V GRAVADAS]]</f>
        <v>55</v>
      </c>
      <c r="V142" t="s">
        <v>145</v>
      </c>
    </row>
    <row r="143" spans="1:22" hidden="1" x14ac:dyDescent="0.25">
      <c r="A143" t="s">
        <v>543</v>
      </c>
      <c r="B143" s="1" t="s">
        <v>563</v>
      </c>
      <c r="C143" t="s">
        <v>1</v>
      </c>
      <c r="D143" t="s">
        <v>415</v>
      </c>
      <c r="E143" t="s">
        <v>416</v>
      </c>
      <c r="F143" t="s">
        <v>417</v>
      </c>
      <c r="G143">
        <v>446</v>
      </c>
      <c r="H143">
        <v>446</v>
      </c>
      <c r="I143">
        <v>446</v>
      </c>
      <c r="J143">
        <v>446</v>
      </c>
      <c r="L143" s="3" t="s">
        <v>418</v>
      </c>
      <c r="M143" s="3" t="s">
        <v>418</v>
      </c>
      <c r="N143" s="3" t="s">
        <v>418</v>
      </c>
      <c r="O143" s="3">
        <v>12.5</v>
      </c>
      <c r="P143" s="3" t="s">
        <v>418</v>
      </c>
      <c r="Q143" s="3" t="s">
        <v>418</v>
      </c>
      <c r="R143" s="3" t="s">
        <v>418</v>
      </c>
      <c r="S143" s="3" t="s">
        <v>418</v>
      </c>
      <c r="T143" s="3" t="s">
        <v>418</v>
      </c>
      <c r="U143" s="3">
        <f>+Tabla3[[#This Row],[V GRAVADAS]]</f>
        <v>12.5</v>
      </c>
      <c r="V143" t="s">
        <v>145</v>
      </c>
    </row>
    <row r="144" spans="1:22" x14ac:dyDescent="0.25">
      <c r="A144" t="s">
        <v>580</v>
      </c>
      <c r="B144" s="1" t="s">
        <v>581</v>
      </c>
      <c r="C144" t="s">
        <v>1</v>
      </c>
      <c r="D144" t="s">
        <v>415</v>
      </c>
      <c r="E144" t="s">
        <v>416</v>
      </c>
      <c r="F144" t="s">
        <v>417</v>
      </c>
      <c r="G144">
        <v>447</v>
      </c>
      <c r="H144">
        <v>447</v>
      </c>
      <c r="I144">
        <v>447</v>
      </c>
      <c r="J144">
        <v>447</v>
      </c>
      <c r="L144" s="3" t="s">
        <v>418</v>
      </c>
      <c r="M144" s="3" t="s">
        <v>418</v>
      </c>
      <c r="N144" s="3" t="s">
        <v>418</v>
      </c>
      <c r="O144" s="3">
        <v>9.8000000000000007</v>
      </c>
      <c r="P144" s="3" t="s">
        <v>418</v>
      </c>
      <c r="Q144" s="3" t="s">
        <v>418</v>
      </c>
      <c r="R144" s="3" t="s">
        <v>418</v>
      </c>
      <c r="S144" s="3" t="s">
        <v>418</v>
      </c>
      <c r="T144" s="3" t="s">
        <v>418</v>
      </c>
      <c r="U144" s="3">
        <f>+Tabla3[[#This Row],[V GRAVADAS]]</f>
        <v>9.8000000000000007</v>
      </c>
      <c r="V144" t="s">
        <v>145</v>
      </c>
    </row>
    <row r="145" spans="1:22" x14ac:dyDescent="0.25">
      <c r="A145" t="s">
        <v>580</v>
      </c>
      <c r="B145" s="1" t="s">
        <v>582</v>
      </c>
      <c r="C145" t="s">
        <v>1</v>
      </c>
      <c r="D145" t="s">
        <v>415</v>
      </c>
      <c r="E145" t="s">
        <v>416</v>
      </c>
      <c r="F145" t="s">
        <v>417</v>
      </c>
      <c r="G145">
        <v>448</v>
      </c>
      <c r="H145">
        <v>448</v>
      </c>
      <c r="I145">
        <v>448</v>
      </c>
      <c r="J145">
        <v>448</v>
      </c>
      <c r="L145" s="3" t="s">
        <v>418</v>
      </c>
      <c r="M145" s="3" t="s">
        <v>418</v>
      </c>
      <c r="N145" s="3" t="s">
        <v>418</v>
      </c>
      <c r="O145" s="3">
        <v>68.5</v>
      </c>
      <c r="P145" s="3" t="s">
        <v>418</v>
      </c>
      <c r="Q145" s="3" t="s">
        <v>418</v>
      </c>
      <c r="R145" s="3" t="s">
        <v>418</v>
      </c>
      <c r="S145" s="3" t="s">
        <v>418</v>
      </c>
      <c r="T145" s="3" t="s">
        <v>418</v>
      </c>
      <c r="U145" s="3">
        <f>+Tabla3[[#This Row],[V GRAVADAS]]</f>
        <v>68.5</v>
      </c>
      <c r="V145" t="s">
        <v>145</v>
      </c>
    </row>
    <row r="146" spans="1:22" x14ac:dyDescent="0.25">
      <c r="A146" t="s">
        <v>580</v>
      </c>
      <c r="B146" s="1" t="s">
        <v>585</v>
      </c>
      <c r="C146" t="s">
        <v>1</v>
      </c>
      <c r="D146" t="s">
        <v>415</v>
      </c>
      <c r="E146" t="s">
        <v>416</v>
      </c>
      <c r="F146" t="s">
        <v>417</v>
      </c>
      <c r="G146">
        <v>449</v>
      </c>
      <c r="H146">
        <v>449</v>
      </c>
      <c r="I146">
        <v>449</v>
      </c>
      <c r="J146">
        <v>449</v>
      </c>
      <c r="L146" s="3" t="s">
        <v>418</v>
      </c>
      <c r="M146" s="3" t="s">
        <v>418</v>
      </c>
      <c r="N146" s="3" t="s">
        <v>418</v>
      </c>
      <c r="O146" s="3">
        <v>160.5</v>
      </c>
      <c r="P146" s="3" t="s">
        <v>418</v>
      </c>
      <c r="Q146" s="3" t="s">
        <v>418</v>
      </c>
      <c r="R146" s="3" t="s">
        <v>418</v>
      </c>
      <c r="S146" s="3" t="s">
        <v>418</v>
      </c>
      <c r="T146" s="3" t="s">
        <v>418</v>
      </c>
      <c r="U146" s="3">
        <f>+Tabla3[[#This Row],[V GRAVADAS]]</f>
        <v>160.5</v>
      </c>
      <c r="V146" t="s">
        <v>145</v>
      </c>
    </row>
    <row r="147" spans="1:22" x14ac:dyDescent="0.25">
      <c r="A147" t="s">
        <v>580</v>
      </c>
      <c r="B147" s="1" t="s">
        <v>585</v>
      </c>
      <c r="C147" t="s">
        <v>1</v>
      </c>
      <c r="D147" t="s">
        <v>415</v>
      </c>
      <c r="E147" t="s">
        <v>416</v>
      </c>
      <c r="F147" t="s">
        <v>417</v>
      </c>
      <c r="G147">
        <v>450</v>
      </c>
      <c r="H147">
        <v>450</v>
      </c>
      <c r="I147">
        <v>450</v>
      </c>
      <c r="J147">
        <v>450</v>
      </c>
      <c r="L147" s="3" t="s">
        <v>418</v>
      </c>
      <c r="M147" s="3" t="s">
        <v>418</v>
      </c>
      <c r="N147" s="3" t="s">
        <v>418</v>
      </c>
      <c r="O147" s="3">
        <v>18.25</v>
      </c>
      <c r="P147" s="3" t="s">
        <v>418</v>
      </c>
      <c r="Q147" s="3" t="s">
        <v>418</v>
      </c>
      <c r="R147" s="3" t="s">
        <v>418</v>
      </c>
      <c r="S147" s="3" t="s">
        <v>418</v>
      </c>
      <c r="T147" s="3" t="s">
        <v>418</v>
      </c>
      <c r="U147" s="3">
        <f>+Tabla3[[#This Row],[V GRAVADAS]]</f>
        <v>18.25</v>
      </c>
      <c r="V147" t="s">
        <v>145</v>
      </c>
    </row>
    <row r="148" spans="1:22" x14ac:dyDescent="0.25">
      <c r="A148" t="s">
        <v>580</v>
      </c>
      <c r="B148" s="1" t="s">
        <v>585</v>
      </c>
      <c r="C148" t="s">
        <v>1</v>
      </c>
      <c r="D148" t="s">
        <v>415</v>
      </c>
      <c r="E148" t="s">
        <v>416</v>
      </c>
      <c r="F148" t="s">
        <v>417</v>
      </c>
      <c r="G148">
        <v>451</v>
      </c>
      <c r="H148">
        <v>451</v>
      </c>
      <c r="I148">
        <v>451</v>
      </c>
      <c r="J148">
        <v>451</v>
      </c>
      <c r="L148" s="3" t="s">
        <v>418</v>
      </c>
      <c r="M148" s="3" t="s">
        <v>418</v>
      </c>
      <c r="N148" s="3" t="s">
        <v>418</v>
      </c>
      <c r="O148" s="3">
        <v>30</v>
      </c>
      <c r="P148" s="3" t="s">
        <v>418</v>
      </c>
      <c r="Q148" s="3" t="s">
        <v>418</v>
      </c>
      <c r="R148" s="3" t="s">
        <v>418</v>
      </c>
      <c r="S148" s="3" t="s">
        <v>418</v>
      </c>
      <c r="T148" s="3" t="s">
        <v>418</v>
      </c>
      <c r="U148" s="3">
        <f>+Tabla3[[#This Row],[V GRAVADAS]]</f>
        <v>30</v>
      </c>
      <c r="V148" t="s">
        <v>145</v>
      </c>
    </row>
    <row r="149" spans="1:22" x14ac:dyDescent="0.25">
      <c r="A149" t="s">
        <v>580</v>
      </c>
      <c r="B149" s="1" t="s">
        <v>615</v>
      </c>
      <c r="C149" t="s">
        <v>1</v>
      </c>
      <c r="D149" t="s">
        <v>415</v>
      </c>
      <c r="E149" t="s">
        <v>416</v>
      </c>
      <c r="F149" t="s">
        <v>417</v>
      </c>
      <c r="G149">
        <v>452</v>
      </c>
      <c r="H149">
        <v>452</v>
      </c>
      <c r="I149">
        <v>452</v>
      </c>
      <c r="J149">
        <v>452</v>
      </c>
      <c r="L149" s="3" t="s">
        <v>418</v>
      </c>
      <c r="M149" s="3" t="s">
        <v>418</v>
      </c>
      <c r="N149" s="3" t="s">
        <v>418</v>
      </c>
      <c r="O149" s="3">
        <v>52.75</v>
      </c>
      <c r="P149" s="3" t="s">
        <v>418</v>
      </c>
      <c r="Q149" s="3" t="s">
        <v>418</v>
      </c>
      <c r="R149" s="3" t="s">
        <v>418</v>
      </c>
      <c r="S149" s="3" t="s">
        <v>418</v>
      </c>
      <c r="T149" s="3" t="s">
        <v>418</v>
      </c>
      <c r="U149" s="3">
        <f>+Tabla3[[#This Row],[V GRAVADAS]]</f>
        <v>52.75</v>
      </c>
      <c r="V149" t="s">
        <v>145</v>
      </c>
    </row>
    <row r="150" spans="1:22" x14ac:dyDescent="0.25">
      <c r="A150" t="s">
        <v>580</v>
      </c>
      <c r="B150" s="1" t="s">
        <v>586</v>
      </c>
      <c r="C150" t="s">
        <v>1</v>
      </c>
      <c r="D150" t="s">
        <v>415</v>
      </c>
      <c r="E150" t="s">
        <v>416</v>
      </c>
      <c r="F150" t="s">
        <v>417</v>
      </c>
      <c r="G150">
        <v>453</v>
      </c>
      <c r="H150">
        <v>453</v>
      </c>
      <c r="I150">
        <v>453</v>
      </c>
      <c r="J150">
        <v>453</v>
      </c>
      <c r="L150" s="3" t="s">
        <v>418</v>
      </c>
      <c r="M150" s="3" t="s">
        <v>418</v>
      </c>
      <c r="N150" s="3" t="s">
        <v>418</v>
      </c>
      <c r="O150" s="3">
        <v>10</v>
      </c>
      <c r="P150" s="3" t="s">
        <v>418</v>
      </c>
      <c r="Q150" s="3" t="s">
        <v>418</v>
      </c>
      <c r="R150" s="3" t="s">
        <v>418</v>
      </c>
      <c r="S150" s="3" t="s">
        <v>418</v>
      </c>
      <c r="T150" s="3" t="s">
        <v>418</v>
      </c>
      <c r="U150" s="3">
        <f>+Tabla3[[#This Row],[V GRAVADAS]]</f>
        <v>10</v>
      </c>
      <c r="V150" t="s">
        <v>145</v>
      </c>
    </row>
    <row r="151" spans="1:22" x14ac:dyDescent="0.25">
      <c r="A151" t="s">
        <v>580</v>
      </c>
      <c r="B151" s="1" t="s">
        <v>586</v>
      </c>
      <c r="C151" t="s">
        <v>1</v>
      </c>
      <c r="D151" t="s">
        <v>415</v>
      </c>
      <c r="E151" t="s">
        <v>416</v>
      </c>
      <c r="F151" t="s">
        <v>417</v>
      </c>
      <c r="G151">
        <v>454</v>
      </c>
      <c r="H151">
        <v>454</v>
      </c>
      <c r="I151">
        <v>454</v>
      </c>
      <c r="J151">
        <v>454</v>
      </c>
      <c r="L151" s="3" t="s">
        <v>418</v>
      </c>
      <c r="M151" s="3" t="s">
        <v>418</v>
      </c>
      <c r="N151" s="3" t="s">
        <v>418</v>
      </c>
      <c r="O151" s="3">
        <v>5</v>
      </c>
      <c r="P151" s="3" t="s">
        <v>418</v>
      </c>
      <c r="Q151" s="3" t="s">
        <v>418</v>
      </c>
      <c r="R151" s="3" t="s">
        <v>418</v>
      </c>
      <c r="S151" s="3" t="s">
        <v>418</v>
      </c>
      <c r="T151" s="3" t="s">
        <v>418</v>
      </c>
      <c r="U151" s="3">
        <f>+Tabla3[[#This Row],[V GRAVADAS]]</f>
        <v>5</v>
      </c>
      <c r="V151" t="s">
        <v>145</v>
      </c>
    </row>
    <row r="152" spans="1:22" x14ac:dyDescent="0.25">
      <c r="A152" t="s">
        <v>580</v>
      </c>
      <c r="B152" s="1" t="s">
        <v>586</v>
      </c>
      <c r="C152" t="s">
        <v>1</v>
      </c>
      <c r="D152" t="s">
        <v>415</v>
      </c>
      <c r="E152" t="s">
        <v>416</v>
      </c>
      <c r="F152" t="s">
        <v>417</v>
      </c>
      <c r="G152">
        <v>455</v>
      </c>
      <c r="H152">
        <v>455</v>
      </c>
      <c r="I152">
        <v>455</v>
      </c>
      <c r="J152">
        <v>455</v>
      </c>
      <c r="L152" s="3" t="s">
        <v>418</v>
      </c>
      <c r="M152" s="3" t="s">
        <v>418</v>
      </c>
      <c r="N152" s="3" t="s">
        <v>418</v>
      </c>
      <c r="O152" s="3">
        <v>27.25</v>
      </c>
      <c r="P152" s="3" t="s">
        <v>418</v>
      </c>
      <c r="Q152" s="3" t="s">
        <v>418</v>
      </c>
      <c r="R152" s="3" t="s">
        <v>418</v>
      </c>
      <c r="S152" s="3" t="s">
        <v>418</v>
      </c>
      <c r="T152" s="3" t="s">
        <v>418</v>
      </c>
      <c r="U152" s="3">
        <f>+Tabla3[[#This Row],[V GRAVADAS]]</f>
        <v>27.25</v>
      </c>
      <c r="V152" t="s">
        <v>145</v>
      </c>
    </row>
    <row r="153" spans="1:22" x14ac:dyDescent="0.25">
      <c r="A153" t="s">
        <v>580</v>
      </c>
      <c r="B153" s="1" t="s">
        <v>588</v>
      </c>
      <c r="C153" t="s">
        <v>1</v>
      </c>
      <c r="D153" t="s">
        <v>415</v>
      </c>
      <c r="E153" t="s">
        <v>416</v>
      </c>
      <c r="F153" t="s">
        <v>417</v>
      </c>
      <c r="G153">
        <v>456</v>
      </c>
      <c r="H153">
        <v>456</v>
      </c>
      <c r="I153">
        <v>456</v>
      </c>
      <c r="J153">
        <v>456</v>
      </c>
      <c r="L153" s="3" t="s">
        <v>418</v>
      </c>
      <c r="M153" s="3" t="s">
        <v>418</v>
      </c>
      <c r="N153" s="3" t="s">
        <v>418</v>
      </c>
      <c r="O153" s="3">
        <v>33.9</v>
      </c>
      <c r="P153" s="3" t="s">
        <v>418</v>
      </c>
      <c r="Q153" s="3" t="s">
        <v>418</v>
      </c>
      <c r="R153" s="3" t="s">
        <v>418</v>
      </c>
      <c r="S153" s="3" t="s">
        <v>418</v>
      </c>
      <c r="T153" s="3" t="s">
        <v>418</v>
      </c>
      <c r="U153" s="3">
        <f>+Tabla3[[#This Row],[V GRAVADAS]]</f>
        <v>33.9</v>
      </c>
      <c r="V153" t="s">
        <v>145</v>
      </c>
    </row>
    <row r="154" spans="1:22" x14ac:dyDescent="0.25">
      <c r="A154" t="s">
        <v>580</v>
      </c>
      <c r="B154" s="1" t="s">
        <v>590</v>
      </c>
      <c r="C154" t="s">
        <v>1</v>
      </c>
      <c r="D154" t="s">
        <v>415</v>
      </c>
      <c r="E154" t="s">
        <v>416</v>
      </c>
      <c r="F154" t="s">
        <v>417</v>
      </c>
      <c r="G154">
        <v>457</v>
      </c>
      <c r="H154">
        <v>457</v>
      </c>
      <c r="I154">
        <v>457</v>
      </c>
      <c r="J154">
        <v>457</v>
      </c>
      <c r="L154" s="3" t="s">
        <v>418</v>
      </c>
      <c r="M154" s="3" t="s">
        <v>418</v>
      </c>
      <c r="N154" s="3" t="s">
        <v>418</v>
      </c>
      <c r="O154" s="3">
        <v>34</v>
      </c>
      <c r="P154" s="3" t="s">
        <v>418</v>
      </c>
      <c r="Q154" s="3" t="s">
        <v>418</v>
      </c>
      <c r="R154" s="3" t="s">
        <v>418</v>
      </c>
      <c r="S154" s="3" t="s">
        <v>418</v>
      </c>
      <c r="T154" s="3" t="s">
        <v>418</v>
      </c>
      <c r="U154" s="3">
        <f>+Tabla3[[#This Row],[V GRAVADAS]]</f>
        <v>34</v>
      </c>
      <c r="V154" t="s">
        <v>145</v>
      </c>
    </row>
    <row r="155" spans="1:22" x14ac:dyDescent="0.25">
      <c r="A155" t="s">
        <v>580</v>
      </c>
      <c r="B155" s="1" t="s">
        <v>590</v>
      </c>
      <c r="C155" t="s">
        <v>1</v>
      </c>
      <c r="D155" t="s">
        <v>415</v>
      </c>
      <c r="E155" t="s">
        <v>416</v>
      </c>
      <c r="F155" t="s">
        <v>417</v>
      </c>
      <c r="G155">
        <v>458</v>
      </c>
      <c r="H155">
        <v>458</v>
      </c>
      <c r="I155">
        <v>458</v>
      </c>
      <c r="J155">
        <v>458</v>
      </c>
      <c r="L155" s="3" t="s">
        <v>418</v>
      </c>
      <c r="M155" s="3" t="s">
        <v>418</v>
      </c>
      <c r="N155" s="3" t="s">
        <v>418</v>
      </c>
      <c r="O155" s="3">
        <v>8</v>
      </c>
      <c r="P155" s="3" t="s">
        <v>418</v>
      </c>
      <c r="Q155" s="3" t="s">
        <v>418</v>
      </c>
      <c r="R155" s="3" t="s">
        <v>418</v>
      </c>
      <c r="S155" s="3" t="s">
        <v>418</v>
      </c>
      <c r="T155" s="3" t="s">
        <v>418</v>
      </c>
      <c r="U155" s="3">
        <f>+Tabla3[[#This Row],[V GRAVADAS]]</f>
        <v>8</v>
      </c>
      <c r="V155" t="s">
        <v>145</v>
      </c>
    </row>
    <row r="156" spans="1:22" x14ac:dyDescent="0.25">
      <c r="A156" t="s">
        <v>580</v>
      </c>
      <c r="B156" s="1" t="s">
        <v>590</v>
      </c>
      <c r="C156" t="s">
        <v>1</v>
      </c>
      <c r="D156" t="s">
        <v>415</v>
      </c>
      <c r="E156" t="s">
        <v>416</v>
      </c>
      <c r="F156" t="s">
        <v>417</v>
      </c>
      <c r="G156">
        <v>459</v>
      </c>
      <c r="H156">
        <v>459</v>
      </c>
      <c r="I156">
        <v>459</v>
      </c>
      <c r="J156">
        <v>459</v>
      </c>
      <c r="L156" s="3" t="s">
        <v>418</v>
      </c>
      <c r="M156" s="3" t="s">
        <v>418</v>
      </c>
      <c r="N156" s="3" t="s">
        <v>418</v>
      </c>
      <c r="O156" s="3">
        <v>71</v>
      </c>
      <c r="P156" s="3" t="s">
        <v>418</v>
      </c>
      <c r="Q156" s="3" t="s">
        <v>418</v>
      </c>
      <c r="R156" s="3" t="s">
        <v>418</v>
      </c>
      <c r="S156" s="3" t="s">
        <v>418</v>
      </c>
      <c r="T156" s="3" t="s">
        <v>418</v>
      </c>
      <c r="U156" s="3">
        <f>+Tabla3[[#This Row],[V GRAVADAS]]</f>
        <v>71</v>
      </c>
      <c r="V156" t="s">
        <v>145</v>
      </c>
    </row>
    <row r="157" spans="1:22" x14ac:dyDescent="0.25">
      <c r="A157" t="s">
        <v>580</v>
      </c>
      <c r="B157" s="1" t="s">
        <v>590</v>
      </c>
      <c r="C157" t="s">
        <v>1</v>
      </c>
      <c r="D157" t="s">
        <v>415</v>
      </c>
      <c r="E157" t="s">
        <v>416</v>
      </c>
      <c r="F157" t="s">
        <v>417</v>
      </c>
      <c r="G157">
        <v>460</v>
      </c>
      <c r="H157">
        <v>460</v>
      </c>
      <c r="I157">
        <v>460</v>
      </c>
      <c r="J157">
        <v>460</v>
      </c>
      <c r="L157" s="3" t="s">
        <v>418</v>
      </c>
      <c r="M157" s="3" t="s">
        <v>418</v>
      </c>
      <c r="N157" s="3" t="s">
        <v>418</v>
      </c>
      <c r="O157" s="3">
        <v>62</v>
      </c>
      <c r="P157" s="3" t="s">
        <v>418</v>
      </c>
      <c r="Q157" s="3" t="s">
        <v>418</v>
      </c>
      <c r="R157" s="3" t="s">
        <v>418</v>
      </c>
      <c r="S157" s="3" t="s">
        <v>418</v>
      </c>
      <c r="T157" s="3" t="s">
        <v>418</v>
      </c>
      <c r="U157" s="3">
        <f>+Tabla3[[#This Row],[V GRAVADAS]]</f>
        <v>62</v>
      </c>
      <c r="V157" t="s">
        <v>145</v>
      </c>
    </row>
    <row r="158" spans="1:22" x14ac:dyDescent="0.25">
      <c r="A158" t="s">
        <v>580</v>
      </c>
      <c r="B158" s="1" t="s">
        <v>596</v>
      </c>
      <c r="C158" t="s">
        <v>1</v>
      </c>
      <c r="D158" t="s">
        <v>415</v>
      </c>
      <c r="E158" t="s">
        <v>416</v>
      </c>
      <c r="F158" t="s">
        <v>417</v>
      </c>
      <c r="G158">
        <v>461</v>
      </c>
      <c r="H158">
        <v>461</v>
      </c>
      <c r="I158">
        <v>461</v>
      </c>
      <c r="J158">
        <v>461</v>
      </c>
      <c r="L158" s="3" t="s">
        <v>418</v>
      </c>
      <c r="M158" s="3" t="s">
        <v>418</v>
      </c>
      <c r="N158" s="3" t="s">
        <v>418</v>
      </c>
      <c r="O158" s="3">
        <v>30</v>
      </c>
      <c r="P158" s="3" t="s">
        <v>418</v>
      </c>
      <c r="Q158" s="3" t="s">
        <v>418</v>
      </c>
      <c r="R158" s="3" t="s">
        <v>418</v>
      </c>
      <c r="S158" s="3" t="s">
        <v>418</v>
      </c>
      <c r="T158" s="3" t="s">
        <v>418</v>
      </c>
      <c r="U158" s="3">
        <f>+Tabla3[[#This Row],[V GRAVADAS]]</f>
        <v>30</v>
      </c>
      <c r="V158" t="s">
        <v>145</v>
      </c>
    </row>
    <row r="159" spans="1:22" x14ac:dyDescent="0.25">
      <c r="A159" t="s">
        <v>580</v>
      </c>
      <c r="B159" s="1" t="s">
        <v>599</v>
      </c>
      <c r="C159" t="s">
        <v>1</v>
      </c>
      <c r="D159" t="s">
        <v>415</v>
      </c>
      <c r="E159" t="s">
        <v>416</v>
      </c>
      <c r="F159" t="s">
        <v>417</v>
      </c>
      <c r="G159">
        <v>462</v>
      </c>
      <c r="H159">
        <v>462</v>
      </c>
      <c r="I159">
        <v>462</v>
      </c>
      <c r="J159">
        <v>462</v>
      </c>
      <c r="L159" s="3" t="s">
        <v>418</v>
      </c>
      <c r="M159" s="3" t="s">
        <v>418</v>
      </c>
      <c r="N159" s="3" t="s">
        <v>418</v>
      </c>
      <c r="O159" s="3">
        <v>37.700000000000003</v>
      </c>
      <c r="P159" s="3" t="s">
        <v>418</v>
      </c>
      <c r="Q159" s="3" t="s">
        <v>418</v>
      </c>
      <c r="R159" s="3" t="s">
        <v>418</v>
      </c>
      <c r="S159" s="3" t="s">
        <v>418</v>
      </c>
      <c r="T159" s="3" t="s">
        <v>418</v>
      </c>
      <c r="U159" s="3">
        <f>+Tabla3[[#This Row],[V GRAVADAS]]</f>
        <v>37.700000000000003</v>
      </c>
      <c r="V159" t="s">
        <v>145</v>
      </c>
    </row>
    <row r="160" spans="1:22" x14ac:dyDescent="0.25">
      <c r="A160" t="s">
        <v>580</v>
      </c>
      <c r="B160" s="1" t="s">
        <v>599</v>
      </c>
      <c r="C160" t="s">
        <v>1</v>
      </c>
      <c r="D160" t="s">
        <v>415</v>
      </c>
      <c r="E160" t="s">
        <v>416</v>
      </c>
      <c r="F160" t="s">
        <v>417</v>
      </c>
      <c r="G160">
        <v>463</v>
      </c>
      <c r="H160">
        <v>463</v>
      </c>
      <c r="I160">
        <v>463</v>
      </c>
      <c r="J160">
        <v>463</v>
      </c>
      <c r="L160" s="3" t="s">
        <v>418</v>
      </c>
      <c r="M160" s="3" t="s">
        <v>418</v>
      </c>
      <c r="N160" s="3" t="s">
        <v>418</v>
      </c>
      <c r="O160" s="3">
        <v>169.5</v>
      </c>
      <c r="P160" s="3" t="s">
        <v>418</v>
      </c>
      <c r="Q160" s="3" t="s">
        <v>418</v>
      </c>
      <c r="R160" s="3" t="s">
        <v>418</v>
      </c>
      <c r="S160" s="3" t="s">
        <v>418</v>
      </c>
      <c r="T160" s="3" t="s">
        <v>418</v>
      </c>
      <c r="U160" s="3">
        <f>+Tabla3[[#This Row],[V GRAVADAS]]</f>
        <v>169.5</v>
      </c>
      <c r="V160" t="s">
        <v>145</v>
      </c>
    </row>
    <row r="161" spans="1:22" x14ac:dyDescent="0.25">
      <c r="A161" t="s">
        <v>580</v>
      </c>
      <c r="B161" s="1" t="s">
        <v>599</v>
      </c>
      <c r="C161" t="s">
        <v>1</v>
      </c>
      <c r="D161" t="s">
        <v>415</v>
      </c>
      <c r="E161" t="s">
        <v>416</v>
      </c>
      <c r="F161" t="s">
        <v>417</v>
      </c>
      <c r="G161">
        <v>464</v>
      </c>
      <c r="H161">
        <v>464</v>
      </c>
      <c r="I161">
        <v>464</v>
      </c>
      <c r="J161">
        <v>464</v>
      </c>
      <c r="L161" s="3" t="s">
        <v>418</v>
      </c>
      <c r="M161" s="3" t="s">
        <v>418</v>
      </c>
      <c r="N161" s="3" t="s">
        <v>418</v>
      </c>
      <c r="O161" s="3">
        <v>16</v>
      </c>
      <c r="P161" s="3" t="s">
        <v>418</v>
      </c>
      <c r="Q161" s="3" t="s">
        <v>418</v>
      </c>
      <c r="R161" s="3" t="s">
        <v>418</v>
      </c>
      <c r="S161" s="3" t="s">
        <v>418</v>
      </c>
      <c r="T161" s="3" t="s">
        <v>418</v>
      </c>
      <c r="U161" s="3">
        <f>+Tabla3[[#This Row],[V GRAVADAS]]</f>
        <v>16</v>
      </c>
      <c r="V161" t="s">
        <v>145</v>
      </c>
    </row>
    <row r="162" spans="1:22" x14ac:dyDescent="0.25">
      <c r="A162" t="s">
        <v>580</v>
      </c>
      <c r="B162" s="1" t="s">
        <v>602</v>
      </c>
      <c r="C162" t="s">
        <v>1</v>
      </c>
      <c r="D162" t="s">
        <v>415</v>
      </c>
      <c r="E162" t="s">
        <v>416</v>
      </c>
      <c r="F162" t="s">
        <v>417</v>
      </c>
      <c r="G162">
        <v>465</v>
      </c>
      <c r="H162">
        <v>465</v>
      </c>
      <c r="I162">
        <v>465</v>
      </c>
      <c r="J162">
        <v>465</v>
      </c>
      <c r="L162" s="3" t="s">
        <v>418</v>
      </c>
      <c r="M162" s="3" t="s">
        <v>418</v>
      </c>
      <c r="N162" s="3" t="s">
        <v>418</v>
      </c>
      <c r="O162" s="3">
        <v>28</v>
      </c>
      <c r="P162" s="3" t="s">
        <v>418</v>
      </c>
      <c r="Q162" s="3" t="s">
        <v>418</v>
      </c>
      <c r="R162" s="3" t="s">
        <v>418</v>
      </c>
      <c r="S162" s="3" t="s">
        <v>418</v>
      </c>
      <c r="T162" s="3" t="s">
        <v>418</v>
      </c>
      <c r="U162" s="3">
        <f>+Tabla3[[#This Row],[V GRAVADAS]]</f>
        <v>28</v>
      </c>
      <c r="V162" t="s">
        <v>145</v>
      </c>
    </row>
    <row r="163" spans="1:22" x14ac:dyDescent="0.25">
      <c r="A163" t="s">
        <v>580</v>
      </c>
      <c r="B163" s="1" t="s">
        <v>603</v>
      </c>
      <c r="C163" t="s">
        <v>1</v>
      </c>
      <c r="D163" t="s">
        <v>415</v>
      </c>
      <c r="E163" t="s">
        <v>416</v>
      </c>
      <c r="F163" t="s">
        <v>417</v>
      </c>
      <c r="G163">
        <v>466</v>
      </c>
      <c r="H163">
        <v>466</v>
      </c>
      <c r="I163">
        <v>466</v>
      </c>
      <c r="J163">
        <v>466</v>
      </c>
      <c r="L163" s="3" t="s">
        <v>418</v>
      </c>
      <c r="M163" s="3" t="s">
        <v>418</v>
      </c>
      <c r="N163" s="3" t="s">
        <v>418</v>
      </c>
      <c r="O163" s="3">
        <v>50</v>
      </c>
      <c r="P163" s="3" t="s">
        <v>418</v>
      </c>
      <c r="Q163" s="3" t="s">
        <v>418</v>
      </c>
      <c r="R163" s="3" t="s">
        <v>418</v>
      </c>
      <c r="S163" s="3" t="s">
        <v>418</v>
      </c>
      <c r="T163" s="3" t="s">
        <v>418</v>
      </c>
      <c r="U163" s="3">
        <f>+Tabla3[[#This Row],[V GRAVADAS]]</f>
        <v>50</v>
      </c>
      <c r="V163" t="s">
        <v>145</v>
      </c>
    </row>
    <row r="164" spans="1:22" x14ac:dyDescent="0.25">
      <c r="A164" t="s">
        <v>580</v>
      </c>
      <c r="B164" s="1" t="s">
        <v>606</v>
      </c>
      <c r="C164" t="s">
        <v>1</v>
      </c>
      <c r="D164" t="s">
        <v>415</v>
      </c>
      <c r="E164" t="s">
        <v>416</v>
      </c>
      <c r="F164" t="s">
        <v>417</v>
      </c>
      <c r="G164">
        <v>467</v>
      </c>
      <c r="H164">
        <v>467</v>
      </c>
      <c r="I164">
        <v>467</v>
      </c>
      <c r="J164">
        <v>467</v>
      </c>
      <c r="L164" s="3" t="s">
        <v>418</v>
      </c>
      <c r="M164" s="3" t="s">
        <v>418</v>
      </c>
      <c r="N164" s="3" t="s">
        <v>418</v>
      </c>
      <c r="O164" s="3">
        <v>17</v>
      </c>
      <c r="P164" s="3" t="s">
        <v>418</v>
      </c>
      <c r="Q164" s="3" t="s">
        <v>418</v>
      </c>
      <c r="R164" s="3" t="s">
        <v>418</v>
      </c>
      <c r="S164" s="3" t="s">
        <v>418</v>
      </c>
      <c r="T164" s="3" t="s">
        <v>418</v>
      </c>
      <c r="U164" s="3">
        <f>+Tabla3[[#This Row],[V GRAVADAS]]</f>
        <v>17</v>
      </c>
      <c r="V164" t="s">
        <v>145</v>
      </c>
    </row>
    <row r="165" spans="1:22" x14ac:dyDescent="0.25">
      <c r="A165" t="s">
        <v>580</v>
      </c>
      <c r="B165" s="1" t="s">
        <v>608</v>
      </c>
      <c r="C165" t="s">
        <v>1</v>
      </c>
      <c r="D165" t="s">
        <v>415</v>
      </c>
      <c r="E165" t="s">
        <v>416</v>
      </c>
      <c r="F165" t="s">
        <v>417</v>
      </c>
      <c r="G165">
        <v>468</v>
      </c>
      <c r="H165">
        <v>468</v>
      </c>
      <c r="I165">
        <v>468</v>
      </c>
      <c r="J165">
        <v>468</v>
      </c>
      <c r="L165" s="3" t="s">
        <v>418</v>
      </c>
      <c r="M165" s="3" t="s">
        <v>418</v>
      </c>
      <c r="N165" s="3" t="s">
        <v>418</v>
      </c>
      <c r="O165" s="3">
        <v>5.5</v>
      </c>
      <c r="P165" s="3" t="s">
        <v>418</v>
      </c>
      <c r="Q165" s="3" t="s">
        <v>418</v>
      </c>
      <c r="R165" s="3" t="s">
        <v>418</v>
      </c>
      <c r="S165" s="3" t="s">
        <v>418</v>
      </c>
      <c r="T165" s="3" t="s">
        <v>418</v>
      </c>
      <c r="U165" s="3">
        <f>+Tabla3[[#This Row],[V GRAVADAS]]</f>
        <v>5.5</v>
      </c>
      <c r="V165" t="s">
        <v>145</v>
      </c>
    </row>
    <row r="166" spans="1:22" x14ac:dyDescent="0.25">
      <c r="A166" t="s">
        <v>580</v>
      </c>
      <c r="B166" s="1" t="s">
        <v>608</v>
      </c>
      <c r="C166" t="s">
        <v>1</v>
      </c>
      <c r="D166" t="s">
        <v>415</v>
      </c>
      <c r="E166" t="s">
        <v>416</v>
      </c>
      <c r="F166" t="s">
        <v>417</v>
      </c>
      <c r="G166">
        <v>469</v>
      </c>
      <c r="H166">
        <v>469</v>
      </c>
      <c r="I166">
        <v>469</v>
      </c>
      <c r="J166">
        <v>469</v>
      </c>
      <c r="L166" s="3" t="s">
        <v>418</v>
      </c>
      <c r="M166" s="3" t="s">
        <v>418</v>
      </c>
      <c r="N166" s="3" t="s">
        <v>418</v>
      </c>
      <c r="O166" s="3">
        <v>75</v>
      </c>
      <c r="P166" s="3" t="s">
        <v>418</v>
      </c>
      <c r="Q166" s="3" t="s">
        <v>418</v>
      </c>
      <c r="R166" s="3" t="s">
        <v>418</v>
      </c>
      <c r="S166" s="3" t="s">
        <v>418</v>
      </c>
      <c r="T166" s="3" t="s">
        <v>418</v>
      </c>
      <c r="U166" s="3">
        <f>+Tabla3[[#This Row],[V GRAVADAS]]</f>
        <v>75</v>
      </c>
      <c r="V166" t="s">
        <v>145</v>
      </c>
    </row>
    <row r="167" spans="1:22" x14ac:dyDescent="0.25">
      <c r="A167" t="s">
        <v>580</v>
      </c>
      <c r="B167" s="1" t="s">
        <v>616</v>
      </c>
      <c r="C167" t="s">
        <v>1</v>
      </c>
      <c r="D167" t="s">
        <v>415</v>
      </c>
      <c r="E167" t="s">
        <v>416</v>
      </c>
      <c r="F167" t="s">
        <v>417</v>
      </c>
      <c r="G167">
        <v>470</v>
      </c>
      <c r="H167">
        <v>470</v>
      </c>
      <c r="I167">
        <v>470</v>
      </c>
      <c r="J167">
        <v>470</v>
      </c>
      <c r="L167" s="3" t="s">
        <v>418</v>
      </c>
      <c r="M167" s="3" t="s">
        <v>418</v>
      </c>
      <c r="N167" s="3" t="s">
        <v>418</v>
      </c>
      <c r="O167" s="3">
        <v>166.2</v>
      </c>
      <c r="P167" s="3" t="s">
        <v>418</v>
      </c>
      <c r="Q167" s="3" t="s">
        <v>418</v>
      </c>
      <c r="R167" s="3" t="s">
        <v>418</v>
      </c>
      <c r="S167" s="3" t="s">
        <v>418</v>
      </c>
      <c r="T167" s="3" t="s">
        <v>418</v>
      </c>
      <c r="U167" s="3">
        <f>+Tabla3[[#This Row],[V GRAVADAS]]</f>
        <v>166.2</v>
      </c>
      <c r="V167" t="s">
        <v>145</v>
      </c>
    </row>
    <row r="168" spans="1:22" x14ac:dyDescent="0.25">
      <c r="A168" t="s">
        <v>580</v>
      </c>
      <c r="B168" s="1" t="s">
        <v>616</v>
      </c>
      <c r="C168" t="s">
        <v>1</v>
      </c>
      <c r="D168" t="s">
        <v>415</v>
      </c>
      <c r="E168" t="s">
        <v>416</v>
      </c>
      <c r="F168" t="s">
        <v>417</v>
      </c>
      <c r="G168">
        <v>471</v>
      </c>
      <c r="H168">
        <v>471</v>
      </c>
      <c r="I168">
        <v>471</v>
      </c>
      <c r="J168">
        <v>471</v>
      </c>
      <c r="L168" s="3" t="s">
        <v>418</v>
      </c>
      <c r="M168" s="3" t="s">
        <v>418</v>
      </c>
      <c r="N168" s="3" t="s">
        <v>418</v>
      </c>
      <c r="O168" s="3">
        <v>624</v>
      </c>
      <c r="P168" s="3" t="s">
        <v>418</v>
      </c>
      <c r="Q168" s="3" t="s">
        <v>418</v>
      </c>
      <c r="R168" s="3" t="s">
        <v>418</v>
      </c>
      <c r="S168" s="3" t="s">
        <v>418</v>
      </c>
      <c r="T168" s="3" t="s">
        <v>418</v>
      </c>
      <c r="U168" s="3">
        <f>+Tabla3[[#This Row],[V GRAVADAS]]</f>
        <v>624</v>
      </c>
      <c r="V168" t="s">
        <v>145</v>
      </c>
    </row>
    <row r="169" spans="1:22" x14ac:dyDescent="0.25">
      <c r="A169" t="s">
        <v>580</v>
      </c>
      <c r="B169" s="1" t="s">
        <v>616</v>
      </c>
      <c r="C169" t="s">
        <v>1</v>
      </c>
      <c r="D169" t="s">
        <v>415</v>
      </c>
      <c r="E169" t="s">
        <v>416</v>
      </c>
      <c r="F169" t="s">
        <v>417</v>
      </c>
      <c r="G169">
        <v>472</v>
      </c>
      <c r="H169">
        <v>472</v>
      </c>
      <c r="I169">
        <v>472</v>
      </c>
      <c r="J169">
        <v>472</v>
      </c>
      <c r="L169" s="3" t="s">
        <v>418</v>
      </c>
      <c r="M169" s="3" t="s">
        <v>418</v>
      </c>
      <c r="N169" s="3" t="s">
        <v>418</v>
      </c>
      <c r="O169" s="3">
        <v>20</v>
      </c>
      <c r="P169" s="3" t="s">
        <v>418</v>
      </c>
      <c r="Q169" s="3" t="s">
        <v>418</v>
      </c>
      <c r="R169" s="3" t="s">
        <v>418</v>
      </c>
      <c r="S169" s="3" t="s">
        <v>418</v>
      </c>
      <c r="T169" s="3" t="s">
        <v>418</v>
      </c>
      <c r="U169" s="3">
        <f>+Tabla3[[#This Row],[V GRAVADAS]]</f>
        <v>20</v>
      </c>
      <c r="V169" t="s">
        <v>145</v>
      </c>
    </row>
    <row r="170" spans="1:22" x14ac:dyDescent="0.25">
      <c r="A170" t="s">
        <v>580</v>
      </c>
      <c r="B170" s="1" t="s">
        <v>616</v>
      </c>
      <c r="C170" t="s">
        <v>1</v>
      </c>
      <c r="D170" t="s">
        <v>415</v>
      </c>
      <c r="E170" t="s">
        <v>416</v>
      </c>
      <c r="F170" t="s">
        <v>417</v>
      </c>
      <c r="G170">
        <v>473</v>
      </c>
      <c r="H170">
        <v>473</v>
      </c>
      <c r="I170">
        <v>473</v>
      </c>
      <c r="J170">
        <v>473</v>
      </c>
      <c r="L170" s="3" t="s">
        <v>418</v>
      </c>
      <c r="M170" s="3" t="s">
        <v>418</v>
      </c>
      <c r="N170" s="3" t="s">
        <v>418</v>
      </c>
      <c r="O170" s="3">
        <v>14</v>
      </c>
      <c r="P170" s="3" t="s">
        <v>418</v>
      </c>
      <c r="Q170" s="3" t="s">
        <v>418</v>
      </c>
      <c r="R170" s="3" t="s">
        <v>418</v>
      </c>
      <c r="S170" s="3" t="s">
        <v>418</v>
      </c>
      <c r="T170" s="3" t="s">
        <v>418</v>
      </c>
      <c r="U170" s="3">
        <f>+Tabla3[[#This Row],[V GRAVADAS]]</f>
        <v>14</v>
      </c>
      <c r="V170" t="s">
        <v>145</v>
      </c>
    </row>
    <row r="171" spans="1:22" x14ac:dyDescent="0.25">
      <c r="A171" t="s">
        <v>420</v>
      </c>
      <c r="B171"/>
      <c r="L171" s="2"/>
      <c r="M171" s="2"/>
      <c r="N171" s="2"/>
      <c r="O171" s="32">
        <f>SUBTOTAL(109,Tabla3[V GRAVADAS])</f>
        <v>1843.8500000000001</v>
      </c>
      <c r="P171" s="2"/>
      <c r="Q171" s="2"/>
      <c r="R171" s="2"/>
      <c r="S171" s="2"/>
      <c r="T171" s="2"/>
      <c r="U171" s="32">
        <f>SUBTOTAL(109,Tabla3[TOTAL VENTA])</f>
        <v>1843.8500000000001</v>
      </c>
      <c r="V171">
        <f>SUBTOTAL(103,Tabla3[ANEXO])</f>
        <v>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G1" sqref="G1:G27"/>
    </sheetView>
  </sheetViews>
  <sheetFormatPr baseColWidth="10" defaultRowHeight="15" x14ac:dyDescent="0.25"/>
  <cols>
    <col min="3" max="6" width="11.42578125" style="1"/>
  </cols>
  <sheetData>
    <row r="1" spans="1:7" x14ac:dyDescent="0.25">
      <c r="A1">
        <v>447</v>
      </c>
      <c r="B1">
        <v>9.8000000000000007</v>
      </c>
      <c r="C1" s="1" t="s">
        <v>415</v>
      </c>
      <c r="D1" s="1" t="s">
        <v>523</v>
      </c>
      <c r="E1" s="1" t="s">
        <v>525</v>
      </c>
      <c r="F1" s="1" t="s">
        <v>419</v>
      </c>
      <c r="G1" t="str">
        <f>+C1&amp;F1&amp;D1&amp;F1&amp;E1</f>
        <v>01/12/2021</v>
      </c>
    </row>
    <row r="2" spans="1:7" x14ac:dyDescent="0.25">
      <c r="A2">
        <v>448</v>
      </c>
      <c r="B2">
        <v>68.5</v>
      </c>
      <c r="C2" s="1" t="s">
        <v>609</v>
      </c>
      <c r="D2" s="1" t="s">
        <v>523</v>
      </c>
      <c r="E2" s="1" t="s">
        <v>525</v>
      </c>
      <c r="F2" s="1" t="s">
        <v>419</v>
      </c>
      <c r="G2" t="str">
        <f t="shared" ref="G2:G27" si="0">+C2&amp;F2&amp;D2&amp;F2&amp;E2</f>
        <v>02/12/2021</v>
      </c>
    </row>
    <row r="3" spans="1:7" x14ac:dyDescent="0.25">
      <c r="A3">
        <v>449</v>
      </c>
      <c r="B3">
        <v>160.5</v>
      </c>
      <c r="C3" s="1" t="s">
        <v>520</v>
      </c>
      <c r="D3" s="1" t="s">
        <v>523</v>
      </c>
      <c r="E3" s="1" t="s">
        <v>525</v>
      </c>
      <c r="F3" s="1" t="s">
        <v>419</v>
      </c>
      <c r="G3" t="str">
        <f t="shared" si="0"/>
        <v>04/12/2021</v>
      </c>
    </row>
    <row r="4" spans="1:7" x14ac:dyDescent="0.25">
      <c r="A4">
        <v>450</v>
      </c>
      <c r="B4">
        <v>18.25</v>
      </c>
      <c r="C4" s="1" t="s">
        <v>520</v>
      </c>
      <c r="D4" s="1" t="s">
        <v>523</v>
      </c>
      <c r="E4" s="1" t="s">
        <v>525</v>
      </c>
      <c r="F4" s="1" t="s">
        <v>419</v>
      </c>
      <c r="G4" t="str">
        <f t="shared" si="0"/>
        <v>04/12/2021</v>
      </c>
    </row>
    <row r="5" spans="1:7" x14ac:dyDescent="0.25">
      <c r="A5">
        <v>451</v>
      </c>
      <c r="B5">
        <v>30</v>
      </c>
      <c r="C5" s="1" t="s">
        <v>520</v>
      </c>
      <c r="D5" s="1" t="s">
        <v>523</v>
      </c>
      <c r="E5" s="1" t="s">
        <v>525</v>
      </c>
      <c r="F5" s="1" t="s">
        <v>419</v>
      </c>
      <c r="G5" t="str">
        <f t="shared" si="0"/>
        <v>04/12/2021</v>
      </c>
    </row>
    <row r="6" spans="1:7" x14ac:dyDescent="0.25">
      <c r="A6">
        <v>452</v>
      </c>
      <c r="B6">
        <v>52.75</v>
      </c>
      <c r="C6" s="1" t="s">
        <v>540</v>
      </c>
      <c r="D6" s="1" t="s">
        <v>523</v>
      </c>
      <c r="E6" s="1" t="s">
        <v>525</v>
      </c>
      <c r="F6" s="1" t="s">
        <v>419</v>
      </c>
      <c r="G6" t="str">
        <f t="shared" si="0"/>
        <v>06/12/2021</v>
      </c>
    </row>
    <row r="7" spans="1:7" x14ac:dyDescent="0.25">
      <c r="A7">
        <v>453</v>
      </c>
      <c r="B7">
        <v>10</v>
      </c>
      <c r="C7" s="1" t="s">
        <v>610</v>
      </c>
      <c r="D7" s="1" t="s">
        <v>523</v>
      </c>
      <c r="E7" s="1" t="s">
        <v>525</v>
      </c>
      <c r="F7" s="1" t="s">
        <v>419</v>
      </c>
      <c r="G7" t="str">
        <f t="shared" si="0"/>
        <v>07/12/2021</v>
      </c>
    </row>
    <row r="8" spans="1:7" x14ac:dyDescent="0.25">
      <c r="A8">
        <v>454</v>
      </c>
      <c r="B8">
        <v>5</v>
      </c>
      <c r="C8" s="1" t="s">
        <v>610</v>
      </c>
      <c r="D8" s="1" t="s">
        <v>523</v>
      </c>
      <c r="E8" s="1" t="s">
        <v>525</v>
      </c>
      <c r="F8" s="1" t="s">
        <v>419</v>
      </c>
      <c r="G8" t="str">
        <f t="shared" si="0"/>
        <v>07/12/2021</v>
      </c>
    </row>
    <row r="9" spans="1:7" x14ac:dyDescent="0.25">
      <c r="A9">
        <v>455</v>
      </c>
      <c r="B9">
        <v>27.25</v>
      </c>
      <c r="C9" s="1" t="s">
        <v>610</v>
      </c>
      <c r="D9" s="1" t="s">
        <v>523</v>
      </c>
      <c r="E9" s="1" t="s">
        <v>525</v>
      </c>
      <c r="F9" s="1" t="s">
        <v>419</v>
      </c>
      <c r="G9" t="str">
        <f t="shared" si="0"/>
        <v>07/12/2021</v>
      </c>
    </row>
    <row r="10" spans="1:7" x14ac:dyDescent="0.25">
      <c r="A10">
        <v>456</v>
      </c>
      <c r="B10">
        <v>33.9</v>
      </c>
      <c r="C10" s="1" t="s">
        <v>521</v>
      </c>
      <c r="D10" s="1" t="s">
        <v>523</v>
      </c>
      <c r="E10" s="1" t="s">
        <v>525</v>
      </c>
      <c r="F10" s="1" t="s">
        <v>419</v>
      </c>
      <c r="G10" t="str">
        <f t="shared" si="0"/>
        <v>09/12/2021</v>
      </c>
    </row>
    <row r="11" spans="1:7" x14ac:dyDescent="0.25">
      <c r="A11">
        <v>457</v>
      </c>
      <c r="B11">
        <v>34</v>
      </c>
      <c r="C11" s="1" t="s">
        <v>522</v>
      </c>
      <c r="D11" s="1" t="s">
        <v>523</v>
      </c>
      <c r="E11" s="1" t="s">
        <v>525</v>
      </c>
      <c r="F11" s="1" t="s">
        <v>419</v>
      </c>
      <c r="G11" t="str">
        <f t="shared" si="0"/>
        <v>11/12/2021</v>
      </c>
    </row>
    <row r="12" spans="1:7" x14ac:dyDescent="0.25">
      <c r="A12">
        <v>458</v>
      </c>
      <c r="B12">
        <v>8</v>
      </c>
      <c r="C12" s="1" t="s">
        <v>522</v>
      </c>
      <c r="D12" s="1" t="s">
        <v>523</v>
      </c>
      <c r="E12" s="1" t="s">
        <v>525</v>
      </c>
      <c r="F12" s="1" t="s">
        <v>419</v>
      </c>
      <c r="G12" t="str">
        <f t="shared" si="0"/>
        <v>11/12/2021</v>
      </c>
    </row>
    <row r="13" spans="1:7" x14ac:dyDescent="0.25">
      <c r="A13">
        <v>459</v>
      </c>
      <c r="B13">
        <v>71</v>
      </c>
      <c r="C13" s="1" t="s">
        <v>522</v>
      </c>
      <c r="D13" s="1" t="s">
        <v>523</v>
      </c>
      <c r="E13" s="1" t="s">
        <v>525</v>
      </c>
      <c r="F13" s="1" t="s">
        <v>419</v>
      </c>
      <c r="G13" t="str">
        <f t="shared" si="0"/>
        <v>11/12/2021</v>
      </c>
    </row>
    <row r="14" spans="1:7" x14ac:dyDescent="0.25">
      <c r="A14">
        <v>460</v>
      </c>
      <c r="B14">
        <v>62</v>
      </c>
      <c r="C14" s="1" t="s">
        <v>522</v>
      </c>
      <c r="D14" s="1" t="s">
        <v>523</v>
      </c>
      <c r="E14" s="1" t="s">
        <v>525</v>
      </c>
      <c r="F14" s="1" t="s">
        <v>419</v>
      </c>
      <c r="G14" t="str">
        <f t="shared" si="0"/>
        <v>11/12/2021</v>
      </c>
    </row>
    <row r="15" spans="1:7" x14ac:dyDescent="0.25">
      <c r="A15">
        <v>461</v>
      </c>
      <c r="B15">
        <v>30</v>
      </c>
      <c r="C15" s="1" t="s">
        <v>612</v>
      </c>
      <c r="D15" s="1" t="s">
        <v>523</v>
      </c>
      <c r="E15" s="1" t="s">
        <v>525</v>
      </c>
      <c r="F15" s="1" t="s">
        <v>419</v>
      </c>
      <c r="G15" t="str">
        <f t="shared" si="0"/>
        <v>18/12/2021</v>
      </c>
    </row>
    <row r="16" spans="1:7" x14ac:dyDescent="0.25">
      <c r="A16">
        <v>462</v>
      </c>
      <c r="B16">
        <v>37.700000000000003</v>
      </c>
      <c r="C16" s="1" t="s">
        <v>613</v>
      </c>
      <c r="D16" s="1" t="s">
        <v>523</v>
      </c>
      <c r="E16" s="1" t="s">
        <v>525</v>
      </c>
      <c r="F16" s="1" t="s">
        <v>419</v>
      </c>
      <c r="G16" t="str">
        <f t="shared" si="0"/>
        <v>21/12/2021</v>
      </c>
    </row>
    <row r="17" spans="1:9" x14ac:dyDescent="0.25">
      <c r="A17">
        <v>463</v>
      </c>
      <c r="B17">
        <v>169.5</v>
      </c>
      <c r="C17" s="1" t="s">
        <v>613</v>
      </c>
      <c r="D17" s="1" t="s">
        <v>523</v>
      </c>
      <c r="E17" s="1" t="s">
        <v>525</v>
      </c>
      <c r="F17" s="1" t="s">
        <v>419</v>
      </c>
      <c r="G17" t="str">
        <f t="shared" si="0"/>
        <v>21/12/2021</v>
      </c>
    </row>
    <row r="18" spans="1:9" x14ac:dyDescent="0.25">
      <c r="A18">
        <v>464</v>
      </c>
      <c r="B18">
        <v>16</v>
      </c>
      <c r="C18" s="1" t="s">
        <v>613</v>
      </c>
      <c r="D18" s="1" t="s">
        <v>523</v>
      </c>
      <c r="E18" s="1" t="s">
        <v>525</v>
      </c>
      <c r="F18" s="1" t="s">
        <v>419</v>
      </c>
      <c r="G18" t="str">
        <f t="shared" si="0"/>
        <v>21/12/2021</v>
      </c>
      <c r="I18" s="1"/>
    </row>
    <row r="19" spans="1:9" x14ac:dyDescent="0.25">
      <c r="A19">
        <v>465</v>
      </c>
      <c r="B19">
        <v>28</v>
      </c>
      <c r="C19" s="1" t="s">
        <v>524</v>
      </c>
      <c r="D19" s="1" t="s">
        <v>523</v>
      </c>
      <c r="E19" s="1" t="s">
        <v>525</v>
      </c>
      <c r="F19" s="1" t="s">
        <v>419</v>
      </c>
      <c r="G19" t="str">
        <f t="shared" si="0"/>
        <v>22/12/2021</v>
      </c>
    </row>
    <row r="20" spans="1:9" x14ac:dyDescent="0.25">
      <c r="A20">
        <v>466</v>
      </c>
      <c r="B20">
        <v>50</v>
      </c>
      <c r="C20" s="1" t="s">
        <v>611</v>
      </c>
      <c r="D20" s="1" t="s">
        <v>523</v>
      </c>
      <c r="E20" s="1" t="s">
        <v>525</v>
      </c>
      <c r="F20" s="1" t="s">
        <v>419</v>
      </c>
      <c r="G20" t="str">
        <f t="shared" si="0"/>
        <v>23/12/2021</v>
      </c>
    </row>
    <row r="21" spans="1:9" x14ac:dyDescent="0.25">
      <c r="A21">
        <v>467</v>
      </c>
      <c r="B21">
        <v>17</v>
      </c>
      <c r="C21" s="1" t="s">
        <v>614</v>
      </c>
      <c r="D21" s="1" t="s">
        <v>523</v>
      </c>
      <c r="E21" s="1" t="s">
        <v>525</v>
      </c>
      <c r="F21" s="1" t="s">
        <v>419</v>
      </c>
      <c r="G21" t="str">
        <f t="shared" si="0"/>
        <v>28/12/2021</v>
      </c>
    </row>
    <row r="22" spans="1:9" x14ac:dyDescent="0.25">
      <c r="A22">
        <v>468</v>
      </c>
      <c r="B22">
        <v>5.5</v>
      </c>
      <c r="C22" s="1" t="s">
        <v>541</v>
      </c>
      <c r="D22" s="1" t="s">
        <v>523</v>
      </c>
      <c r="E22" s="1" t="s">
        <v>525</v>
      </c>
      <c r="F22" s="1" t="s">
        <v>419</v>
      </c>
      <c r="G22" t="str">
        <f t="shared" si="0"/>
        <v>29/12/2021</v>
      </c>
    </row>
    <row r="23" spans="1:9" x14ac:dyDescent="0.25">
      <c r="A23">
        <v>469</v>
      </c>
      <c r="B23">
        <v>75</v>
      </c>
      <c r="C23" s="1" t="s">
        <v>541</v>
      </c>
      <c r="D23" s="1" t="s">
        <v>523</v>
      </c>
      <c r="E23" s="1" t="s">
        <v>525</v>
      </c>
      <c r="F23" s="1" t="s">
        <v>419</v>
      </c>
      <c r="G23" t="str">
        <f t="shared" si="0"/>
        <v>29/12/2021</v>
      </c>
    </row>
    <row r="24" spans="1:9" x14ac:dyDescent="0.25">
      <c r="A24">
        <v>470</v>
      </c>
      <c r="B24">
        <v>166.2</v>
      </c>
      <c r="C24" s="1" t="s">
        <v>542</v>
      </c>
      <c r="D24" s="1" t="s">
        <v>523</v>
      </c>
      <c r="E24" s="1" t="s">
        <v>525</v>
      </c>
      <c r="F24" s="1" t="s">
        <v>419</v>
      </c>
      <c r="G24" t="str">
        <f t="shared" si="0"/>
        <v>30/12/2021</v>
      </c>
    </row>
    <row r="25" spans="1:9" x14ac:dyDescent="0.25">
      <c r="A25">
        <v>471</v>
      </c>
      <c r="B25">
        <v>624</v>
      </c>
      <c r="C25" s="1" t="s">
        <v>542</v>
      </c>
      <c r="D25" s="1" t="s">
        <v>523</v>
      </c>
      <c r="E25" s="1" t="s">
        <v>525</v>
      </c>
      <c r="F25" s="1" t="s">
        <v>419</v>
      </c>
      <c r="G25" t="str">
        <f t="shared" si="0"/>
        <v>30/12/2021</v>
      </c>
    </row>
    <row r="26" spans="1:9" x14ac:dyDescent="0.25">
      <c r="A26">
        <v>472</v>
      </c>
      <c r="B26">
        <v>20</v>
      </c>
      <c r="C26" s="1" t="s">
        <v>542</v>
      </c>
      <c r="D26" s="1" t="s">
        <v>523</v>
      </c>
      <c r="E26" s="1" t="s">
        <v>525</v>
      </c>
      <c r="F26" s="1" t="s">
        <v>419</v>
      </c>
      <c r="G26" t="str">
        <f t="shared" si="0"/>
        <v>30/12/2021</v>
      </c>
    </row>
    <row r="27" spans="1:9" x14ac:dyDescent="0.25">
      <c r="A27">
        <v>473</v>
      </c>
      <c r="B27">
        <v>14</v>
      </c>
      <c r="C27" s="1" t="s">
        <v>542</v>
      </c>
      <c r="D27" s="1" t="s">
        <v>523</v>
      </c>
      <c r="E27" s="1" t="s">
        <v>525</v>
      </c>
      <c r="F27" s="1" t="s">
        <v>419</v>
      </c>
      <c r="G27" t="str">
        <f t="shared" si="0"/>
        <v>30/12/2021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cp:lastPrinted>2022-01-11T16:40:14Z</cp:lastPrinted>
  <dcterms:created xsi:type="dcterms:W3CDTF">2021-04-05T22:54:25Z</dcterms:created>
  <dcterms:modified xsi:type="dcterms:W3CDTF">2022-02-10T22:03:46Z</dcterms:modified>
</cp:coreProperties>
</file>