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05" yWindow="-105" windowWidth="20640" windowHeight="11760" tabRatio="620" firstSheet="1" activeTab="5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  <sheet name="Hoja1" sheetId="11" r:id="rId8"/>
  </sheets>
  <externalReferences>
    <externalReference r:id="rId9"/>
    <externalReference r:id="rId10"/>
  </externalReferences>
  <definedNames>
    <definedName name="_xlnm.Print_Area" localSheetId="2">Contribuyente!$A$1:$E$23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27" i="10" l="1"/>
  <c r="U228" i="10"/>
  <c r="U229" i="10"/>
  <c r="U230" i="10"/>
  <c r="U231" i="10"/>
  <c r="U232" i="10"/>
  <c r="U233" i="10"/>
  <c r="U234" i="10"/>
  <c r="U235" i="10"/>
  <c r="U236" i="10"/>
  <c r="U237" i="10"/>
  <c r="U238" i="10"/>
  <c r="U239" i="10"/>
  <c r="U240" i="10"/>
  <c r="U241" i="10"/>
  <c r="U242" i="10"/>
  <c r="U243" i="10"/>
  <c r="U244" i="10"/>
  <c r="U245" i="10"/>
  <c r="U246" i="10"/>
  <c r="U247" i="10"/>
  <c r="U248" i="10"/>
  <c r="U249" i="10"/>
  <c r="U250" i="10"/>
  <c r="U251" i="10"/>
  <c r="U252" i="10"/>
  <c r="U253" i="10"/>
  <c r="U254" i="10"/>
  <c r="U255" i="10"/>
  <c r="U256" i="10"/>
  <c r="U257" i="10"/>
  <c r="U258" i="10"/>
  <c r="U259" i="10"/>
  <c r="U260" i="10"/>
  <c r="U261" i="10"/>
  <c r="U262" i="10"/>
  <c r="U263" i="10"/>
  <c r="U264" i="10"/>
  <c r="U265" i="10"/>
  <c r="U266" i="10"/>
  <c r="U267" i="10"/>
  <c r="U268" i="10"/>
  <c r="U269" i="10"/>
  <c r="U270" i="10"/>
  <c r="U271" i="10"/>
  <c r="U272" i="10"/>
  <c r="U273" i="10"/>
  <c r="U274" i="10"/>
  <c r="U275" i="10"/>
  <c r="U276" i="10"/>
  <c r="U277" i="10"/>
  <c r="U278" i="10"/>
  <c r="U226" i="10"/>
  <c r="U225" i="10" l="1"/>
  <c r="U224" i="10"/>
  <c r="U223" i="10"/>
  <c r="U222" i="10"/>
  <c r="U221" i="10"/>
  <c r="U220" i="10"/>
  <c r="U219" i="10"/>
  <c r="U218" i="10"/>
  <c r="U217" i="10"/>
  <c r="U216" i="10"/>
  <c r="U215" i="10"/>
  <c r="U214" i="10"/>
  <c r="U213" i="10"/>
  <c r="U212" i="10"/>
  <c r="U211" i="10"/>
  <c r="U210" i="10"/>
  <c r="U209" i="10"/>
  <c r="U208" i="10"/>
  <c r="U207" i="10"/>
  <c r="U206" i="10"/>
  <c r="U205" i="10"/>
  <c r="U204" i="10"/>
  <c r="U203" i="10"/>
  <c r="U202" i="10"/>
  <c r="U201" i="10"/>
  <c r="U200" i="10"/>
  <c r="U199" i="10"/>
  <c r="U198" i="10"/>
  <c r="U197" i="10"/>
  <c r="U196" i="10"/>
  <c r="U195" i="10"/>
  <c r="U194" i="10"/>
  <c r="U193" i="10"/>
  <c r="U192" i="10"/>
  <c r="U191" i="10"/>
  <c r="U190" i="10"/>
  <c r="U189" i="10"/>
  <c r="U188" i="10"/>
  <c r="U187" i="10"/>
  <c r="U186" i="10"/>
  <c r="U185" i="10"/>
  <c r="U184" i="10"/>
  <c r="U183" i="10"/>
  <c r="U182" i="10"/>
  <c r="U181" i="10"/>
  <c r="U180" i="10"/>
  <c r="U179" i="10"/>
  <c r="U178" i="10"/>
  <c r="U177" i="10"/>
  <c r="U176" i="10"/>
  <c r="U175" i="10"/>
  <c r="U174" i="10"/>
  <c r="U173" i="10"/>
  <c r="U172" i="10"/>
  <c r="U171" i="10"/>
  <c r="U170" i="10"/>
  <c r="U169" i="10"/>
  <c r="U168" i="10"/>
  <c r="U167" i="10"/>
  <c r="U166" i="10"/>
  <c r="U165" i="10"/>
  <c r="U164" i="10"/>
  <c r="U163" i="10"/>
  <c r="U162" i="10"/>
  <c r="U161" i="10"/>
  <c r="U160" i="10"/>
  <c r="U159" i="10"/>
  <c r="U158" i="10"/>
  <c r="U157" i="10"/>
  <c r="U156" i="10"/>
  <c r="U155" i="10"/>
  <c r="U154" i="10"/>
  <c r="U153" i="10"/>
  <c r="U152" i="10"/>
  <c r="U151" i="10"/>
  <c r="U150" i="10"/>
  <c r="U149" i="10"/>
  <c r="U148" i="10"/>
  <c r="U147" i="10"/>
  <c r="U146" i="10"/>
  <c r="U145" i="10"/>
  <c r="U144" i="10"/>
  <c r="U143" i="10"/>
  <c r="U142" i="10"/>
  <c r="U141" i="10"/>
  <c r="U140" i="10"/>
  <c r="U139" i="10"/>
  <c r="U138" i="10"/>
  <c r="U137" i="10"/>
  <c r="Q29" i="7" l="1"/>
  <c r="U136" i="10" l="1"/>
  <c r="U135" i="10"/>
  <c r="U134" i="10"/>
  <c r="U133" i="10"/>
  <c r="U132" i="10"/>
  <c r="U131" i="10"/>
  <c r="U130" i="10"/>
  <c r="U129" i="10"/>
  <c r="U128" i="10"/>
  <c r="U127" i="10"/>
  <c r="U126" i="10"/>
  <c r="U125" i="10"/>
  <c r="U124" i="10"/>
  <c r="U123" i="10"/>
  <c r="U122" i="10"/>
  <c r="U121" i="10"/>
  <c r="U120" i="10"/>
  <c r="U119" i="10"/>
  <c r="U118" i="10"/>
  <c r="U117" i="10"/>
  <c r="U116" i="10"/>
  <c r="U115" i="10"/>
  <c r="U114" i="10"/>
  <c r="U113" i="10"/>
  <c r="U112" i="10"/>
  <c r="U111" i="10"/>
  <c r="U110" i="10"/>
  <c r="U109" i="10"/>
  <c r="U108" i="10"/>
  <c r="U107" i="10"/>
  <c r="U106" i="10"/>
  <c r="U105" i="10"/>
  <c r="U104" i="10"/>
  <c r="U103" i="10"/>
  <c r="U102" i="10"/>
  <c r="U101" i="10"/>
  <c r="U100" i="10"/>
  <c r="U99" i="10"/>
  <c r="U98" i="10"/>
  <c r="U97" i="10"/>
  <c r="U96" i="10"/>
  <c r="U95" i="10"/>
  <c r="U94" i="10"/>
  <c r="U93" i="10"/>
  <c r="U92" i="10"/>
  <c r="U91" i="10"/>
  <c r="U90" i="10"/>
  <c r="U89" i="10"/>
  <c r="U88" i="10"/>
  <c r="U87" i="10"/>
  <c r="U86" i="10"/>
  <c r="U85" i="10"/>
  <c r="U84" i="10"/>
  <c r="U83" i="10"/>
  <c r="U82" i="10"/>
  <c r="U81" i="10"/>
  <c r="U80" i="10"/>
  <c r="U79" i="10"/>
  <c r="U78" i="10"/>
  <c r="U77" i="10"/>
  <c r="U76" i="10"/>
  <c r="U75" i="10"/>
  <c r="U74" i="10"/>
  <c r="U73" i="10"/>
  <c r="U72" i="10"/>
  <c r="U71" i="10"/>
  <c r="U70" i="10"/>
  <c r="U69" i="10"/>
  <c r="U68" i="10"/>
  <c r="O279" i="10"/>
  <c r="D9" i="6" l="1"/>
  <c r="U3" i="10" l="1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279" i="10" l="1"/>
  <c r="D11" i="5"/>
  <c r="D9" i="9" l="1"/>
  <c r="D10" i="9" s="1"/>
  <c r="D11" i="9" s="1"/>
  <c r="D22" i="9" l="1"/>
  <c r="D15" i="5" l="1"/>
  <c r="D18" i="5" s="1"/>
  <c r="L5" i="8"/>
  <c r="M5" i="8"/>
  <c r="N5" i="8"/>
  <c r="O5" i="8"/>
  <c r="P5" i="8"/>
  <c r="Q5" i="8"/>
  <c r="K5" i="8"/>
  <c r="D9" i="5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<sst xmlns="http://schemas.openxmlformats.org/spreadsheetml/2006/main" count="4581" uniqueCount="305">
  <si>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</si>
  <si>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</si>
  <si>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</si>
  <si>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</si>
  <si>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</si>
  <si>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</si>
  <si>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</si>
  <si>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</si>
  <si>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</si>
  <si>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</si>
  <si>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</si>
  <si>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</si>
  <si>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</si>
  <si>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</si>
  <si>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</si>
  <si>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</si>
  <si>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</si>
  <si>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</si>
  <si>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12172704921013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</si>
  <si>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</si>
  <si>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</si>
  <si>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</si>
  <si>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</si>
  <si>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</si>
  <si>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</si>
  <si>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</si>
  <si>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</si>
  <si>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</si>
  <si>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</si>
  <si>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</si>
  <si>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UNIRAD S.A DE C.V.</t>
  </si>
  <si>
    <t>SERVICORP S.A DE C.V</t>
  </si>
  <si>
    <t>06142801141049</t>
  </si>
  <si>
    <t>SARA ALFARO CASTRO</t>
  </si>
  <si>
    <t>06152309490011</t>
  </si>
  <si>
    <t>RINA ALFARO CASTRO</t>
  </si>
  <si>
    <t>03151403510011</t>
  </si>
  <si>
    <t>ORGANIKA S.A DE C.V</t>
  </si>
  <si>
    <t>06141909031057</t>
  </si>
  <si>
    <t>CARDEU S.A DE C.V</t>
  </si>
  <si>
    <t>06141603131023</t>
  </si>
  <si>
    <t>MOISES ELIAS CARCAMO</t>
  </si>
  <si>
    <t>11151906460011</t>
  </si>
  <si>
    <t>JIMMY EDGARDO CALERO MARAVILLA</t>
  </si>
  <si>
    <t>11061508801026</t>
  </si>
  <si>
    <t>O &amp; M MANTENIMIENTO Y SERVICIOS S.A DE C.V</t>
  </si>
  <si>
    <t>06141506941061</t>
  </si>
  <si>
    <t>FONDO DE TITULARIZACION DE INMUEBLES</t>
  </si>
  <si>
    <t>05012309191010</t>
  </si>
  <si>
    <t>EDIFICACION, CONSTRUCCION, Y ASESORIA S.A DE C.V</t>
  </si>
  <si>
    <t>06141306161010</t>
  </si>
  <si>
    <t>INMUEBLES S.A DE C.V</t>
  </si>
  <si>
    <t>06140907680011</t>
  </si>
  <si>
    <t>OFG EL SALVADOR S.A DE C.V</t>
  </si>
  <si>
    <t>06142002151023</t>
  </si>
  <si>
    <t>JESV INC SUCURSAL EL SALVADOR</t>
  </si>
  <si>
    <t>94500501121011</t>
  </si>
  <si>
    <t>ADINCE S.A DE C.V.</t>
  </si>
  <si>
    <t>06141810901033</t>
  </si>
  <si>
    <t>A.C.P.A COMUNIDADES UNIDAS DE RL</t>
  </si>
  <si>
    <t>08150905750014</t>
  </si>
  <si>
    <t>CASA BAZZYNI S.A DE C.V.</t>
  </si>
  <si>
    <t>06140702921021</t>
  </si>
  <si>
    <t>EXPORTADORA PACAS MARTINEZ</t>
  </si>
  <si>
    <t>05150706911014</t>
  </si>
  <si>
    <t>LLANTAS Y ACCESORIOS</t>
  </si>
  <si>
    <t>06141502131049</t>
  </si>
  <si>
    <t>ASFALTOS DE CENTROAMERICA S.A DE C.V.</t>
  </si>
  <si>
    <t>06142607780022</t>
  </si>
  <si>
    <t>PEDRERA PROTERSA S.A DE C.V.</t>
  </si>
  <si>
    <t>06143101750030</t>
  </si>
  <si>
    <t>AGROINDUSTRIA CENTROAMERICANA</t>
  </si>
  <si>
    <t>06141210001020</t>
  </si>
  <si>
    <t>DISTRIBUIDORA DE EQUIPOS Y SERVICIOS</t>
  </si>
  <si>
    <t>06142711201018</t>
  </si>
  <si>
    <t>DEL TROPICFOOD S.A DE C.V.</t>
  </si>
  <si>
    <t>06142706881019</t>
  </si>
  <si>
    <t>BORGONOVO POHL S.A DE C.V.</t>
  </si>
  <si>
    <t>06141703710012</t>
  </si>
  <si>
    <t>RAMIREZ VENTURA S.A DE C.V</t>
  </si>
  <si>
    <t>06141909001034</t>
  </si>
  <si>
    <t>IMPORTADORA DE FRUTAS S.A DE C.V.</t>
  </si>
  <si>
    <t>06140702971037</t>
  </si>
  <si>
    <t>CAFECOYO S.A DE C.V.</t>
  </si>
  <si>
    <t>06143105790034</t>
  </si>
  <si>
    <t>ANULADO</t>
  </si>
  <si>
    <t>00</t>
  </si>
  <si>
    <t>OSCAR HERIBERTO QUINTANILLA HERNANDEZ</t>
  </si>
  <si>
    <t>06081603661011</t>
  </si>
  <si>
    <t>TECNUTRAL S.A DE C.V</t>
  </si>
  <si>
    <t>06142307860012</t>
  </si>
  <si>
    <t>MILTON RAFAEL PANIAGUA AGUILAR</t>
  </si>
  <si>
    <t>05032407751016</t>
  </si>
  <si>
    <t>NOBS HIDRODIFUCION</t>
  </si>
  <si>
    <t>06140102840029</t>
  </si>
  <si>
    <t>TEJEMET S.A DE C.V.</t>
  </si>
  <si>
    <t>02103009931016</t>
  </si>
  <si>
    <t>GORCO LIMITADO S.A DE C.V.</t>
  </si>
  <si>
    <t>05151409041015</t>
  </si>
  <si>
    <t>LUIS ALBERTO HERNANDEZ ALDANA</t>
  </si>
  <si>
    <t>09082608580010</t>
  </si>
  <si>
    <t>MCCORMICK TRACTORES DE CENTROAMERICA</t>
  </si>
  <si>
    <t>06141112201046</t>
  </si>
  <si>
    <t>CORPORIN S.A DE C.V.</t>
  </si>
  <si>
    <t>06142610790018</t>
  </si>
  <si>
    <t>MANUEL DE JESUS AGUIRRE ACOSTA</t>
  </si>
  <si>
    <t>03010907741016</t>
  </si>
  <si>
    <t>SARAN S.A DE C.V.</t>
  </si>
  <si>
    <t>06142910640026</t>
  </si>
  <si>
    <t>ACNEPRO S.A DE C.V.</t>
  </si>
  <si>
    <t>06142112951025</t>
  </si>
  <si>
    <t>ERICK ARMANDO BARAHONA</t>
  </si>
  <si>
    <t>05071611851017</t>
  </si>
  <si>
    <t>GASPRO DE EL SALVADOR S.A DE C.V.</t>
  </si>
  <si>
    <t>05010702161018</t>
  </si>
  <si>
    <t>PRODUCTOS DE BIOMASA S.A DE C.V.</t>
  </si>
  <si>
    <t>06143005191030</t>
  </si>
  <si>
    <t>COOP DE CAFETALEROS SIGLO XXI</t>
  </si>
  <si>
    <t>06141703001046</t>
  </si>
  <si>
    <t>ROBERTO ELIAS RODRIGUEZ</t>
  </si>
  <si>
    <t>03151505691015</t>
  </si>
  <si>
    <t>SYMTEK S.A DE C.V.</t>
  </si>
  <si>
    <t>02100808071012</t>
  </si>
  <si>
    <t>LEOS S.A DE C.V.</t>
  </si>
  <si>
    <t>06142506941050</t>
  </si>
  <si>
    <t>AMERICAN PETROLEUM DE EL SALVADOR</t>
  </si>
  <si>
    <t>06143006991020</t>
  </si>
  <si>
    <t>MEGABLOCK S.A DE C.V.</t>
  </si>
  <si>
    <t>06142704091010</t>
  </si>
  <si>
    <t>MOTORES Y VEHICULOS S.A DE C.V.</t>
  </si>
  <si>
    <t>06141208131022</t>
  </si>
  <si>
    <t>MIRIAM HARDEE ESCOBAR</t>
  </si>
  <si>
    <t>03122006771016</t>
  </si>
  <si>
    <t>CONSTRUCTORA DISA S.A DE C.V.</t>
  </si>
  <si>
    <t>06141910840030</t>
  </si>
  <si>
    <t>KEVIN ROLANDO SOFOCLES RECINOS</t>
  </si>
  <si>
    <t>03061811941018</t>
  </si>
  <si>
    <t>JOSE ANGEL VALENCIA PEREZ</t>
  </si>
  <si>
    <t>05121506660010</t>
  </si>
  <si>
    <t>EL GRANJERO S.A DE C.V.</t>
  </si>
  <si>
    <t>06140101680020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</si>
  <si>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</si>
  <si>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</si>
  <si>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</si>
  <si>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</si>
  <si>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</si>
  <si>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</si>
  <si>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</si>
  <si>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</si>
  <si>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</si>
  <si>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</si>
  <si>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</si>
  <si>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</si>
  <si>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</si>
  <si>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</si>
  <si>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</si>
  <si>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</si>
  <si>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</si>
  <si>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</si>
  <si>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</si>
  <si>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</si>
  <si>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</si>
  <si>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</si>
  <si>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</si>
  <si>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</si>
  <si>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</si>
  <si>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</si>
  <si>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</si>
  <si>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</si>
  <si>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</si>
  <si>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</si>
  <si>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</si>
  <si>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</si>
  <si>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</si>
  <si>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</si>
  <si>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</si>
  <si>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</si>
  <si>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</si>
  <si>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</si>
  <si>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</si>
  <si>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</si>
  <si>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</si>
  <si>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</si>
  <si>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</si>
  <si>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</si>
  <si>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</si>
  <si>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</si>
  <si>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</si>
  <si>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</si>
  <si>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</si>
  <si>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</si>
  <si>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</si>
  <si>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</si>
  <si>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</si>
  <si>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</si>
  <si>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</si>
  <si>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06140409171034</t>
  </si>
  <si>
    <t>SERVICIOS DE OUTSORCING SALVADOREÑOS</t>
  </si>
  <si>
    <t>N PROVEEDOR</t>
  </si>
  <si>
    <t>AGOSTO</t>
  </si>
  <si>
    <t>NOMBRE DE CLIENTE</t>
  </si>
  <si>
    <t>VENTA NO SUJETA</t>
  </si>
  <si>
    <t>VENTA EXENTA</t>
  </si>
  <si>
    <t>VENTA TOTAL</t>
  </si>
  <si>
    <t>SUBTOTAL</t>
  </si>
  <si>
    <t>CORRELTIVO2</t>
  </si>
  <si>
    <t>FINAL3</t>
  </si>
  <si>
    <t>15/08/2021</t>
  </si>
  <si>
    <t>01</t>
  </si>
  <si>
    <t>15041RESIN565292019</t>
  </si>
  <si>
    <t>19DS000F</t>
  </si>
  <si>
    <t>0</t>
  </si>
  <si>
    <t>02/08/2021</t>
  </si>
  <si>
    <t>03/08/2021</t>
  </si>
  <si>
    <t>04/08/2021</t>
  </si>
  <si>
    <t>09/08/2021</t>
  </si>
  <si>
    <t>10/08/2021</t>
  </si>
  <si>
    <t>11/08/2021</t>
  </si>
  <si>
    <t>12/08/2021</t>
  </si>
  <si>
    <t>13/08/2021</t>
  </si>
  <si>
    <t>14/08/2021</t>
  </si>
  <si>
    <t>16/08/2021</t>
  </si>
  <si>
    <t>17/08/2021</t>
  </si>
  <si>
    <t>18/08/2021</t>
  </si>
  <si>
    <t>19/08/2021</t>
  </si>
  <si>
    <t>20/08/2021</t>
  </si>
  <si>
    <t>21/08/2021</t>
  </si>
  <si>
    <t>23/08/2021</t>
  </si>
  <si>
    <t>24/08/2021</t>
  </si>
  <si>
    <t>25/08/2021</t>
  </si>
  <si>
    <t>26/08/2021</t>
  </si>
  <si>
    <t>27/08/2021</t>
  </si>
  <si>
    <t>28/08/2021</t>
  </si>
  <si>
    <t>30/08/2021</t>
  </si>
  <si>
    <t>31/08/2021</t>
  </si>
  <si>
    <t>30/06/2021</t>
  </si>
  <si>
    <t>06142710761257</t>
  </si>
  <si>
    <t>SANDRA YANETH PEÑATE DE GUZMAN</t>
  </si>
  <si>
    <t>94833101781011</t>
  </si>
  <si>
    <t>JUAN ERNESTO VOSSBERG ORDOÑEZ</t>
  </si>
  <si>
    <t>06141901001027</t>
  </si>
  <si>
    <t>SERVICIOS ESPECIALIZADOS S.A DE C.V.</t>
  </si>
  <si>
    <t>06142909951047</t>
  </si>
  <si>
    <t>FARLAB S.A DE C.V.</t>
  </si>
  <si>
    <t>29/07/2021</t>
  </si>
  <si>
    <t>06142708101053</t>
  </si>
  <si>
    <t>GRUPO NSV S.A DE C.V.</t>
  </si>
  <si>
    <t>13/07/2021</t>
  </si>
  <si>
    <t>08/07/2021</t>
  </si>
  <si>
    <t>24/07/2021</t>
  </si>
  <si>
    <t>17/07/2021</t>
  </si>
  <si>
    <t>21/07/2021</t>
  </si>
  <si>
    <t>03/07/2021</t>
  </si>
  <si>
    <t>19/07/2021</t>
  </si>
  <si>
    <t>06141505091030</t>
  </si>
  <si>
    <t>COMERCIALIZADORA BF INTERNACIONAL</t>
  </si>
  <si>
    <t>06140510091041</t>
  </si>
  <si>
    <t>DISTRIBUIDORA MARANATHA S.A DE C.V.</t>
  </si>
  <si>
    <t>22/08/2021</t>
  </si>
  <si>
    <t>SEPTIEMBRE</t>
  </si>
  <si>
    <t>Total</t>
  </si>
  <si>
    <t>01/09/2021</t>
  </si>
  <si>
    <t>02/09/2021</t>
  </si>
  <si>
    <t>03/09/2021</t>
  </si>
  <si>
    <t>04/09/2021</t>
  </si>
  <si>
    <t>06/09/2021</t>
  </si>
  <si>
    <t>07/09/2021</t>
  </si>
  <si>
    <t>09/09/2021</t>
  </si>
  <si>
    <t>08/09/2021</t>
  </si>
  <si>
    <t>10/09/2021</t>
  </si>
  <si>
    <t>11/09/2021</t>
  </si>
  <si>
    <t>13/09/2021</t>
  </si>
  <si>
    <t>14/09/2021</t>
  </si>
  <si>
    <t>16/09/2021</t>
  </si>
  <si>
    <t>17/09/2021</t>
  </si>
  <si>
    <t>18/09/2021</t>
  </si>
  <si>
    <t>20/09/2021</t>
  </si>
  <si>
    <t>21/09/2021</t>
  </si>
  <si>
    <t>22/09/2021</t>
  </si>
  <si>
    <t>24/09/2021</t>
  </si>
  <si>
    <t>25/09/2021</t>
  </si>
  <si>
    <t>27/09/2021</t>
  </si>
  <si>
    <t>28/09/2021</t>
  </si>
  <si>
    <t>29/09/2021</t>
  </si>
  <si>
    <t>30/09/2021</t>
  </si>
  <si>
    <t>10010105811024</t>
  </si>
  <si>
    <t>YASMIN ELIZABETH AREVALO</t>
  </si>
  <si>
    <t>06191411771018</t>
  </si>
  <si>
    <t>WILLIAN ERNESTO BARRIENTOS</t>
  </si>
  <si>
    <t>OCTUBRE</t>
  </si>
  <si>
    <t>01/10/2021</t>
  </si>
  <si>
    <t>DICIEMBRE</t>
  </si>
  <si>
    <t>01/12/2021</t>
  </si>
  <si>
    <t>04/12/2021</t>
  </si>
  <si>
    <t>06/12/2021</t>
  </si>
  <si>
    <t>07/12/2021</t>
  </si>
  <si>
    <t>09/12/2021</t>
  </si>
  <si>
    <t>11/12/2021</t>
  </si>
  <si>
    <t>18/12/2021</t>
  </si>
  <si>
    <t>21/12/2021</t>
  </si>
  <si>
    <t>22/12/2021</t>
  </si>
  <si>
    <t>23/12/2021</t>
  </si>
  <si>
    <t>28/12/2021</t>
  </si>
  <si>
    <t>29/12/2021</t>
  </si>
  <si>
    <t>30/12/2021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</si>
</sst>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1" applyFont="1"/>
    <xf numFmtId="164" fontId="0" fillId="0" borderId="1" xfId="1" applyFont="1" applyBorder="1"/>
    <xf numFmtId="0" fontId="0" fillId="0" borderId="0" xfId="0" applyAlignment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49" fontId="5" fillId="0" borderId="6" xfId="0" applyNumberFormat="1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164" fontId="7" fillId="0" borderId="6" xfId="1" applyFont="1" applyBorder="1" applyAlignment="1">
      <alignment horizontal="right"/>
    </xf>
    <xf numFmtId="164" fontId="7" fillId="2" borderId="6" xfId="1" applyFont="1" applyFill="1" applyBorder="1" applyAlignment="1">
      <alignment horizontal="right"/>
    </xf>
    <xf numFmtId="49" fontId="7" fillId="0" borderId="7" xfId="0" applyNumberFormat="1" applyFont="1" applyBorder="1" applyAlignment="1">
      <alignment horizontal="right"/>
    </xf>
    <xf numFmtId="0" fontId="5" fillId="3" borderId="5" xfId="0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right"/>
    </xf>
    <xf numFmtId="164" fontId="7" fillId="3" borderId="6" xfId="1" applyFont="1" applyFill="1" applyBorder="1" applyAlignment="1">
      <alignment horizontal="right"/>
    </xf>
    <xf numFmtId="49" fontId="7" fillId="0" borderId="6" xfId="0" applyNumberFormat="1" applyFont="1" applyBorder="1" applyAlignment="1">
      <alignment horizontal="right"/>
    </xf>
    <xf numFmtId="49" fontId="7" fillId="0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/>
    <xf numFmtId="0" fontId="7" fillId="0" borderId="6" xfId="1" applyNumberFormat="1" applyFont="1" applyFill="1" applyBorder="1" applyAlignment="1"/>
    <xf numFmtId="49" fontId="7" fillId="3" borderId="6" xfId="1" applyNumberFormat="1" applyFont="1" applyFill="1" applyBorder="1" applyAlignment="1">
      <alignment horizontal="center"/>
    </xf>
    <xf numFmtId="164" fontId="7" fillId="0" borderId="6" xfId="1" applyFont="1" applyBorder="1" applyAlignment="1"/>
    <xf numFmtId="164" fontId="7" fillId="0" borderId="6" xfId="1" applyFont="1" applyFill="1" applyBorder="1" applyAlignment="1">
      <alignment horizontal="right"/>
    </xf>
    <xf numFmtId="0" fontId="7" fillId="0" borderId="6" xfId="1" applyNumberFormat="1" applyFont="1" applyBorder="1" applyAlignment="1"/>
    <xf numFmtId="164" fontId="7" fillId="0" borderId="6" xfId="1" applyNumberFormat="1" applyFont="1" applyBorder="1" applyAlignment="1">
      <alignment horizontal="right"/>
    </xf>
    <xf numFmtId="49" fontId="7" fillId="0" borderId="7" xfId="1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6" xfId="1" applyNumberFormat="1" applyFont="1" applyFill="1" applyBorder="1" applyAlignment="1">
      <alignment horizontal="right"/>
    </xf>
    <xf numFmtId="164" fontId="0" fillId="0" borderId="0" xfId="0" applyNumberFormat="1"/>
    <xf numFmtId="164" fontId="0" fillId="0" borderId="0" xfId="1" applyNumberFormat="1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14"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19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20</xdr:row>
      <xdr:rowOff>134472</xdr:rowOff>
    </xdr:from>
    <xdr:to>
      <xdr:col>3</xdr:col>
      <xdr:colOff>1322293</xdr:colOff>
      <xdr:row>21</xdr:row>
      <xdr:rowOff>168089</xdr:rowOff>
    </xdr:to>
    <xdr:sp macro="[2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20</xdr:row>
      <xdr:rowOff>123265</xdr:rowOff>
    </xdr:from>
    <xdr:to>
      <xdr:col>2</xdr:col>
      <xdr:colOff>145676</xdr:colOff>
      <xdr:row>21</xdr:row>
      <xdr:rowOff>156882</xdr:rowOff>
    </xdr:to>
    <xdr:sp macro="[2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22</xdr:row>
      <xdr:rowOff>179293</xdr:rowOff>
    </xdr:from>
    <xdr:to>
      <xdr:col>3</xdr:col>
      <xdr:colOff>784412</xdr:colOff>
      <xdr:row>24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3" name="2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4" name="3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19</xdr:row>
      <xdr:rowOff>104774</xdr:rowOff>
    </xdr:to>
    <xdr:sp macro="" textlink="">
      <xdr:nvSpPr>
        <xdr:cNvPr id="5" name="4 Rectángulo redondeado"/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6" name="5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7" name="6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2:Q29" totalsRowCount="1">
  <sortState ref="A3:Q17">
    <sortCondition ref="B2:B17"/>
  </sortState>
  <tableColumns count="17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dataCellStyle="Moneda"/>
    <tableColumn id="9" name="I. EXENTAS" dataCellStyle="Moneda"/>
    <tableColumn id="10" name="IMPOR EX" dataCellStyle="Moneda"/>
    <tableColumn id="11" name="C. GRAVADA" dataCellStyle="Moneda"/>
    <tableColumn id="12" name="INTER GRAVA" dataCellStyle="Moneda"/>
    <tableColumn id="13" name="IMPOR BIENES" dataCellStyle="Moneda"/>
    <tableColumn id="14" name="IMPOR SERV" dataCellStyle="Moneda"/>
    <tableColumn id="15" name="IVA" dataCellStyle="Moneda"/>
    <tableColumn id="16" name="TOTAL C." dataCellStyle="Moneda"/>
    <tableColumn id="17" name="ANEXO 3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2:R4" totalsRowShown="0">
  <autoFilter ref="A2:R4"/>
  <tableColumns count="18">
    <tableColumn id="1" name="MES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dataCellStyle="Moneda"/>
    <tableColumn id="12" name="VENTA NO SUJETA" dataCellStyle="Moneda"/>
    <tableColumn id="13" name="V. GRAVADA" dataCellStyle="Moneda"/>
    <tableColumn id="14" name="D.FISCAL" dataCellStyle="Moneda"/>
    <tableColumn id="15" name="V CTA DE 3" dataCellStyle="Moneda"/>
    <tableColumn id="16" name="D. FISCAL A 3" dataCellStyle="Moneda"/>
    <tableColumn id="17" name="VENTA TOTAL" dataCellStyle="Moneda"/>
    <tableColumn id="18" name="ANEX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279" totalsRowCount="1">
  <tableColumns count="22">
    <tableColumn id="1" name="MES" totalsRowLabel="Total"/>
    <tableColumn id="2" name="FECHA" dataDxfId="11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totalsRowDxfId="10" dataCellStyle="Moneda"/>
    <tableColumn id="13" name="VENTAS NO" totalsRowDxfId="9" dataCellStyle="Moneda"/>
    <tableColumn id="14" name="V NO SUJETAS" totalsRowDxfId="8" dataCellStyle="Moneda"/>
    <tableColumn id="15" name="V GRAVADAS" totalsRowFunction="sum" totalsRowDxfId="7" dataCellStyle="Moneda"/>
    <tableColumn id="16" name="EX IN CA" totalsRowDxfId="6" dataCellStyle="Moneda"/>
    <tableColumn id="17" name="EX OUT CA" totalsRowDxfId="5" dataCellStyle="Moneda"/>
    <tableColumn id="18" name="EX SERVICE" totalsRowDxfId="4" dataCellStyle="Moneda"/>
    <tableColumn id="19" name="V ZONA FRAN" totalsRowDxfId="3" dataCellStyle="Moneda"/>
    <tableColumn id="20" name="V CTA A 3ERO" totalsRowDxfId="2" dataCellStyle="Moneda"/>
    <tableColumn id="21" name="TOTAL VENTA" totalsRowFunction="sum" dataDxfId="1" totalsRowDxfId="0" dataCellStyle="Moneda">
      <calculatedColumnFormula>+Tabla3[[#This Row],[V GRAVADAS]]</calculatedColumnFormula>
    </tableColumn>
    <tableColumn id="22" name="ANEX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D19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1.140625" customWidth="1"/>
    <col min="5" max="5" width="7.85546875" customWidth="1"/>
  </cols>
  <sheetData>
    <row r="1" spans="2:4" ht="49.5" customHeight="1" x14ac:dyDescent="0.25"/>
    <row r="2" spans="2:4" ht="15.75" thickBot="1" x14ac:dyDescent="0.3"/>
    <row r="3" spans="2:4" x14ac:dyDescent="0.25">
      <c r="B3" s="6" t="s">
        <v>17</v>
      </c>
      <c r="D3" s="13" t="s">
        <v>259</v>
      </c>
    </row>
    <row r="4" spans="2:4" x14ac:dyDescent="0.25">
      <c r="B4" s="6" t="s">
        <v>2</v>
      </c>
      <c r="D4" s="14" t="s">
        <v>267</v>
      </c>
    </row>
    <row r="5" spans="2:4" x14ac:dyDescent="0.25">
      <c r="B5" s="6" t="s">
        <v>3</v>
      </c>
      <c r="D5" s="8" t="s">
        <v>1</v>
      </c>
    </row>
    <row r="6" spans="2:4" x14ac:dyDescent="0.25">
      <c r="B6" s="6" t="s">
        <v>4</v>
      </c>
      <c r="D6" s="8" t="s">
        <v>0</v>
      </c>
    </row>
    <row r="7" spans="2:4" x14ac:dyDescent="0.25">
      <c r="B7" s="6" t="s">
        <v>5</v>
      </c>
      <c r="D7" s="15"/>
    </row>
    <row r="8" spans="2:4" x14ac:dyDescent="0.25">
      <c r="B8" s="6" t="s">
        <v>6</v>
      </c>
      <c r="D8" s="14" t="s">
        <v>240</v>
      </c>
    </row>
    <row r="9" spans="2:4" x14ac:dyDescent="0.25">
      <c r="B9" s="6" t="s">
        <v>198</v>
      </c>
      <c r="D9" s="9" t="str">
        <f>IFERROR(VLOOKUP(D8,'[1]BASE DE PROVEEDORES'!$A:$B,2,0),"")</f>
        <v>SERVICIOS ESPECIALIZADOS S.A DE C.V.</v>
      </c>
    </row>
    <row r="10" spans="2:4" x14ac:dyDescent="0.25">
      <c r="B10" s="6" t="s">
        <v>7</v>
      </c>
      <c r="D10" s="10">
        <v>0</v>
      </c>
    </row>
    <row r="11" spans="2:4" x14ac:dyDescent="0.25">
      <c r="B11" s="6" t="s">
        <v>8</v>
      </c>
      <c r="D11" s="10">
        <v>0</v>
      </c>
    </row>
    <row r="12" spans="2:4" x14ac:dyDescent="0.25">
      <c r="B12" s="6" t="s">
        <v>9</v>
      </c>
      <c r="D12" s="10">
        <v>0</v>
      </c>
    </row>
    <row r="13" spans="2:4" x14ac:dyDescent="0.25">
      <c r="B13" s="6" t="s">
        <v>10</v>
      </c>
      <c r="D13" s="16"/>
    </row>
    <row r="14" spans="2:4" x14ac:dyDescent="0.25">
      <c r="B14" s="6" t="s">
        <v>11</v>
      </c>
      <c r="D14" s="10">
        <v>0</v>
      </c>
    </row>
    <row r="15" spans="2:4" x14ac:dyDescent="0.25">
      <c r="B15" s="6" t="s">
        <v>13</v>
      </c>
      <c r="D15" s="10">
        <v>0</v>
      </c>
    </row>
    <row r="16" spans="2:4" x14ac:dyDescent="0.25">
      <c r="B16" s="6" t="s">
        <v>12</v>
      </c>
      <c r="D16" s="10">
        <v>0</v>
      </c>
    </row>
    <row r="17" spans="2:4" x14ac:dyDescent="0.25">
      <c r="B17" s="6" t="s">
        <v>14</v>
      </c>
      <c r="D17" s="10">
        <f>+(D16++D15+D14+D13)*0.13</f>
        <v>0</v>
      </c>
    </row>
    <row r="18" spans="2:4" x14ac:dyDescent="0.25">
      <c r="B18" s="6" t="s">
        <v>15</v>
      </c>
      <c r="D18" s="10">
        <f>+SUBTOTAL(9,D10,D11,D12,D13,D14,D15,D16,D17)</f>
        <v>0</v>
      </c>
    </row>
    <row r="19" spans="2:4" ht="15.75" thickBot="1" x14ac:dyDescent="0.3">
      <c r="B19" s="6" t="s">
        <v>16</v>
      </c>
      <c r="D19" s="12">
        <v>3</v>
      </c>
    </row>
  </sheetData>
  <dataValidations count="2">
    <dataValidation type="decimal" allowBlank="1" showInputMessage="1" showErrorMessage="1" errorTitle="Error de ingreso" error="Los datos ingresados no son validos solo se aceptan numeros" sqref="D10 D11 D12 D13 D14 D15 D16">
      <formula1>0</formula1>
      <formula2>10000000</formula2>
    </dataValidation>
    <dataValidation type="list" allowBlank="1" showInputMessage="1" showErrorMessage="1" sqref="D6">
      <formula1>"03,05,11"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2:Q29"/>
  <sheetViews>
    <sheetView topLeftCell="A2" workbookViewId="0">
      <selection activeCell="A3" sqref="A3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5.42578125" customWidth="1"/>
    <col min="6" max="6" width="11.5703125" customWidth="1"/>
    <col min="7" max="7" width="24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6" width="11.42578125" style="3"/>
  </cols>
  <sheetData>
    <row r="2" spans="1:17" x14ac:dyDescent="0.25">
      <c r="A2" t="s">
        <v>17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198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13</v>
      </c>
      <c r="N2" s="3" t="s">
        <v>12</v>
      </c>
      <c r="O2" s="3" t="s">
        <v>14</v>
      </c>
      <c r="P2" s="3" t="s">
        <v>15</v>
      </c>
      <c r="Q2" t="s">
        <v>16</v>
      </c>
    </row>
    <row r="3" spans="1:17" x14ac:dyDescent="0.25">
      <c r="A3" t="s">
        <v>259</v>
      </c>
      <c r="B3" t="s">
        <v>267</v>
      </c>
      <c r="C3" t="s">
        <v>1</v>
      </c>
      <c r="D3" t="s">
        <v>0</v>
      </c>
      <c r="E3">
        <v>801</v>
      </c>
      <c r="F3" t="s">
        <v>240</v>
      </c>
      <c r="G3" t="s">
        <v>241</v>
      </c>
      <c r="H3" s="3">
        <v>0</v>
      </c>
      <c r="I3" s="3">
        <v>0</v>
      </c>
      <c r="J3" s="3">
        <v>0</v>
      </c>
      <c r="K3" s="3">
        <v>32.22</v>
      </c>
      <c r="L3" s="3">
        <v>0</v>
      </c>
      <c r="M3" s="3">
        <v>0</v>
      </c>
      <c r="N3" s="3">
        <v>0</v>
      </c>
      <c r="O3" s="3">
        <v>4.1886000000000001</v>
      </c>
      <c r="P3" s="3">
        <v>36.4086</v>
      </c>
      <c r="Q3">
        <v>3</v>
      </c>
    </row>
    <row r="4" spans="1:17" x14ac:dyDescent="0.25">
      <c r="A4" t="s">
        <v>259</v>
      </c>
      <c r="B4" t="s">
        <v>284</v>
      </c>
      <c r="C4" t="s">
        <v>1</v>
      </c>
      <c r="D4" t="s">
        <v>0</v>
      </c>
      <c r="E4">
        <v>1340</v>
      </c>
      <c r="F4" t="s">
        <v>285</v>
      </c>
      <c r="G4" t="s">
        <v>286</v>
      </c>
      <c r="H4" s="3">
        <v>0</v>
      </c>
      <c r="I4" s="3">
        <v>0</v>
      </c>
      <c r="J4" s="3">
        <v>0</v>
      </c>
      <c r="K4" s="3">
        <v>284.87</v>
      </c>
      <c r="L4" s="3">
        <v>0</v>
      </c>
      <c r="M4" s="3">
        <v>0</v>
      </c>
      <c r="N4" s="3">
        <v>0</v>
      </c>
      <c r="O4" s="3">
        <v>37.033100000000005</v>
      </c>
      <c r="P4" s="3">
        <v>321.90309999999999</v>
      </c>
      <c r="Q4">
        <v>3</v>
      </c>
    </row>
    <row r="5" spans="1:17" x14ac:dyDescent="0.25">
      <c r="A5" t="s">
        <v>259</v>
      </c>
      <c r="B5" t="s">
        <v>262</v>
      </c>
      <c r="C5" t="s">
        <v>1</v>
      </c>
      <c r="D5" t="s">
        <v>0</v>
      </c>
      <c r="E5">
        <v>2913</v>
      </c>
      <c r="F5" t="s">
        <v>287</v>
      </c>
      <c r="G5" t="s">
        <v>288</v>
      </c>
      <c r="H5" s="3">
        <v>0</v>
      </c>
      <c r="I5" s="3">
        <v>0</v>
      </c>
      <c r="J5" s="3">
        <v>0</v>
      </c>
      <c r="K5" s="3">
        <v>33.19</v>
      </c>
      <c r="L5" s="3">
        <v>0</v>
      </c>
      <c r="M5" s="3">
        <v>0</v>
      </c>
      <c r="N5" s="3">
        <v>0</v>
      </c>
      <c r="O5" s="3">
        <v>4.3147000000000002</v>
      </c>
      <c r="P5" s="3">
        <v>37.5047</v>
      </c>
      <c r="Q5">
        <v>3</v>
      </c>
    </row>
    <row r="6" spans="1:17" x14ac:dyDescent="0.25">
      <c r="A6" t="s">
        <v>259</v>
      </c>
      <c r="B6" t="s">
        <v>234</v>
      </c>
      <c r="C6" t="s">
        <v>1</v>
      </c>
      <c r="D6" t="s">
        <v>0</v>
      </c>
      <c r="E6">
        <v>1164</v>
      </c>
      <c r="F6" t="s">
        <v>285</v>
      </c>
      <c r="G6" t="s">
        <v>286</v>
      </c>
      <c r="H6" s="3">
        <v>0</v>
      </c>
      <c r="I6" s="3">
        <v>0</v>
      </c>
      <c r="J6" s="3">
        <v>0</v>
      </c>
      <c r="K6" s="3">
        <v>198.45</v>
      </c>
      <c r="L6" s="3">
        <v>0</v>
      </c>
      <c r="M6" s="3">
        <v>0</v>
      </c>
      <c r="N6" s="3">
        <v>0</v>
      </c>
      <c r="O6" s="3">
        <v>25.798500000000001</v>
      </c>
      <c r="P6" s="3">
        <v>224.24849999999998</v>
      </c>
      <c r="Q6">
        <v>3</v>
      </c>
    </row>
    <row r="7" spans="1:17" x14ac:dyDescent="0.25">
      <c r="A7" t="s">
        <v>199</v>
      </c>
      <c r="B7" t="s">
        <v>234</v>
      </c>
      <c r="C7" t="s">
        <v>1</v>
      </c>
      <c r="D7" t="s">
        <v>0</v>
      </c>
      <c r="E7">
        <v>19</v>
      </c>
      <c r="F7" t="s">
        <v>236</v>
      </c>
      <c r="G7" t="s">
        <v>237</v>
      </c>
      <c r="H7" s="3">
        <v>0</v>
      </c>
      <c r="I7" s="3">
        <v>0</v>
      </c>
      <c r="J7" s="3">
        <v>0</v>
      </c>
      <c r="K7" s="3">
        <v>85.75</v>
      </c>
      <c r="L7" s="3">
        <v>0</v>
      </c>
      <c r="M7" s="3">
        <v>0</v>
      </c>
      <c r="N7" s="3">
        <v>0</v>
      </c>
      <c r="O7" s="3">
        <v>11.147500000000001</v>
      </c>
      <c r="P7" s="3">
        <v>96.897500000000008</v>
      </c>
      <c r="Q7">
        <v>3</v>
      </c>
    </row>
    <row r="8" spans="1:17" x14ac:dyDescent="0.25">
      <c r="A8" t="s">
        <v>199</v>
      </c>
      <c r="B8" t="s">
        <v>214</v>
      </c>
      <c r="C8" t="s">
        <v>1</v>
      </c>
      <c r="D8" t="s">
        <v>0</v>
      </c>
      <c r="E8">
        <v>1178292</v>
      </c>
      <c r="F8" t="s">
        <v>245</v>
      </c>
      <c r="G8" t="s">
        <v>246</v>
      </c>
      <c r="H8" s="3">
        <v>0.8</v>
      </c>
      <c r="I8" s="3">
        <v>0</v>
      </c>
      <c r="J8" s="3">
        <v>0</v>
      </c>
      <c r="K8" s="3">
        <v>8.14</v>
      </c>
      <c r="L8" s="3">
        <v>0</v>
      </c>
      <c r="M8" s="3">
        <v>0</v>
      </c>
      <c r="N8" s="3">
        <v>0</v>
      </c>
      <c r="O8" s="3">
        <v>1.0582</v>
      </c>
      <c r="P8" s="3">
        <v>9.9982000000000006</v>
      </c>
      <c r="Q8">
        <v>3</v>
      </c>
    </row>
    <row r="9" spans="1:17" x14ac:dyDescent="0.25">
      <c r="A9" t="s">
        <v>199</v>
      </c>
      <c r="B9" t="s">
        <v>258</v>
      </c>
      <c r="C9" t="s">
        <v>1</v>
      </c>
      <c r="D9" t="s">
        <v>0</v>
      </c>
      <c r="E9">
        <v>1175710</v>
      </c>
      <c r="F9" t="s">
        <v>245</v>
      </c>
      <c r="G9" t="s">
        <v>246</v>
      </c>
      <c r="H9" s="3">
        <v>0.4</v>
      </c>
      <c r="I9" s="3">
        <v>0</v>
      </c>
      <c r="J9" s="3">
        <v>0</v>
      </c>
      <c r="K9" s="3">
        <v>4.07</v>
      </c>
      <c r="L9" s="3">
        <v>0</v>
      </c>
      <c r="M9" s="3">
        <v>0</v>
      </c>
      <c r="N9" s="3">
        <v>0</v>
      </c>
      <c r="O9" s="3">
        <v>0.52910000000000001</v>
      </c>
      <c r="P9" s="3">
        <v>4.9991000000000003</v>
      </c>
      <c r="Q9">
        <v>3</v>
      </c>
    </row>
    <row r="10" spans="1:17" x14ac:dyDescent="0.25">
      <c r="A10" t="s">
        <v>199</v>
      </c>
      <c r="B10" t="s">
        <v>222</v>
      </c>
      <c r="C10" t="s">
        <v>1</v>
      </c>
      <c r="D10" t="s">
        <v>0</v>
      </c>
      <c r="E10">
        <v>2104831</v>
      </c>
      <c r="F10" t="s">
        <v>245</v>
      </c>
      <c r="G10" t="s">
        <v>246</v>
      </c>
      <c r="H10" s="3">
        <v>0.4</v>
      </c>
      <c r="I10" s="3">
        <v>0</v>
      </c>
      <c r="J10" s="3">
        <v>0</v>
      </c>
      <c r="K10" s="3">
        <v>4.07</v>
      </c>
      <c r="L10" s="3">
        <v>0</v>
      </c>
      <c r="M10" s="3">
        <v>0</v>
      </c>
      <c r="N10" s="3">
        <v>0</v>
      </c>
      <c r="O10" s="3">
        <v>0.52910000000000001</v>
      </c>
      <c r="P10" s="3">
        <v>4.9991000000000003</v>
      </c>
      <c r="Q10">
        <v>3</v>
      </c>
    </row>
    <row r="11" spans="1:17" x14ac:dyDescent="0.25">
      <c r="A11" t="s">
        <v>199</v>
      </c>
      <c r="B11" t="s">
        <v>220</v>
      </c>
      <c r="C11" t="s">
        <v>1</v>
      </c>
      <c r="D11" t="s">
        <v>0</v>
      </c>
      <c r="E11">
        <v>2104469</v>
      </c>
      <c r="F11" t="s">
        <v>245</v>
      </c>
      <c r="G11" t="s">
        <v>246</v>
      </c>
      <c r="H11" s="3">
        <v>0.38</v>
      </c>
      <c r="I11" s="3">
        <v>0</v>
      </c>
      <c r="J11" s="3">
        <v>0</v>
      </c>
      <c r="K11" s="3">
        <v>4.09</v>
      </c>
      <c r="L11" s="3">
        <v>0</v>
      </c>
      <c r="M11" s="3">
        <v>0</v>
      </c>
      <c r="N11" s="3">
        <v>0</v>
      </c>
      <c r="O11" s="3">
        <v>0.53169999999999995</v>
      </c>
      <c r="P11" s="3">
        <v>5.0016999999999996</v>
      </c>
      <c r="Q11">
        <v>3</v>
      </c>
    </row>
    <row r="12" spans="1:17" x14ac:dyDescent="0.25">
      <c r="A12" t="s">
        <v>199</v>
      </c>
      <c r="B12" t="s">
        <v>219</v>
      </c>
      <c r="C12" t="s">
        <v>1</v>
      </c>
      <c r="D12" t="s">
        <v>0</v>
      </c>
      <c r="E12">
        <v>1173951</v>
      </c>
      <c r="F12" t="s">
        <v>245</v>
      </c>
      <c r="G12" t="s">
        <v>246</v>
      </c>
      <c r="H12" s="3">
        <v>0.38</v>
      </c>
      <c r="I12" s="3">
        <v>0</v>
      </c>
      <c r="J12" s="3">
        <v>0</v>
      </c>
      <c r="K12" s="3">
        <v>4.09</v>
      </c>
      <c r="L12" s="3">
        <v>0</v>
      </c>
      <c r="M12" s="3">
        <v>0</v>
      </c>
      <c r="N12" s="3">
        <v>0</v>
      </c>
      <c r="O12" s="3">
        <v>0.53169999999999995</v>
      </c>
      <c r="P12" s="3">
        <v>5.0016999999999996</v>
      </c>
      <c r="Q12">
        <v>3</v>
      </c>
    </row>
    <row r="13" spans="1:17" x14ac:dyDescent="0.25">
      <c r="A13" t="s">
        <v>199</v>
      </c>
      <c r="B13" t="s">
        <v>216</v>
      </c>
      <c r="C13" t="s">
        <v>1</v>
      </c>
      <c r="D13" t="s">
        <v>0</v>
      </c>
      <c r="E13">
        <v>2104044</v>
      </c>
      <c r="F13" t="s">
        <v>245</v>
      </c>
      <c r="G13" t="s">
        <v>246</v>
      </c>
      <c r="H13" s="3">
        <v>0.76</v>
      </c>
      <c r="I13" s="3">
        <v>0</v>
      </c>
      <c r="J13" s="3">
        <v>0</v>
      </c>
      <c r="K13" s="3">
        <v>8.18</v>
      </c>
      <c r="L13" s="3">
        <v>0</v>
      </c>
      <c r="M13" s="3">
        <v>0</v>
      </c>
      <c r="N13" s="3">
        <v>0</v>
      </c>
      <c r="O13" s="3">
        <v>1.0633999999999999</v>
      </c>
      <c r="P13" s="3">
        <v>10.003399999999999</v>
      </c>
      <c r="Q13">
        <v>3</v>
      </c>
    </row>
    <row r="14" spans="1:17" x14ac:dyDescent="0.25">
      <c r="A14" t="s">
        <v>199</v>
      </c>
      <c r="B14" t="s">
        <v>213</v>
      </c>
      <c r="C14" t="s">
        <v>1</v>
      </c>
      <c r="D14" t="s">
        <v>0</v>
      </c>
      <c r="E14">
        <v>2103493</v>
      </c>
      <c r="F14" t="s">
        <v>245</v>
      </c>
      <c r="G14" t="s">
        <v>246</v>
      </c>
      <c r="H14" s="3">
        <v>0.77</v>
      </c>
      <c r="I14" s="3">
        <v>0</v>
      </c>
      <c r="J14" s="3">
        <v>0</v>
      </c>
      <c r="K14" s="3">
        <v>8.17</v>
      </c>
      <c r="L14" s="3">
        <v>0</v>
      </c>
      <c r="M14" s="3">
        <v>0</v>
      </c>
      <c r="N14" s="3">
        <v>0</v>
      </c>
      <c r="O14" s="3">
        <v>1.0621</v>
      </c>
      <c r="P14" s="3">
        <v>10.002099999999999</v>
      </c>
      <c r="Q14">
        <v>3</v>
      </c>
    </row>
    <row r="15" spans="1:17" x14ac:dyDescent="0.25">
      <c r="A15" t="s">
        <v>199</v>
      </c>
      <c r="B15" t="s">
        <v>227</v>
      </c>
      <c r="C15" t="s">
        <v>1</v>
      </c>
      <c r="D15" t="s">
        <v>0</v>
      </c>
      <c r="E15">
        <v>112</v>
      </c>
      <c r="F15" t="s">
        <v>256</v>
      </c>
      <c r="G15" t="s">
        <v>257</v>
      </c>
      <c r="H15" s="3">
        <v>0</v>
      </c>
      <c r="I15" s="3">
        <v>0</v>
      </c>
      <c r="J15" s="3">
        <v>0</v>
      </c>
      <c r="K15" s="3">
        <v>63.72</v>
      </c>
      <c r="L15" s="3">
        <v>0</v>
      </c>
      <c r="M15" s="3">
        <v>0</v>
      </c>
      <c r="N15" s="3">
        <v>0</v>
      </c>
      <c r="O15" s="3">
        <v>8.2835999999999999</v>
      </c>
      <c r="P15" s="3">
        <v>72.003600000000006</v>
      </c>
      <c r="Q15">
        <v>3</v>
      </c>
    </row>
    <row r="16" spans="1:17" x14ac:dyDescent="0.25">
      <c r="A16" t="s">
        <v>199</v>
      </c>
      <c r="B16" t="s">
        <v>253</v>
      </c>
      <c r="C16" t="s">
        <v>1</v>
      </c>
      <c r="D16" t="s">
        <v>0</v>
      </c>
      <c r="E16">
        <v>1057</v>
      </c>
      <c r="F16" t="s">
        <v>254</v>
      </c>
      <c r="G16" t="s">
        <v>255</v>
      </c>
      <c r="H16" s="3">
        <v>0</v>
      </c>
      <c r="I16" s="3">
        <v>0</v>
      </c>
      <c r="J16" s="3">
        <v>0</v>
      </c>
      <c r="K16" s="3">
        <v>11.5</v>
      </c>
      <c r="L16" s="3">
        <v>0</v>
      </c>
      <c r="M16" s="3">
        <v>0</v>
      </c>
      <c r="N16" s="3">
        <v>0</v>
      </c>
      <c r="O16" s="3">
        <v>1.4950000000000001</v>
      </c>
      <c r="P16" s="3">
        <v>12.995000000000001</v>
      </c>
      <c r="Q16">
        <v>3</v>
      </c>
    </row>
    <row r="17" spans="1:17" x14ac:dyDescent="0.25">
      <c r="A17" t="s">
        <v>199</v>
      </c>
      <c r="B17" t="s">
        <v>252</v>
      </c>
      <c r="C17" t="s">
        <v>1</v>
      </c>
      <c r="D17" t="s">
        <v>0</v>
      </c>
      <c r="E17">
        <v>1167575</v>
      </c>
      <c r="F17" t="s">
        <v>245</v>
      </c>
      <c r="G17" t="s">
        <v>246</v>
      </c>
      <c r="H17" s="3">
        <v>0.84000000000000008</v>
      </c>
      <c r="I17" s="3">
        <v>0</v>
      </c>
      <c r="J17" s="3">
        <v>0</v>
      </c>
      <c r="K17" s="3">
        <v>8.11</v>
      </c>
      <c r="L17" s="3">
        <v>0</v>
      </c>
      <c r="M17" s="3">
        <v>0</v>
      </c>
      <c r="N17" s="3">
        <v>0</v>
      </c>
      <c r="O17" s="3">
        <v>1.0543</v>
      </c>
      <c r="P17" s="3">
        <v>10.004299999999999</v>
      </c>
      <c r="Q17">
        <v>3</v>
      </c>
    </row>
    <row r="18" spans="1:17" x14ac:dyDescent="0.25">
      <c r="A18" t="s">
        <v>199</v>
      </c>
      <c r="B18" t="s">
        <v>251</v>
      </c>
      <c r="C18" t="s">
        <v>1</v>
      </c>
      <c r="D18" t="s">
        <v>0</v>
      </c>
      <c r="E18">
        <v>2101921</v>
      </c>
      <c r="F18" t="s">
        <v>245</v>
      </c>
      <c r="G18" t="s">
        <v>246</v>
      </c>
      <c r="H18" s="3">
        <v>0.82000000000000006</v>
      </c>
      <c r="I18" s="3">
        <v>0</v>
      </c>
      <c r="J18" s="3">
        <v>0</v>
      </c>
      <c r="K18" s="3">
        <v>8.1199999999999992</v>
      </c>
      <c r="L18" s="3">
        <v>0</v>
      </c>
      <c r="M18" s="3">
        <v>0</v>
      </c>
      <c r="N18" s="3">
        <v>0</v>
      </c>
      <c r="O18" s="3">
        <v>1.0555999999999999</v>
      </c>
      <c r="P18" s="3">
        <v>9.9955999999999996</v>
      </c>
      <c r="Q18">
        <v>3</v>
      </c>
    </row>
    <row r="19" spans="1:17" x14ac:dyDescent="0.25">
      <c r="A19" t="s">
        <v>199</v>
      </c>
      <c r="B19" t="s">
        <v>250</v>
      </c>
      <c r="C19" t="s">
        <v>1</v>
      </c>
      <c r="D19" t="s">
        <v>0</v>
      </c>
      <c r="E19">
        <v>8120</v>
      </c>
      <c r="F19" t="s">
        <v>245</v>
      </c>
      <c r="G19" t="s">
        <v>246</v>
      </c>
      <c r="H19" s="3">
        <v>0.82000000000000006</v>
      </c>
      <c r="I19" s="3">
        <v>0</v>
      </c>
      <c r="J19" s="3">
        <v>0</v>
      </c>
      <c r="K19" s="3">
        <v>8.1199999999999992</v>
      </c>
      <c r="L19" s="3">
        <v>0</v>
      </c>
      <c r="M19" s="3">
        <v>0</v>
      </c>
      <c r="N19" s="3">
        <v>0</v>
      </c>
      <c r="O19" s="3">
        <v>1.0555999999999999</v>
      </c>
      <c r="P19" s="3">
        <v>9.9955999999999996</v>
      </c>
      <c r="Q19">
        <v>3</v>
      </c>
    </row>
    <row r="20" spans="1:17" x14ac:dyDescent="0.25">
      <c r="A20" t="s">
        <v>199</v>
      </c>
      <c r="B20" t="s">
        <v>249</v>
      </c>
      <c r="C20" t="s">
        <v>1</v>
      </c>
      <c r="D20" t="s">
        <v>0</v>
      </c>
      <c r="E20">
        <v>2102263</v>
      </c>
      <c r="F20" t="s">
        <v>245</v>
      </c>
      <c r="G20" t="s">
        <v>246</v>
      </c>
      <c r="H20" s="3">
        <v>0.82000000000000006</v>
      </c>
      <c r="I20" s="3">
        <v>0</v>
      </c>
      <c r="J20" s="3">
        <v>0</v>
      </c>
      <c r="K20" s="3">
        <v>8.1199999999999992</v>
      </c>
      <c r="L20" s="3">
        <v>0</v>
      </c>
      <c r="M20" s="3">
        <v>0</v>
      </c>
      <c r="N20" s="3">
        <v>0</v>
      </c>
      <c r="O20" s="3">
        <v>1.0555999999999999</v>
      </c>
      <c r="P20" s="3">
        <v>9.9955999999999996</v>
      </c>
      <c r="Q20">
        <v>3</v>
      </c>
    </row>
    <row r="21" spans="1:17" x14ac:dyDescent="0.25">
      <c r="A21" t="s">
        <v>199</v>
      </c>
      <c r="B21" t="s">
        <v>248</v>
      </c>
      <c r="C21" t="s">
        <v>1</v>
      </c>
      <c r="D21" t="s">
        <v>0</v>
      </c>
      <c r="E21">
        <v>1168356</v>
      </c>
      <c r="F21" t="s">
        <v>245</v>
      </c>
      <c r="G21" t="s">
        <v>246</v>
      </c>
      <c r="H21" s="3">
        <v>0.84000000000000008</v>
      </c>
      <c r="I21" s="3">
        <v>0</v>
      </c>
      <c r="J21" s="3">
        <v>0</v>
      </c>
      <c r="K21" s="3">
        <v>8.11</v>
      </c>
      <c r="L21" s="3">
        <v>0</v>
      </c>
      <c r="M21" s="3">
        <v>0</v>
      </c>
      <c r="N21" s="3">
        <v>0</v>
      </c>
      <c r="O21" s="3">
        <v>1.0543</v>
      </c>
      <c r="P21" s="3">
        <v>10.004299999999999</v>
      </c>
      <c r="Q21">
        <v>3</v>
      </c>
    </row>
    <row r="22" spans="1:17" x14ac:dyDescent="0.25">
      <c r="A22" t="s">
        <v>199</v>
      </c>
      <c r="B22" t="s">
        <v>247</v>
      </c>
      <c r="C22" t="s">
        <v>1</v>
      </c>
      <c r="D22" t="s">
        <v>0</v>
      </c>
      <c r="E22">
        <v>1159097</v>
      </c>
      <c r="F22" t="s">
        <v>245</v>
      </c>
      <c r="G22" t="s">
        <v>246</v>
      </c>
      <c r="H22" s="3">
        <v>0.81</v>
      </c>
      <c r="I22" s="3">
        <v>0</v>
      </c>
      <c r="J22" s="3">
        <v>0</v>
      </c>
      <c r="K22" s="3">
        <v>8.1300000000000008</v>
      </c>
      <c r="L22" s="3">
        <v>0</v>
      </c>
      <c r="M22" s="3">
        <v>0</v>
      </c>
      <c r="N22" s="3">
        <v>0</v>
      </c>
      <c r="O22" s="3">
        <v>1.0569000000000002</v>
      </c>
      <c r="P22" s="3">
        <v>9.9969000000000019</v>
      </c>
      <c r="Q22">
        <v>3</v>
      </c>
    </row>
    <row r="23" spans="1:17" x14ac:dyDescent="0.25">
      <c r="A23" t="s">
        <v>199</v>
      </c>
      <c r="B23" t="s">
        <v>244</v>
      </c>
      <c r="C23" t="s">
        <v>1</v>
      </c>
      <c r="D23" t="s">
        <v>0</v>
      </c>
      <c r="E23">
        <v>1171756</v>
      </c>
      <c r="F23" t="s">
        <v>245</v>
      </c>
      <c r="G23" t="s">
        <v>246</v>
      </c>
      <c r="H23" s="3">
        <v>1.26</v>
      </c>
      <c r="I23" s="3">
        <v>0</v>
      </c>
      <c r="J23" s="3">
        <v>0</v>
      </c>
      <c r="K23" s="3">
        <v>13.49</v>
      </c>
      <c r="L23" s="3">
        <v>0</v>
      </c>
      <c r="M23" s="3">
        <v>0</v>
      </c>
      <c r="N23" s="3">
        <v>0</v>
      </c>
      <c r="O23" s="3">
        <v>1.7537</v>
      </c>
      <c r="P23" s="3">
        <v>16.503699999999998</v>
      </c>
      <c r="Q23">
        <v>3</v>
      </c>
    </row>
    <row r="24" spans="1:17" x14ac:dyDescent="0.25">
      <c r="A24" t="s">
        <v>199</v>
      </c>
      <c r="B24" t="s">
        <v>219</v>
      </c>
      <c r="C24" t="s">
        <v>1</v>
      </c>
      <c r="D24" t="s">
        <v>0</v>
      </c>
      <c r="E24">
        <v>1283</v>
      </c>
      <c r="F24" t="s">
        <v>242</v>
      </c>
      <c r="G24" t="s">
        <v>243</v>
      </c>
      <c r="H24" s="3">
        <v>0</v>
      </c>
      <c r="I24" s="3">
        <v>0</v>
      </c>
      <c r="J24" s="3">
        <v>0</v>
      </c>
      <c r="K24" s="3">
        <v>39.82</v>
      </c>
      <c r="L24" s="3">
        <v>0</v>
      </c>
      <c r="M24" s="3">
        <v>0</v>
      </c>
      <c r="N24" s="3">
        <v>0</v>
      </c>
      <c r="O24" s="3">
        <v>5.1766000000000005</v>
      </c>
      <c r="P24" s="3">
        <v>44.996600000000001</v>
      </c>
      <c r="Q24">
        <v>3</v>
      </c>
    </row>
    <row r="25" spans="1:17" x14ac:dyDescent="0.25">
      <c r="A25" t="s">
        <v>199</v>
      </c>
      <c r="B25" t="s">
        <v>221</v>
      </c>
      <c r="C25" t="s">
        <v>1</v>
      </c>
      <c r="D25" t="s">
        <v>0</v>
      </c>
      <c r="E25">
        <v>9689</v>
      </c>
      <c r="F25" t="s">
        <v>240</v>
      </c>
      <c r="G25" t="s">
        <v>241</v>
      </c>
      <c r="H25" s="3">
        <v>0</v>
      </c>
      <c r="I25" s="3">
        <v>0</v>
      </c>
      <c r="J25" s="3">
        <v>0</v>
      </c>
      <c r="K25" s="3">
        <v>34.950000000000003</v>
      </c>
      <c r="L25" s="3">
        <v>0</v>
      </c>
      <c r="M25" s="3">
        <v>0</v>
      </c>
      <c r="N25" s="3">
        <v>0</v>
      </c>
      <c r="O25" s="3">
        <v>4.5435000000000008</v>
      </c>
      <c r="P25" s="3">
        <v>39.493500000000004</v>
      </c>
      <c r="Q25">
        <v>3</v>
      </c>
    </row>
    <row r="26" spans="1:17" x14ac:dyDescent="0.25">
      <c r="A26" t="s">
        <v>199</v>
      </c>
      <c r="B26" t="s">
        <v>223</v>
      </c>
      <c r="C26" t="s">
        <v>1</v>
      </c>
      <c r="D26" t="s">
        <v>0</v>
      </c>
      <c r="E26">
        <v>4510</v>
      </c>
      <c r="F26" t="s">
        <v>238</v>
      </c>
      <c r="G26" t="s">
        <v>239</v>
      </c>
      <c r="H26" s="3">
        <v>0</v>
      </c>
      <c r="I26" s="3">
        <v>0</v>
      </c>
      <c r="J26" s="3">
        <v>0</v>
      </c>
      <c r="K26" s="3">
        <v>55.31</v>
      </c>
      <c r="L26" s="3">
        <v>0</v>
      </c>
      <c r="M26" s="3">
        <v>0</v>
      </c>
      <c r="N26" s="3">
        <v>0</v>
      </c>
      <c r="O26" s="3">
        <v>7.1903000000000006</v>
      </c>
      <c r="P26" s="3">
        <v>62.500300000000003</v>
      </c>
      <c r="Q26">
        <v>3</v>
      </c>
    </row>
    <row r="27" spans="1:17" x14ac:dyDescent="0.25">
      <c r="A27" t="s">
        <v>199</v>
      </c>
      <c r="B27" t="s">
        <v>223</v>
      </c>
      <c r="C27" t="s">
        <v>1</v>
      </c>
      <c r="D27" t="s">
        <v>0</v>
      </c>
      <c r="E27">
        <v>4521</v>
      </c>
      <c r="F27" t="s">
        <v>238</v>
      </c>
      <c r="G27" t="s">
        <v>239</v>
      </c>
      <c r="H27" s="3">
        <v>0</v>
      </c>
      <c r="I27" s="3">
        <v>0</v>
      </c>
      <c r="J27" s="3">
        <v>0</v>
      </c>
      <c r="K27" s="3">
        <v>41.42</v>
      </c>
      <c r="L27" s="3">
        <v>0</v>
      </c>
      <c r="M27" s="3">
        <v>0</v>
      </c>
      <c r="N27" s="3">
        <v>0</v>
      </c>
      <c r="O27" s="3">
        <v>5.3846000000000007</v>
      </c>
      <c r="P27" s="3">
        <v>46.804600000000001</v>
      </c>
      <c r="Q27">
        <v>3</v>
      </c>
    </row>
    <row r="28" spans="1:17" x14ac:dyDescent="0.25">
      <c r="A28" t="s">
        <v>199</v>
      </c>
      <c r="B28" t="s">
        <v>235</v>
      </c>
      <c r="C28" t="s">
        <v>1</v>
      </c>
      <c r="D28" t="s">
        <v>0</v>
      </c>
      <c r="E28">
        <v>409</v>
      </c>
      <c r="F28" t="s">
        <v>236</v>
      </c>
      <c r="G28" t="s">
        <v>237</v>
      </c>
      <c r="H28" s="3">
        <v>0</v>
      </c>
      <c r="I28" s="3">
        <v>0</v>
      </c>
      <c r="J28" s="3">
        <v>0</v>
      </c>
      <c r="K28" s="3">
        <v>130.97</v>
      </c>
      <c r="L28" s="3">
        <v>0</v>
      </c>
      <c r="M28" s="3">
        <v>0</v>
      </c>
      <c r="N28" s="3">
        <v>0</v>
      </c>
      <c r="O28" s="3">
        <v>17.0261</v>
      </c>
      <c r="P28" s="3">
        <v>147.99610000000001</v>
      </c>
      <c r="Q28">
        <v>3</v>
      </c>
    </row>
    <row r="29" spans="1:17" x14ac:dyDescent="0.25">
      <c r="A29" t="s">
        <v>260</v>
      </c>
      <c r="H29" s="2"/>
      <c r="I29" s="2"/>
      <c r="J29" s="2"/>
      <c r="K29" s="2"/>
      <c r="L29" s="2"/>
      <c r="M29" s="2"/>
      <c r="N29" s="2"/>
      <c r="O29" s="2"/>
      <c r="P29" s="2"/>
      <c r="Q29">
        <f>SUBTOTAL(109,Tabla1[ANEXO 3])</f>
        <v>78</v>
      </c>
    </row>
  </sheetData>
  <dataConsolidate/>
  <conditionalFormatting sqref="E1:E28 E30:E1048576">
    <cfRule type="duplicateValues" dxfId="13" priority="1"/>
    <cfRule type="duplicateValues" dxfId="12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19"/>
  <sheetViews>
    <sheetView showGridLines="0" zoomScale="85" zoomScaleNormal="85" zoomScaleSheetLayoutView="100" workbookViewId="0">
      <selection activeCell="D11" sqref="D11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4" ht="90" customHeight="1" thickBot="1" x14ac:dyDescent="0.3"/>
    <row r="2" spans="2:4" x14ac:dyDescent="0.25">
      <c r="B2" s="6" t="s">
        <v>17</v>
      </c>
      <c r="D2" s="13" t="s">
        <v>199</v>
      </c>
    </row>
    <row r="3" spans="2:4" x14ac:dyDescent="0.25">
      <c r="B3" s="6" t="s">
        <v>2</v>
      </c>
      <c r="D3" s="14" t="s">
        <v>207</v>
      </c>
    </row>
    <row r="4" spans="2:4" x14ac:dyDescent="0.25">
      <c r="B4" s="6" t="s">
        <v>3</v>
      </c>
      <c r="D4" s="17" t="s">
        <v>1</v>
      </c>
    </row>
    <row r="5" spans="2:4" x14ac:dyDescent="0.25">
      <c r="B5" s="6" t="s">
        <v>4</v>
      </c>
      <c r="D5" s="17" t="s">
        <v>0</v>
      </c>
    </row>
    <row r="6" spans="2:4" x14ac:dyDescent="0.25">
      <c r="B6" s="7" t="s">
        <v>29</v>
      </c>
      <c r="D6" s="18"/>
    </row>
    <row r="7" spans="2:4" x14ac:dyDescent="0.25">
      <c r="B7" s="6" t="s">
        <v>28</v>
      </c>
      <c r="D7" s="18"/>
    </row>
    <row r="8" spans="2:4" x14ac:dyDescent="0.25">
      <c r="B8" s="6" t="s">
        <v>27</v>
      </c>
      <c r="D8" s="19"/>
    </row>
    <row r="9" spans="2:4" x14ac:dyDescent="0.25">
      <c r="B9" s="6" t="s">
        <v>26</v>
      </c>
      <c r="D9" s="20">
        <f>+D8</f>
        <v>0</v>
      </c>
    </row>
    <row r="10" spans="2:4" x14ac:dyDescent="0.25">
      <c r="B10" s="6" t="s">
        <v>25</v>
      </c>
      <c r="D10" s="21"/>
    </row>
    <row r="11" spans="2:4" x14ac:dyDescent="0.25">
      <c r="B11" s="7" t="s">
        <v>200</v>
      </c>
      <c r="D11" s="22" t="str">
        <f>IFERROR(VLOOKUP(D10,'base de clientes'!A:B,2,0),"")</f>
        <v/>
      </c>
    </row>
    <row r="12" spans="2:4" x14ac:dyDescent="0.25">
      <c r="B12" s="7" t="s">
        <v>202</v>
      </c>
      <c r="D12" s="23">
        <v>0</v>
      </c>
    </row>
    <row r="13" spans="2:4" x14ac:dyDescent="0.25">
      <c r="B13" s="7" t="s">
        <v>201</v>
      </c>
      <c r="D13" s="10">
        <v>0</v>
      </c>
    </row>
    <row r="14" spans="2:4" x14ac:dyDescent="0.25">
      <c r="B14" s="6" t="s">
        <v>24</v>
      </c>
      <c r="D14" s="11">
        <v>0</v>
      </c>
    </row>
    <row r="15" spans="2:4" x14ac:dyDescent="0.25">
      <c r="B15" s="6" t="s">
        <v>23</v>
      </c>
      <c r="D15" s="23">
        <f>+D14*0.13</f>
        <v>0</v>
      </c>
    </row>
    <row r="16" spans="2:4" x14ac:dyDescent="0.25">
      <c r="B16" s="6" t="s">
        <v>22</v>
      </c>
      <c r="D16" s="10">
        <v>0</v>
      </c>
    </row>
    <row r="17" spans="2:4" x14ac:dyDescent="0.25">
      <c r="B17" s="6" t="s">
        <v>21</v>
      </c>
      <c r="D17" s="10">
        <v>0</v>
      </c>
    </row>
    <row r="18" spans="2:4" ht="15" customHeight="1" x14ac:dyDescent="0.25">
      <c r="B18" s="6" t="s">
        <v>203</v>
      </c>
      <c r="D18" s="10">
        <f>+(D12+D13+D14+D15+D16+D17)</f>
        <v>0</v>
      </c>
    </row>
    <row r="19" spans="2:4" ht="15.75" thickBot="1" x14ac:dyDescent="0.3">
      <c r="B19" s="6" t="s">
        <v>19</v>
      </c>
      <c r="D19" s="12" t="s">
        <v>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A2:R5"/>
  <sheetViews>
    <sheetView workbookViewId="0">
      <selection activeCell="E3" sqref="E3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9.85546875" customWidth="1"/>
    <col min="8" max="8" width="11.5703125" customWidth="1"/>
    <col min="9" max="9" width="16.28515625" customWidth="1"/>
    <col min="10" max="10" width="27.28515625" customWidth="1"/>
    <col min="11" max="11" width="16.42578125" style="3" customWidth="1"/>
    <col min="12" max="12" width="19.28515625" style="3" customWidth="1"/>
    <col min="13" max="13" width="14.42578125" style="3" customWidth="1"/>
    <col min="14" max="14" width="11.42578125" style="3"/>
    <col min="15" max="15" width="12.42578125" style="3" customWidth="1"/>
    <col min="16" max="16" width="14.42578125" style="3" customWidth="1"/>
    <col min="17" max="17" width="15.140625" style="3" customWidth="1"/>
  </cols>
  <sheetData>
    <row r="2" spans="1:18" x14ac:dyDescent="0.25">
      <c r="A2" t="s">
        <v>17</v>
      </c>
      <c r="B2" t="s">
        <v>2</v>
      </c>
      <c r="C2" t="s">
        <v>3</v>
      </c>
      <c r="D2" t="s">
        <v>4</v>
      </c>
      <c r="E2" t="s">
        <v>29</v>
      </c>
      <c r="F2" t="s">
        <v>28</v>
      </c>
      <c r="G2" t="s">
        <v>27</v>
      </c>
      <c r="H2" t="s">
        <v>26</v>
      </c>
      <c r="I2" t="s">
        <v>25</v>
      </c>
      <c r="J2" t="s">
        <v>200</v>
      </c>
      <c r="K2" s="3" t="s">
        <v>202</v>
      </c>
      <c r="L2" s="3" t="s">
        <v>201</v>
      </c>
      <c r="M2" s="3" t="s">
        <v>24</v>
      </c>
      <c r="N2" s="3" t="s">
        <v>23</v>
      </c>
      <c r="O2" s="3" t="s">
        <v>22</v>
      </c>
      <c r="P2" s="3" t="s">
        <v>21</v>
      </c>
      <c r="Q2" s="3" t="s">
        <v>203</v>
      </c>
      <c r="R2" t="s">
        <v>19</v>
      </c>
    </row>
    <row r="4" spans="1:18" ht="15.75" thickBot="1" x14ac:dyDescent="0.3"/>
    <row r="5" spans="1:18" ht="15.75" thickBot="1" x14ac:dyDescent="0.3">
      <c r="A5" s="32" t="s">
        <v>204</v>
      </c>
      <c r="B5" s="33"/>
      <c r="C5" s="33"/>
      <c r="D5" s="33"/>
      <c r="E5" s="33"/>
      <c r="F5" s="33"/>
      <c r="G5" s="33"/>
      <c r="H5" s="33"/>
      <c r="I5" s="33"/>
      <c r="J5" s="34"/>
      <c r="K5" s="4">
        <f>+SUBTOTAL(9,Tabla2[VENTA EXENTA])</f>
        <v>0</v>
      </c>
      <c r="L5" s="4">
        <f>+SUBTOTAL(9,Tabla2[VENTA NO SUJETA])</f>
        <v>0</v>
      </c>
      <c r="M5" s="4">
        <f>+SUBTOTAL(9,Tabla2[V. GRAVADA])</f>
        <v>0</v>
      </c>
      <c r="N5" s="4">
        <f>+SUBTOTAL(9,Tabla2[D.FISCAL])</f>
        <v>0</v>
      </c>
      <c r="O5" s="4">
        <f>+SUBTOTAL(9,Tabla2[V CTA DE 3])</f>
        <v>0</v>
      </c>
      <c r="P5" s="4">
        <f>+SUBTOTAL(9,Tabla2[D. FISCAL A 3])</f>
        <v>0</v>
      </c>
      <c r="Q5" s="4">
        <f>+SUBTOTAL(9,Tabla2[VENTA TOTAL])</f>
        <v>0</v>
      </c>
    </row>
  </sheetData>
  <mergeCells count="1">
    <mergeCell ref="A5:J5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topLeftCell="A7" zoomScale="85" zoomScaleNormal="85" workbookViewId="0">
      <selection activeCell="D4" sqref="D4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4" ht="79.5" customHeight="1" thickBot="1" x14ac:dyDescent="0.3"/>
    <row r="2" spans="2:4" x14ac:dyDescent="0.25">
      <c r="B2" s="6" t="s">
        <v>17</v>
      </c>
      <c r="D2" s="13" t="s">
        <v>199</v>
      </c>
    </row>
    <row r="3" spans="2:4" x14ac:dyDescent="0.25">
      <c r="B3" s="6" t="s">
        <v>2</v>
      </c>
      <c r="D3" s="14"/>
    </row>
    <row r="4" spans="2:4" x14ac:dyDescent="0.25">
      <c r="B4" s="6" t="s">
        <v>3</v>
      </c>
      <c r="D4" s="17" t="s">
        <v>1</v>
      </c>
    </row>
    <row r="5" spans="2:4" x14ac:dyDescent="0.25">
      <c r="B5" s="27" t="s">
        <v>4</v>
      </c>
      <c r="D5" s="17" t="s">
        <v>0</v>
      </c>
    </row>
    <row r="6" spans="2:4" x14ac:dyDescent="0.25">
      <c r="B6" s="7" t="s">
        <v>195</v>
      </c>
      <c r="D6" s="18"/>
    </row>
    <row r="7" spans="2:4" x14ac:dyDescent="0.25">
      <c r="B7" s="7" t="s">
        <v>194</v>
      </c>
      <c r="D7" s="18"/>
    </row>
    <row r="8" spans="2:4" x14ac:dyDescent="0.25">
      <c r="B8" s="7" t="s">
        <v>193</v>
      </c>
      <c r="D8" s="19"/>
    </row>
    <row r="9" spans="2:4" x14ac:dyDescent="0.25">
      <c r="B9" s="6" t="s">
        <v>192</v>
      </c>
      <c r="D9" s="20">
        <f>+D8</f>
        <v>0</v>
      </c>
    </row>
    <row r="10" spans="2:4" x14ac:dyDescent="0.25">
      <c r="B10" s="6" t="s">
        <v>193</v>
      </c>
      <c r="D10" s="29">
        <f>+D9</f>
        <v>0</v>
      </c>
    </row>
    <row r="11" spans="2:4" x14ac:dyDescent="0.25">
      <c r="B11" s="6" t="s">
        <v>192</v>
      </c>
      <c r="D11" s="24">
        <f>+D10</f>
        <v>0</v>
      </c>
    </row>
    <row r="12" spans="2:4" x14ac:dyDescent="0.25">
      <c r="B12" s="6" t="s">
        <v>191</v>
      </c>
      <c r="D12" s="24">
        <v>0</v>
      </c>
    </row>
    <row r="13" spans="2:4" x14ac:dyDescent="0.25">
      <c r="B13" s="6" t="s">
        <v>190</v>
      </c>
      <c r="D13" s="10">
        <v>0</v>
      </c>
    </row>
    <row r="14" spans="2:4" x14ac:dyDescent="0.25">
      <c r="B14" s="6" t="s">
        <v>189</v>
      </c>
      <c r="D14" s="23">
        <v>0</v>
      </c>
    </row>
    <row r="15" spans="2:4" x14ac:dyDescent="0.25">
      <c r="B15" s="28" t="s">
        <v>188</v>
      </c>
      <c r="D15" s="23">
        <v>0</v>
      </c>
    </row>
    <row r="16" spans="2:4" x14ac:dyDescent="0.25">
      <c r="B16" s="28" t="s">
        <v>187</v>
      </c>
      <c r="D16" s="16">
        <v>0</v>
      </c>
    </row>
    <row r="17" spans="2:4" x14ac:dyDescent="0.25">
      <c r="B17" s="28" t="s">
        <v>186</v>
      </c>
      <c r="D17" s="10">
        <v>0</v>
      </c>
    </row>
    <row r="18" spans="2:4" x14ac:dyDescent="0.25">
      <c r="B18" s="28" t="s">
        <v>185</v>
      </c>
      <c r="D18" s="10">
        <v>0</v>
      </c>
    </row>
    <row r="19" spans="2:4" x14ac:dyDescent="0.25">
      <c r="B19" s="28" t="s">
        <v>184</v>
      </c>
      <c r="D19" s="10">
        <v>0</v>
      </c>
    </row>
    <row r="20" spans="2:4" x14ac:dyDescent="0.25">
      <c r="B20" s="28" t="s">
        <v>183</v>
      </c>
      <c r="D20" s="10">
        <v>0</v>
      </c>
    </row>
    <row r="21" spans="2:4" x14ac:dyDescent="0.25">
      <c r="B21" s="28" t="s">
        <v>182</v>
      </c>
      <c r="D21" s="10">
        <v>0</v>
      </c>
    </row>
    <row r="22" spans="2:4" x14ac:dyDescent="0.25">
      <c r="B22" s="28" t="s">
        <v>20</v>
      </c>
      <c r="D22" s="25">
        <f>SUM(D13:D21)</f>
        <v>0</v>
      </c>
    </row>
    <row r="23" spans="2:4" ht="15.75" thickBot="1" x14ac:dyDescent="0.3">
      <c r="B23" s="28" t="s">
        <v>19</v>
      </c>
      <c r="D23" s="26" t="s">
        <v>181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279"/>
  <sheetViews>
    <sheetView tabSelected="1" workbookViewId="0">
      <selection activeCell="D3" sqref="C3:F3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7" max="7" width="14.140625" customWidth="1"/>
    <col min="9" max="9" width="15.1406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195</v>
      </c>
      <c r="F2" t="s">
        <v>194</v>
      </c>
      <c r="G2" t="s">
        <v>193</v>
      </c>
      <c r="H2" t="s">
        <v>192</v>
      </c>
      <c r="I2" t="s">
        <v>205</v>
      </c>
      <c r="J2" t="s">
        <v>206</v>
      </c>
      <c r="K2" t="s">
        <v>191</v>
      </c>
      <c r="L2" s="3" t="s">
        <v>190</v>
      </c>
      <c r="M2" s="3" t="s">
        <v>189</v>
      </c>
      <c r="N2" s="3" t="s">
        <v>188</v>
      </c>
      <c r="O2" s="3" t="s">
        <v>187</v>
      </c>
      <c r="P2" s="3" t="s">
        <v>186</v>
      </c>
      <c r="Q2" s="3" t="s">
        <v>185</v>
      </c>
      <c r="R2" s="3" t="s">
        <v>184</v>
      </c>
      <c r="S2" s="3" t="s">
        <v>183</v>
      </c>
      <c r="T2" s="3" t="s">
        <v>182</v>
      </c>
      <c r="U2" s="3" t="s">
        <v>20</v>
      </c>
      <c r="V2" t="s">
        <v>19</v>
      </c>
    </row>
    <row r="3" spans="1:22" x14ac:dyDescent="0.25">
      <c r="A3" t="s">
        <v>199</v>
      </c>
      <c r="B3" s="1" t="s">
        <v>212</v>
      </c>
      <c r="C3" t="s">
        <v>1</v>
      </c>
      <c r="D3" t="s">
        <v>208</v>
      </c>
      <c r="E3" t="s">
        <v>209</v>
      </c>
      <c r="F3" t="s">
        <v>210</v>
      </c>
      <c r="G3">
        <v>3577</v>
      </c>
      <c r="H3">
        <v>3577</v>
      </c>
      <c r="I3">
        <v>3577</v>
      </c>
      <c r="J3">
        <v>3577</v>
      </c>
      <c r="L3" s="3" t="s">
        <v>211</v>
      </c>
      <c r="M3" s="3" t="s">
        <v>211</v>
      </c>
      <c r="N3" s="3" t="s">
        <v>211</v>
      </c>
      <c r="O3" s="3">
        <v>10</v>
      </c>
      <c r="P3" s="3" t="s">
        <v>211</v>
      </c>
      <c r="Q3" s="3" t="s">
        <v>211</v>
      </c>
      <c r="R3" s="3" t="s">
        <v>211</v>
      </c>
      <c r="S3" s="3" t="s">
        <v>211</v>
      </c>
      <c r="T3" s="3" t="s">
        <v>211</v>
      </c>
      <c r="U3" s="3">
        <f>+Tabla3[[#This Row],[V GRAVADAS]]</f>
        <v>10</v>
      </c>
      <c r="V3" t="s">
        <v>181</v>
      </c>
    </row>
    <row r="4" spans="1:22" x14ac:dyDescent="0.25">
      <c r="A4" t="s">
        <v>199</v>
      </c>
      <c r="B4" s="1" t="s">
        <v>213</v>
      </c>
      <c r="C4" t="s">
        <v>1</v>
      </c>
      <c r="D4" t="s">
        <v>208</v>
      </c>
      <c r="E4" t="s">
        <v>209</v>
      </c>
      <c r="F4" t="s">
        <v>210</v>
      </c>
      <c r="G4">
        <v>3578</v>
      </c>
      <c r="H4">
        <v>3578</v>
      </c>
      <c r="I4">
        <v>3578</v>
      </c>
      <c r="J4">
        <v>3578</v>
      </c>
      <c r="L4" s="3" t="s">
        <v>211</v>
      </c>
      <c r="M4" s="3" t="s">
        <v>211</v>
      </c>
      <c r="N4" s="3" t="s">
        <v>211</v>
      </c>
      <c r="O4" s="3">
        <v>33</v>
      </c>
      <c r="P4" s="3" t="s">
        <v>211</v>
      </c>
      <c r="Q4" s="3" t="s">
        <v>211</v>
      </c>
      <c r="R4" s="3" t="s">
        <v>211</v>
      </c>
      <c r="S4" s="3" t="s">
        <v>211</v>
      </c>
      <c r="T4" s="3" t="s">
        <v>211</v>
      </c>
      <c r="U4" s="3">
        <f>+Tabla3[[#This Row],[V GRAVADAS]]</f>
        <v>33</v>
      </c>
      <c r="V4" t="s">
        <v>181</v>
      </c>
    </row>
    <row r="5" spans="1:22" x14ac:dyDescent="0.25">
      <c r="A5" t="s">
        <v>199</v>
      </c>
      <c r="B5" s="1" t="s">
        <v>214</v>
      </c>
      <c r="C5" t="s">
        <v>1</v>
      </c>
      <c r="D5" t="s">
        <v>208</v>
      </c>
      <c r="E5" t="s">
        <v>209</v>
      </c>
      <c r="F5" t="s">
        <v>210</v>
      </c>
      <c r="G5">
        <v>3579</v>
      </c>
      <c r="H5">
        <v>3579</v>
      </c>
      <c r="I5">
        <v>3579</v>
      </c>
      <c r="J5">
        <v>3579</v>
      </c>
      <c r="L5" s="3" t="s">
        <v>211</v>
      </c>
      <c r="M5" s="3" t="s">
        <v>211</v>
      </c>
      <c r="N5" s="3" t="s">
        <v>211</v>
      </c>
      <c r="O5" s="3">
        <v>40</v>
      </c>
      <c r="P5" s="3" t="s">
        <v>211</v>
      </c>
      <c r="Q5" s="3" t="s">
        <v>211</v>
      </c>
      <c r="R5" s="3" t="s">
        <v>211</v>
      </c>
      <c r="S5" s="3" t="s">
        <v>211</v>
      </c>
      <c r="T5" s="3" t="s">
        <v>211</v>
      </c>
      <c r="U5" s="3">
        <f>+Tabla3[[#This Row],[V GRAVADAS]]</f>
        <v>40</v>
      </c>
      <c r="V5" t="s">
        <v>181</v>
      </c>
    </row>
    <row r="6" spans="1:22" x14ac:dyDescent="0.25">
      <c r="A6" t="s">
        <v>199</v>
      </c>
      <c r="B6" s="1" t="s">
        <v>215</v>
      </c>
      <c r="C6" t="s">
        <v>1</v>
      </c>
      <c r="D6" t="s">
        <v>208</v>
      </c>
      <c r="E6" t="s">
        <v>209</v>
      </c>
      <c r="F6" t="s">
        <v>210</v>
      </c>
      <c r="G6">
        <v>3580</v>
      </c>
      <c r="H6">
        <v>3580</v>
      </c>
      <c r="I6">
        <v>3580</v>
      </c>
      <c r="J6">
        <v>3580</v>
      </c>
      <c r="L6" s="3" t="s">
        <v>211</v>
      </c>
      <c r="M6" s="3" t="s">
        <v>211</v>
      </c>
      <c r="N6" s="3" t="s">
        <v>211</v>
      </c>
      <c r="O6" s="3">
        <v>54</v>
      </c>
      <c r="P6" s="3" t="s">
        <v>211</v>
      </c>
      <c r="Q6" s="3" t="s">
        <v>211</v>
      </c>
      <c r="R6" s="3" t="s">
        <v>211</v>
      </c>
      <c r="S6" s="3" t="s">
        <v>211</v>
      </c>
      <c r="T6" s="3" t="s">
        <v>211</v>
      </c>
      <c r="U6" s="3">
        <f>+Tabla3[[#This Row],[V GRAVADAS]]</f>
        <v>54</v>
      </c>
      <c r="V6" t="s">
        <v>181</v>
      </c>
    </row>
    <row r="7" spans="1:22" x14ac:dyDescent="0.25">
      <c r="A7" t="s">
        <v>199</v>
      </c>
      <c r="B7" s="1" t="s">
        <v>216</v>
      </c>
      <c r="C7" t="s">
        <v>1</v>
      </c>
      <c r="D7" t="s">
        <v>208</v>
      </c>
      <c r="E7" t="s">
        <v>209</v>
      </c>
      <c r="F7" t="s">
        <v>210</v>
      </c>
      <c r="G7">
        <v>3581</v>
      </c>
      <c r="H7">
        <v>3581</v>
      </c>
      <c r="I7">
        <v>3581</v>
      </c>
      <c r="J7">
        <v>3581</v>
      </c>
      <c r="L7" s="3" t="s">
        <v>211</v>
      </c>
      <c r="M7" s="3" t="s">
        <v>211</v>
      </c>
      <c r="N7" s="3" t="s">
        <v>211</v>
      </c>
      <c r="O7" s="3">
        <v>2.5</v>
      </c>
      <c r="P7" s="3" t="s">
        <v>211</v>
      </c>
      <c r="Q7" s="3" t="s">
        <v>211</v>
      </c>
      <c r="R7" s="3" t="s">
        <v>211</v>
      </c>
      <c r="S7" s="3" t="s">
        <v>211</v>
      </c>
      <c r="T7" s="3" t="s">
        <v>211</v>
      </c>
      <c r="U7" s="3">
        <f>+Tabla3[[#This Row],[V GRAVADAS]]</f>
        <v>2.5</v>
      </c>
      <c r="V7" t="s">
        <v>181</v>
      </c>
    </row>
    <row r="8" spans="1:22" x14ac:dyDescent="0.25">
      <c r="A8" t="s">
        <v>199</v>
      </c>
      <c r="B8" s="1" t="s">
        <v>216</v>
      </c>
      <c r="C8" t="s">
        <v>1</v>
      </c>
      <c r="D8" t="s">
        <v>208</v>
      </c>
      <c r="E8" t="s">
        <v>209</v>
      </c>
      <c r="F8" t="s">
        <v>210</v>
      </c>
      <c r="G8">
        <v>3582</v>
      </c>
      <c r="H8">
        <v>3582</v>
      </c>
      <c r="I8">
        <v>3582</v>
      </c>
      <c r="J8">
        <v>3582</v>
      </c>
      <c r="L8" s="3" t="s">
        <v>211</v>
      </c>
      <c r="M8" s="3" t="s">
        <v>211</v>
      </c>
      <c r="N8" s="3" t="s">
        <v>211</v>
      </c>
      <c r="O8" s="3">
        <v>3</v>
      </c>
      <c r="P8" s="3" t="s">
        <v>211</v>
      </c>
      <c r="Q8" s="3" t="s">
        <v>211</v>
      </c>
      <c r="R8" s="3" t="s">
        <v>211</v>
      </c>
      <c r="S8" s="3" t="s">
        <v>211</v>
      </c>
      <c r="T8" s="3" t="s">
        <v>211</v>
      </c>
      <c r="U8" s="3">
        <f>+Tabla3[[#This Row],[V GRAVADAS]]</f>
        <v>3</v>
      </c>
      <c r="V8" t="s">
        <v>181</v>
      </c>
    </row>
    <row r="9" spans="1:22" x14ac:dyDescent="0.25">
      <c r="A9" t="s">
        <v>199</v>
      </c>
      <c r="B9" s="1" t="s">
        <v>216</v>
      </c>
      <c r="C9" t="s">
        <v>1</v>
      </c>
      <c r="D9" t="s">
        <v>208</v>
      </c>
      <c r="E9" t="s">
        <v>209</v>
      </c>
      <c r="F9" t="s">
        <v>210</v>
      </c>
      <c r="G9">
        <v>3583</v>
      </c>
      <c r="H9">
        <v>3583</v>
      </c>
      <c r="I9">
        <v>3583</v>
      </c>
      <c r="J9">
        <v>3583</v>
      </c>
      <c r="L9" s="3" t="s">
        <v>211</v>
      </c>
      <c r="M9" s="3" t="s">
        <v>211</v>
      </c>
      <c r="N9" s="3" t="s">
        <v>211</v>
      </c>
      <c r="O9" s="3">
        <v>4</v>
      </c>
      <c r="P9" s="3" t="s">
        <v>211</v>
      </c>
      <c r="Q9" s="3" t="s">
        <v>211</v>
      </c>
      <c r="R9" s="3" t="s">
        <v>211</v>
      </c>
      <c r="S9" s="3" t="s">
        <v>211</v>
      </c>
      <c r="T9" s="3" t="s">
        <v>211</v>
      </c>
      <c r="U9" s="3">
        <f>+Tabla3[[#This Row],[V GRAVADAS]]</f>
        <v>4</v>
      </c>
      <c r="V9" t="s">
        <v>181</v>
      </c>
    </row>
    <row r="10" spans="1:22" x14ac:dyDescent="0.25">
      <c r="A10" t="s">
        <v>199</v>
      </c>
      <c r="B10" s="1" t="s">
        <v>217</v>
      </c>
      <c r="C10" t="s">
        <v>1</v>
      </c>
      <c r="D10" t="s">
        <v>208</v>
      </c>
      <c r="E10" t="s">
        <v>209</v>
      </c>
      <c r="F10" t="s">
        <v>210</v>
      </c>
      <c r="G10">
        <v>3584</v>
      </c>
      <c r="H10">
        <v>3584</v>
      </c>
      <c r="I10">
        <v>3584</v>
      </c>
      <c r="J10">
        <v>3584</v>
      </c>
      <c r="L10" s="3" t="s">
        <v>211</v>
      </c>
      <c r="M10" s="3" t="s">
        <v>211</v>
      </c>
      <c r="N10" s="3" t="s">
        <v>211</v>
      </c>
      <c r="O10" s="3">
        <v>5</v>
      </c>
      <c r="P10" s="3" t="s">
        <v>211</v>
      </c>
      <c r="Q10" s="3" t="s">
        <v>211</v>
      </c>
      <c r="R10" s="3" t="s">
        <v>211</v>
      </c>
      <c r="S10" s="3" t="s">
        <v>211</v>
      </c>
      <c r="T10" s="3" t="s">
        <v>211</v>
      </c>
      <c r="U10" s="3">
        <f>+Tabla3[[#This Row],[V GRAVADAS]]</f>
        <v>5</v>
      </c>
      <c r="V10" t="s">
        <v>181</v>
      </c>
    </row>
    <row r="11" spans="1:22" x14ac:dyDescent="0.25">
      <c r="A11" t="s">
        <v>199</v>
      </c>
      <c r="B11" s="1" t="s">
        <v>217</v>
      </c>
      <c r="C11" t="s">
        <v>1</v>
      </c>
      <c r="D11" t="s">
        <v>208</v>
      </c>
      <c r="E11" t="s">
        <v>209</v>
      </c>
      <c r="F11" t="s">
        <v>210</v>
      </c>
      <c r="G11">
        <v>3585</v>
      </c>
      <c r="H11">
        <v>3585</v>
      </c>
      <c r="I11">
        <v>3585</v>
      </c>
      <c r="J11">
        <v>3585</v>
      </c>
      <c r="L11" s="3" t="s">
        <v>211</v>
      </c>
      <c r="M11" s="3" t="s">
        <v>211</v>
      </c>
      <c r="N11" s="3" t="s">
        <v>211</v>
      </c>
      <c r="O11" s="3">
        <v>6</v>
      </c>
      <c r="P11" s="3" t="s">
        <v>211</v>
      </c>
      <c r="Q11" s="3" t="s">
        <v>211</v>
      </c>
      <c r="R11" s="3" t="s">
        <v>211</v>
      </c>
      <c r="S11" s="3" t="s">
        <v>211</v>
      </c>
      <c r="T11" s="3" t="s">
        <v>211</v>
      </c>
      <c r="U11" s="3">
        <f>+Tabla3[[#This Row],[V GRAVADAS]]</f>
        <v>6</v>
      </c>
      <c r="V11" t="s">
        <v>181</v>
      </c>
    </row>
    <row r="12" spans="1:22" x14ac:dyDescent="0.25">
      <c r="A12" t="s">
        <v>199</v>
      </c>
      <c r="B12" s="1" t="s">
        <v>217</v>
      </c>
      <c r="C12" t="s">
        <v>1</v>
      </c>
      <c r="D12" t="s">
        <v>208</v>
      </c>
      <c r="E12" t="s">
        <v>209</v>
      </c>
      <c r="F12" t="s">
        <v>210</v>
      </c>
      <c r="G12">
        <v>3586</v>
      </c>
      <c r="H12">
        <v>3586</v>
      </c>
      <c r="I12">
        <v>3586</v>
      </c>
      <c r="J12">
        <v>3586</v>
      </c>
      <c r="L12" s="3" t="s">
        <v>211</v>
      </c>
      <c r="M12" s="3" t="s">
        <v>211</v>
      </c>
      <c r="N12" s="3" t="s">
        <v>211</v>
      </c>
      <c r="O12" s="3">
        <v>7</v>
      </c>
      <c r="P12" s="3" t="s">
        <v>211</v>
      </c>
      <c r="Q12" s="3" t="s">
        <v>211</v>
      </c>
      <c r="R12" s="3" t="s">
        <v>211</v>
      </c>
      <c r="S12" s="3" t="s">
        <v>211</v>
      </c>
      <c r="T12" s="3" t="s">
        <v>211</v>
      </c>
      <c r="U12" s="3">
        <f>+Tabla3[[#This Row],[V GRAVADAS]]</f>
        <v>7</v>
      </c>
      <c r="V12" t="s">
        <v>181</v>
      </c>
    </row>
    <row r="13" spans="1:22" x14ac:dyDescent="0.25">
      <c r="A13" t="s">
        <v>199</v>
      </c>
      <c r="B13" s="1" t="s">
        <v>218</v>
      </c>
      <c r="C13" t="s">
        <v>1</v>
      </c>
      <c r="D13" t="s">
        <v>208</v>
      </c>
      <c r="E13" t="s">
        <v>209</v>
      </c>
      <c r="F13" t="s">
        <v>210</v>
      </c>
      <c r="G13">
        <v>3587</v>
      </c>
      <c r="H13">
        <v>3587</v>
      </c>
      <c r="I13">
        <v>3587</v>
      </c>
      <c r="J13">
        <v>3587</v>
      </c>
      <c r="L13" s="3" t="s">
        <v>211</v>
      </c>
      <c r="M13" s="3" t="s">
        <v>211</v>
      </c>
      <c r="N13" s="3" t="s">
        <v>211</v>
      </c>
      <c r="O13" s="3">
        <v>8</v>
      </c>
      <c r="P13" s="3" t="s">
        <v>211</v>
      </c>
      <c r="Q13" s="3" t="s">
        <v>211</v>
      </c>
      <c r="R13" s="3" t="s">
        <v>211</v>
      </c>
      <c r="S13" s="3" t="s">
        <v>211</v>
      </c>
      <c r="T13" s="3" t="s">
        <v>211</v>
      </c>
      <c r="U13" s="3">
        <f>+Tabla3[[#This Row],[V GRAVADAS]]</f>
        <v>8</v>
      </c>
      <c r="V13" t="s">
        <v>181</v>
      </c>
    </row>
    <row r="14" spans="1:22" x14ac:dyDescent="0.25">
      <c r="A14" t="s">
        <v>199</v>
      </c>
      <c r="B14" s="1" t="s">
        <v>218</v>
      </c>
      <c r="C14" t="s">
        <v>1</v>
      </c>
      <c r="D14" t="s">
        <v>208</v>
      </c>
      <c r="E14" t="s">
        <v>209</v>
      </c>
      <c r="F14" t="s">
        <v>210</v>
      </c>
      <c r="G14">
        <v>3588</v>
      </c>
      <c r="H14">
        <v>3588</v>
      </c>
      <c r="I14">
        <v>3588</v>
      </c>
      <c r="J14">
        <v>3588</v>
      </c>
      <c r="L14" s="3" t="s">
        <v>211</v>
      </c>
      <c r="M14" s="3" t="s">
        <v>211</v>
      </c>
      <c r="N14" s="3" t="s">
        <v>211</v>
      </c>
      <c r="O14" s="3">
        <v>7</v>
      </c>
      <c r="P14" s="3" t="s">
        <v>211</v>
      </c>
      <c r="Q14" s="3" t="s">
        <v>211</v>
      </c>
      <c r="R14" s="3" t="s">
        <v>211</v>
      </c>
      <c r="S14" s="3" t="s">
        <v>211</v>
      </c>
      <c r="T14" s="3" t="s">
        <v>211</v>
      </c>
      <c r="U14" s="3">
        <f>+Tabla3[[#This Row],[V GRAVADAS]]</f>
        <v>7</v>
      </c>
      <c r="V14" t="s">
        <v>181</v>
      </c>
    </row>
    <row r="15" spans="1:22" x14ac:dyDescent="0.25">
      <c r="A15" t="s">
        <v>199</v>
      </c>
      <c r="B15" s="1" t="s">
        <v>218</v>
      </c>
      <c r="C15" t="s">
        <v>1</v>
      </c>
      <c r="D15" t="s">
        <v>208</v>
      </c>
      <c r="E15" t="s">
        <v>209</v>
      </c>
      <c r="F15" t="s">
        <v>210</v>
      </c>
      <c r="G15">
        <v>3589</v>
      </c>
      <c r="H15">
        <v>3589</v>
      </c>
      <c r="I15">
        <v>3589</v>
      </c>
      <c r="J15">
        <v>3589</v>
      </c>
      <c r="L15" s="3" t="s">
        <v>211</v>
      </c>
      <c r="M15" s="3" t="s">
        <v>211</v>
      </c>
      <c r="N15" s="3" t="s">
        <v>211</v>
      </c>
      <c r="O15" s="3">
        <v>6</v>
      </c>
      <c r="P15" s="3" t="s">
        <v>211</v>
      </c>
      <c r="Q15" s="3" t="s">
        <v>211</v>
      </c>
      <c r="R15" s="3" t="s">
        <v>211</v>
      </c>
      <c r="S15" s="3" t="s">
        <v>211</v>
      </c>
      <c r="T15" s="3" t="s">
        <v>211</v>
      </c>
      <c r="U15" s="3">
        <f>+Tabla3[[#This Row],[V GRAVADAS]]</f>
        <v>6</v>
      </c>
      <c r="V15" t="s">
        <v>181</v>
      </c>
    </row>
    <row r="16" spans="1:22" x14ac:dyDescent="0.25">
      <c r="A16" t="s">
        <v>199</v>
      </c>
      <c r="B16" s="1" t="s">
        <v>219</v>
      </c>
      <c r="C16" t="s">
        <v>1</v>
      </c>
      <c r="D16" t="s">
        <v>208</v>
      </c>
      <c r="E16" t="s">
        <v>209</v>
      </c>
      <c r="F16" t="s">
        <v>210</v>
      </c>
      <c r="G16">
        <v>3590</v>
      </c>
      <c r="H16">
        <v>3590</v>
      </c>
      <c r="I16">
        <v>3590</v>
      </c>
      <c r="J16">
        <v>3590</v>
      </c>
      <c r="L16" s="3" t="s">
        <v>211</v>
      </c>
      <c r="M16" s="3" t="s">
        <v>211</v>
      </c>
      <c r="N16" s="3" t="s">
        <v>211</v>
      </c>
      <c r="O16" s="3">
        <v>5</v>
      </c>
      <c r="P16" s="3" t="s">
        <v>211</v>
      </c>
      <c r="Q16" s="3" t="s">
        <v>211</v>
      </c>
      <c r="R16" s="3" t="s">
        <v>211</v>
      </c>
      <c r="S16" s="3" t="s">
        <v>211</v>
      </c>
      <c r="T16" s="3" t="s">
        <v>211</v>
      </c>
      <c r="U16" s="3">
        <f>+Tabla3[[#This Row],[V GRAVADAS]]</f>
        <v>5</v>
      </c>
      <c r="V16" t="s">
        <v>181</v>
      </c>
    </row>
    <row r="17" spans="1:22" x14ac:dyDescent="0.25">
      <c r="A17" t="s">
        <v>199</v>
      </c>
      <c r="B17" s="1" t="s">
        <v>219</v>
      </c>
      <c r="C17" t="s">
        <v>1</v>
      </c>
      <c r="D17" t="s">
        <v>208</v>
      </c>
      <c r="E17" t="s">
        <v>209</v>
      </c>
      <c r="F17" t="s">
        <v>210</v>
      </c>
      <c r="G17">
        <v>3591</v>
      </c>
      <c r="H17">
        <v>3591</v>
      </c>
      <c r="I17">
        <v>3591</v>
      </c>
      <c r="J17">
        <v>3591</v>
      </c>
      <c r="L17" s="3" t="s">
        <v>211</v>
      </c>
      <c r="M17" s="3" t="s">
        <v>211</v>
      </c>
      <c r="N17" s="3" t="s">
        <v>211</v>
      </c>
      <c r="O17" s="3">
        <v>4</v>
      </c>
      <c r="P17" s="3" t="s">
        <v>211</v>
      </c>
      <c r="Q17" s="3" t="s">
        <v>211</v>
      </c>
      <c r="R17" s="3" t="s">
        <v>211</v>
      </c>
      <c r="S17" s="3" t="s">
        <v>211</v>
      </c>
      <c r="T17" s="3" t="s">
        <v>211</v>
      </c>
      <c r="U17" s="3">
        <f>+Tabla3[[#This Row],[V GRAVADAS]]</f>
        <v>4</v>
      </c>
      <c r="V17" t="s">
        <v>181</v>
      </c>
    </row>
    <row r="18" spans="1:22" x14ac:dyDescent="0.25">
      <c r="A18" t="s">
        <v>199</v>
      </c>
      <c r="B18" s="1" t="s">
        <v>219</v>
      </c>
      <c r="C18" t="s">
        <v>1</v>
      </c>
      <c r="D18" t="s">
        <v>208</v>
      </c>
      <c r="E18" t="s">
        <v>209</v>
      </c>
      <c r="F18" t="s">
        <v>210</v>
      </c>
      <c r="G18">
        <v>3592</v>
      </c>
      <c r="H18">
        <v>3592</v>
      </c>
      <c r="I18">
        <v>3592</v>
      </c>
      <c r="J18">
        <v>3592</v>
      </c>
      <c r="L18" s="3" t="s">
        <v>211</v>
      </c>
      <c r="M18" s="3" t="s">
        <v>211</v>
      </c>
      <c r="N18" s="3" t="s">
        <v>211</v>
      </c>
      <c r="O18" s="3">
        <v>3</v>
      </c>
      <c r="P18" s="3" t="s">
        <v>211</v>
      </c>
      <c r="Q18" s="3" t="s">
        <v>211</v>
      </c>
      <c r="R18" s="3" t="s">
        <v>211</v>
      </c>
      <c r="S18" s="3" t="s">
        <v>211</v>
      </c>
      <c r="T18" s="3" t="s">
        <v>211</v>
      </c>
      <c r="U18" s="3">
        <f>+Tabla3[[#This Row],[V GRAVADAS]]</f>
        <v>3</v>
      </c>
      <c r="V18" t="s">
        <v>181</v>
      </c>
    </row>
    <row r="19" spans="1:22" x14ac:dyDescent="0.25">
      <c r="A19" t="s">
        <v>199</v>
      </c>
      <c r="B19" s="1" t="s">
        <v>220</v>
      </c>
      <c r="C19" t="s">
        <v>1</v>
      </c>
      <c r="D19" t="s">
        <v>208</v>
      </c>
      <c r="E19" t="s">
        <v>209</v>
      </c>
      <c r="F19" t="s">
        <v>210</v>
      </c>
      <c r="G19">
        <v>3593</v>
      </c>
      <c r="H19">
        <v>3593</v>
      </c>
      <c r="I19">
        <v>3593</v>
      </c>
      <c r="J19">
        <v>3593</v>
      </c>
      <c r="L19" s="3" t="s">
        <v>211</v>
      </c>
      <c r="M19" s="3" t="s">
        <v>211</v>
      </c>
      <c r="N19" s="3" t="s">
        <v>211</v>
      </c>
      <c r="O19" s="3">
        <v>2.5</v>
      </c>
      <c r="P19" s="3" t="s">
        <v>211</v>
      </c>
      <c r="Q19" s="3" t="s">
        <v>211</v>
      </c>
      <c r="R19" s="3" t="s">
        <v>211</v>
      </c>
      <c r="S19" s="3" t="s">
        <v>211</v>
      </c>
      <c r="T19" s="3" t="s">
        <v>211</v>
      </c>
      <c r="U19" s="3">
        <f>+Tabla3[[#This Row],[V GRAVADAS]]</f>
        <v>2.5</v>
      </c>
      <c r="V19" t="s">
        <v>181</v>
      </c>
    </row>
    <row r="20" spans="1:22" x14ac:dyDescent="0.25">
      <c r="A20" t="s">
        <v>199</v>
      </c>
      <c r="B20" s="1" t="s">
        <v>220</v>
      </c>
      <c r="C20" t="s">
        <v>1</v>
      </c>
      <c r="D20" t="s">
        <v>208</v>
      </c>
      <c r="E20" t="s">
        <v>209</v>
      </c>
      <c r="F20" t="s">
        <v>210</v>
      </c>
      <c r="G20">
        <v>3594</v>
      </c>
      <c r="H20">
        <v>3594</v>
      </c>
      <c r="I20">
        <v>3594</v>
      </c>
      <c r="J20">
        <v>3594</v>
      </c>
      <c r="L20" s="3" t="s">
        <v>211</v>
      </c>
      <c r="M20" s="3" t="s">
        <v>211</v>
      </c>
      <c r="N20" s="3" t="s">
        <v>211</v>
      </c>
      <c r="O20" s="3">
        <v>3</v>
      </c>
      <c r="P20" s="3" t="s">
        <v>211</v>
      </c>
      <c r="Q20" s="3" t="s">
        <v>211</v>
      </c>
      <c r="R20" s="3" t="s">
        <v>211</v>
      </c>
      <c r="S20" s="3" t="s">
        <v>211</v>
      </c>
      <c r="T20" s="3" t="s">
        <v>211</v>
      </c>
      <c r="U20" s="3">
        <f>+Tabla3[[#This Row],[V GRAVADAS]]</f>
        <v>3</v>
      </c>
      <c r="V20" t="s">
        <v>181</v>
      </c>
    </row>
    <row r="21" spans="1:22" x14ac:dyDescent="0.25">
      <c r="A21" t="s">
        <v>199</v>
      </c>
      <c r="B21" s="1" t="s">
        <v>221</v>
      </c>
      <c r="C21" t="s">
        <v>1</v>
      </c>
      <c r="D21" t="s">
        <v>208</v>
      </c>
      <c r="E21" t="s">
        <v>209</v>
      </c>
      <c r="F21" t="s">
        <v>210</v>
      </c>
      <c r="G21">
        <v>3595</v>
      </c>
      <c r="H21">
        <v>3595</v>
      </c>
      <c r="I21">
        <v>3595</v>
      </c>
      <c r="J21">
        <v>3595</v>
      </c>
      <c r="L21" s="3" t="s">
        <v>211</v>
      </c>
      <c r="M21" s="3" t="s">
        <v>211</v>
      </c>
      <c r="N21" s="3" t="s">
        <v>211</v>
      </c>
      <c r="O21" s="3">
        <v>4</v>
      </c>
      <c r="P21" s="3" t="s">
        <v>211</v>
      </c>
      <c r="Q21" s="3" t="s">
        <v>211</v>
      </c>
      <c r="R21" s="3" t="s">
        <v>211</v>
      </c>
      <c r="S21" s="3" t="s">
        <v>211</v>
      </c>
      <c r="T21" s="3" t="s">
        <v>211</v>
      </c>
      <c r="U21" s="3">
        <f>+Tabla3[[#This Row],[V GRAVADAS]]</f>
        <v>4</v>
      </c>
      <c r="V21" t="s">
        <v>181</v>
      </c>
    </row>
    <row r="22" spans="1:22" x14ac:dyDescent="0.25">
      <c r="A22" t="s">
        <v>199</v>
      </c>
      <c r="B22" s="1" t="s">
        <v>221</v>
      </c>
      <c r="C22" t="s">
        <v>1</v>
      </c>
      <c r="D22" t="s">
        <v>208</v>
      </c>
      <c r="E22" t="s">
        <v>209</v>
      </c>
      <c r="F22" t="s">
        <v>210</v>
      </c>
      <c r="G22">
        <v>3596</v>
      </c>
      <c r="H22">
        <v>3596</v>
      </c>
      <c r="I22">
        <v>3596</v>
      </c>
      <c r="J22">
        <v>3596</v>
      </c>
      <c r="L22" s="3" t="s">
        <v>211</v>
      </c>
      <c r="M22" s="3" t="s">
        <v>211</v>
      </c>
      <c r="N22" s="3" t="s">
        <v>211</v>
      </c>
      <c r="O22" s="3">
        <v>5</v>
      </c>
      <c r="P22" s="3" t="s">
        <v>211</v>
      </c>
      <c r="Q22" s="3" t="s">
        <v>211</v>
      </c>
      <c r="R22" s="3" t="s">
        <v>211</v>
      </c>
      <c r="S22" s="3" t="s">
        <v>211</v>
      </c>
      <c r="T22" s="3" t="s">
        <v>211</v>
      </c>
      <c r="U22" s="3">
        <f>+Tabla3[[#This Row],[V GRAVADAS]]</f>
        <v>5</v>
      </c>
      <c r="V22" t="s">
        <v>181</v>
      </c>
    </row>
    <row r="23" spans="1:22" x14ac:dyDescent="0.25">
      <c r="A23" t="s">
        <v>199</v>
      </c>
      <c r="B23" s="1" t="s">
        <v>221</v>
      </c>
      <c r="C23" t="s">
        <v>1</v>
      </c>
      <c r="D23" t="s">
        <v>208</v>
      </c>
      <c r="E23" t="s">
        <v>209</v>
      </c>
      <c r="F23" t="s">
        <v>210</v>
      </c>
      <c r="G23">
        <v>3597</v>
      </c>
      <c r="H23">
        <v>3597</v>
      </c>
      <c r="I23">
        <v>3597</v>
      </c>
      <c r="J23">
        <v>3597</v>
      </c>
      <c r="L23" s="3" t="s">
        <v>211</v>
      </c>
      <c r="M23" s="3" t="s">
        <v>211</v>
      </c>
      <c r="N23" s="3" t="s">
        <v>211</v>
      </c>
      <c r="O23" s="3">
        <v>6</v>
      </c>
      <c r="P23" s="3" t="s">
        <v>211</v>
      </c>
      <c r="Q23" s="3" t="s">
        <v>211</v>
      </c>
      <c r="R23" s="3" t="s">
        <v>211</v>
      </c>
      <c r="S23" s="3" t="s">
        <v>211</v>
      </c>
      <c r="T23" s="3" t="s">
        <v>211</v>
      </c>
      <c r="U23" s="3">
        <f>+Tabla3[[#This Row],[V GRAVADAS]]</f>
        <v>6</v>
      </c>
      <c r="V23" t="s">
        <v>181</v>
      </c>
    </row>
    <row r="24" spans="1:22" x14ac:dyDescent="0.25">
      <c r="A24" t="s">
        <v>199</v>
      </c>
      <c r="B24" s="1" t="s">
        <v>221</v>
      </c>
      <c r="C24" t="s">
        <v>1</v>
      </c>
      <c r="D24" t="s">
        <v>208</v>
      </c>
      <c r="E24" t="s">
        <v>209</v>
      </c>
      <c r="F24" t="s">
        <v>210</v>
      </c>
      <c r="G24">
        <v>3598</v>
      </c>
      <c r="H24">
        <v>3598</v>
      </c>
      <c r="I24">
        <v>3598</v>
      </c>
      <c r="J24">
        <v>3598</v>
      </c>
      <c r="L24" s="3" t="s">
        <v>211</v>
      </c>
      <c r="M24" s="3" t="s">
        <v>211</v>
      </c>
      <c r="N24" s="3" t="s">
        <v>211</v>
      </c>
      <c r="O24" s="3">
        <v>7</v>
      </c>
      <c r="P24" s="3" t="s">
        <v>211</v>
      </c>
      <c r="Q24" s="3" t="s">
        <v>211</v>
      </c>
      <c r="R24" s="3" t="s">
        <v>211</v>
      </c>
      <c r="S24" s="3" t="s">
        <v>211</v>
      </c>
      <c r="T24" s="3" t="s">
        <v>211</v>
      </c>
      <c r="U24" s="3">
        <f>+Tabla3[[#This Row],[V GRAVADAS]]</f>
        <v>7</v>
      </c>
      <c r="V24" t="s">
        <v>181</v>
      </c>
    </row>
    <row r="25" spans="1:22" x14ac:dyDescent="0.25">
      <c r="A25" t="s">
        <v>199</v>
      </c>
      <c r="B25" s="1" t="s">
        <v>222</v>
      </c>
      <c r="C25" t="s">
        <v>1</v>
      </c>
      <c r="D25" t="s">
        <v>208</v>
      </c>
      <c r="E25" t="s">
        <v>209</v>
      </c>
      <c r="F25" t="s">
        <v>210</v>
      </c>
      <c r="G25">
        <v>3599</v>
      </c>
      <c r="H25">
        <v>3599</v>
      </c>
      <c r="I25">
        <v>3599</v>
      </c>
      <c r="J25">
        <v>3599</v>
      </c>
      <c r="L25" s="3" t="s">
        <v>211</v>
      </c>
      <c r="M25" s="3" t="s">
        <v>211</v>
      </c>
      <c r="N25" s="3" t="s">
        <v>211</v>
      </c>
      <c r="O25" s="3">
        <v>7</v>
      </c>
      <c r="P25" s="3" t="s">
        <v>211</v>
      </c>
      <c r="Q25" s="3" t="s">
        <v>211</v>
      </c>
      <c r="R25" s="3" t="s">
        <v>211</v>
      </c>
      <c r="S25" s="3" t="s">
        <v>211</v>
      </c>
      <c r="T25" s="3" t="s">
        <v>211</v>
      </c>
      <c r="U25" s="3">
        <f>+Tabla3[[#This Row],[V GRAVADAS]]</f>
        <v>7</v>
      </c>
      <c r="V25" t="s">
        <v>181</v>
      </c>
    </row>
    <row r="26" spans="1:22" x14ac:dyDescent="0.25">
      <c r="A26" t="s">
        <v>199</v>
      </c>
      <c r="B26" s="1" t="s">
        <v>222</v>
      </c>
      <c r="C26" t="s">
        <v>1</v>
      </c>
      <c r="D26" t="s">
        <v>208</v>
      </c>
      <c r="E26" t="s">
        <v>209</v>
      </c>
      <c r="F26" t="s">
        <v>210</v>
      </c>
      <c r="G26">
        <v>3600</v>
      </c>
      <c r="H26">
        <v>3600</v>
      </c>
      <c r="I26">
        <v>3600</v>
      </c>
      <c r="J26">
        <v>3600</v>
      </c>
      <c r="L26" s="3" t="s">
        <v>211</v>
      </c>
      <c r="M26" s="3" t="s">
        <v>211</v>
      </c>
      <c r="N26" s="3" t="s">
        <v>211</v>
      </c>
      <c r="O26" s="3">
        <v>80</v>
      </c>
      <c r="P26" s="3" t="s">
        <v>211</v>
      </c>
      <c r="Q26" s="3" t="s">
        <v>211</v>
      </c>
      <c r="R26" s="3" t="s">
        <v>211</v>
      </c>
      <c r="S26" s="3" t="s">
        <v>211</v>
      </c>
      <c r="T26" s="3" t="s">
        <v>211</v>
      </c>
      <c r="U26" s="3">
        <f>+Tabla3[[#This Row],[V GRAVADAS]]</f>
        <v>80</v>
      </c>
      <c r="V26" t="s">
        <v>181</v>
      </c>
    </row>
    <row r="27" spans="1:22" x14ac:dyDescent="0.25">
      <c r="A27" t="s">
        <v>199</v>
      </c>
      <c r="B27" s="1" t="s">
        <v>223</v>
      </c>
      <c r="C27" t="s">
        <v>1</v>
      </c>
      <c r="D27" t="s">
        <v>208</v>
      </c>
      <c r="E27" t="s">
        <v>209</v>
      </c>
      <c r="F27" t="s">
        <v>210</v>
      </c>
      <c r="G27">
        <v>3601</v>
      </c>
      <c r="H27">
        <v>3601</v>
      </c>
      <c r="I27">
        <v>3601</v>
      </c>
      <c r="J27">
        <v>3601</v>
      </c>
      <c r="L27" s="3" t="s">
        <v>211</v>
      </c>
      <c r="M27" s="3" t="s">
        <v>211</v>
      </c>
      <c r="N27" s="3" t="s">
        <v>211</v>
      </c>
      <c r="O27" s="3">
        <v>2</v>
      </c>
      <c r="P27" s="3" t="s">
        <v>211</v>
      </c>
      <c r="Q27" s="3" t="s">
        <v>211</v>
      </c>
      <c r="R27" s="3" t="s">
        <v>211</v>
      </c>
      <c r="S27" s="3" t="s">
        <v>211</v>
      </c>
      <c r="T27" s="3" t="s">
        <v>211</v>
      </c>
      <c r="U27" s="3">
        <f>+Tabla3[[#This Row],[V GRAVADAS]]</f>
        <v>2</v>
      </c>
      <c r="V27" t="s">
        <v>181</v>
      </c>
    </row>
    <row r="28" spans="1:22" x14ac:dyDescent="0.25">
      <c r="A28" t="s">
        <v>199</v>
      </c>
      <c r="B28" s="1" t="s">
        <v>223</v>
      </c>
      <c r="C28" t="s">
        <v>1</v>
      </c>
      <c r="D28" t="s">
        <v>208</v>
      </c>
      <c r="E28" t="s">
        <v>209</v>
      </c>
      <c r="F28" t="s">
        <v>210</v>
      </c>
      <c r="G28">
        <v>3602</v>
      </c>
      <c r="H28">
        <v>3602</v>
      </c>
      <c r="I28">
        <v>3602</v>
      </c>
      <c r="J28">
        <v>3602</v>
      </c>
      <c r="L28" s="3" t="s">
        <v>211</v>
      </c>
      <c r="M28" s="3" t="s">
        <v>211</v>
      </c>
      <c r="N28" s="3" t="s">
        <v>211</v>
      </c>
      <c r="O28" s="3">
        <v>3</v>
      </c>
      <c r="P28" s="3" t="s">
        <v>211</v>
      </c>
      <c r="Q28" s="3" t="s">
        <v>211</v>
      </c>
      <c r="R28" s="3" t="s">
        <v>211</v>
      </c>
      <c r="S28" s="3" t="s">
        <v>211</v>
      </c>
      <c r="T28" s="3" t="s">
        <v>211</v>
      </c>
      <c r="U28" s="3">
        <f>+Tabla3[[#This Row],[V GRAVADAS]]</f>
        <v>3</v>
      </c>
      <c r="V28" t="s">
        <v>181</v>
      </c>
    </row>
    <row r="29" spans="1:22" x14ac:dyDescent="0.25">
      <c r="A29" t="s">
        <v>199</v>
      </c>
      <c r="B29" s="1" t="s">
        <v>224</v>
      </c>
      <c r="C29" t="s">
        <v>1</v>
      </c>
      <c r="D29" t="s">
        <v>208</v>
      </c>
      <c r="E29" t="s">
        <v>209</v>
      </c>
      <c r="F29" t="s">
        <v>210</v>
      </c>
      <c r="G29">
        <v>3603</v>
      </c>
      <c r="H29">
        <v>3603</v>
      </c>
      <c r="I29">
        <v>3603</v>
      </c>
      <c r="J29">
        <v>3603</v>
      </c>
      <c r="L29" s="3" t="s">
        <v>211</v>
      </c>
      <c r="M29" s="3" t="s">
        <v>211</v>
      </c>
      <c r="N29" s="3" t="s">
        <v>211</v>
      </c>
      <c r="O29" s="3">
        <v>4</v>
      </c>
      <c r="P29" s="3" t="s">
        <v>211</v>
      </c>
      <c r="Q29" s="3" t="s">
        <v>211</v>
      </c>
      <c r="R29" s="3" t="s">
        <v>211</v>
      </c>
      <c r="S29" s="3" t="s">
        <v>211</v>
      </c>
      <c r="T29" s="3" t="s">
        <v>211</v>
      </c>
      <c r="U29" s="3">
        <f>+Tabla3[[#This Row],[V GRAVADAS]]</f>
        <v>4</v>
      </c>
      <c r="V29" t="s">
        <v>181</v>
      </c>
    </row>
    <row r="30" spans="1:22" x14ac:dyDescent="0.25">
      <c r="A30" t="s">
        <v>199</v>
      </c>
      <c r="B30" s="1" t="s">
        <v>224</v>
      </c>
      <c r="C30" t="s">
        <v>1</v>
      </c>
      <c r="D30" t="s">
        <v>208</v>
      </c>
      <c r="E30" t="s">
        <v>209</v>
      </c>
      <c r="F30" t="s">
        <v>210</v>
      </c>
      <c r="G30">
        <v>3604</v>
      </c>
      <c r="H30">
        <v>3604</v>
      </c>
      <c r="I30">
        <v>3604</v>
      </c>
      <c r="J30">
        <v>3604</v>
      </c>
      <c r="L30" s="3" t="s">
        <v>211</v>
      </c>
      <c r="M30" s="3" t="s">
        <v>211</v>
      </c>
      <c r="N30" s="3" t="s">
        <v>211</v>
      </c>
      <c r="O30" s="3">
        <v>5</v>
      </c>
      <c r="P30" s="3" t="s">
        <v>211</v>
      </c>
      <c r="Q30" s="3" t="s">
        <v>211</v>
      </c>
      <c r="R30" s="3" t="s">
        <v>211</v>
      </c>
      <c r="S30" s="3" t="s">
        <v>211</v>
      </c>
      <c r="T30" s="3" t="s">
        <v>211</v>
      </c>
      <c r="U30" s="3">
        <f>+Tabla3[[#This Row],[V GRAVADAS]]</f>
        <v>5</v>
      </c>
      <c r="V30" t="s">
        <v>181</v>
      </c>
    </row>
    <row r="31" spans="1:22" x14ac:dyDescent="0.25">
      <c r="A31" t="s">
        <v>199</v>
      </c>
      <c r="B31" s="1" t="s">
        <v>225</v>
      </c>
      <c r="C31" t="s">
        <v>1</v>
      </c>
      <c r="D31" t="s">
        <v>208</v>
      </c>
      <c r="E31" t="s">
        <v>209</v>
      </c>
      <c r="F31" t="s">
        <v>210</v>
      </c>
      <c r="G31">
        <v>3605</v>
      </c>
      <c r="H31">
        <v>3605</v>
      </c>
      <c r="I31">
        <v>3605</v>
      </c>
      <c r="J31">
        <v>3605</v>
      </c>
      <c r="L31" s="3" t="s">
        <v>211</v>
      </c>
      <c r="M31" s="3" t="s">
        <v>211</v>
      </c>
      <c r="N31" s="3" t="s">
        <v>211</v>
      </c>
      <c r="O31" s="3">
        <v>20</v>
      </c>
      <c r="P31" s="3" t="s">
        <v>211</v>
      </c>
      <c r="Q31" s="3" t="s">
        <v>211</v>
      </c>
      <c r="R31" s="3" t="s">
        <v>211</v>
      </c>
      <c r="S31" s="3" t="s">
        <v>211</v>
      </c>
      <c r="T31" s="3" t="s">
        <v>211</v>
      </c>
      <c r="U31" s="3">
        <f>+Tabla3[[#This Row],[V GRAVADAS]]</f>
        <v>20</v>
      </c>
      <c r="V31" t="s">
        <v>181</v>
      </c>
    </row>
    <row r="32" spans="1:22" x14ac:dyDescent="0.25">
      <c r="A32" t="s">
        <v>199</v>
      </c>
      <c r="B32" s="1" t="s">
        <v>225</v>
      </c>
      <c r="C32" t="s">
        <v>1</v>
      </c>
      <c r="D32" t="s">
        <v>208</v>
      </c>
      <c r="E32" t="s">
        <v>209</v>
      </c>
      <c r="F32" t="s">
        <v>210</v>
      </c>
      <c r="G32">
        <v>3606</v>
      </c>
      <c r="H32">
        <v>3606</v>
      </c>
      <c r="I32">
        <v>3606</v>
      </c>
      <c r="J32">
        <v>3606</v>
      </c>
      <c r="L32" s="3" t="s">
        <v>211</v>
      </c>
      <c r="M32" s="3" t="s">
        <v>211</v>
      </c>
      <c r="N32" s="3" t="s">
        <v>211</v>
      </c>
      <c r="O32" s="3">
        <v>2.5</v>
      </c>
      <c r="P32" s="3" t="s">
        <v>211</v>
      </c>
      <c r="Q32" s="3" t="s">
        <v>211</v>
      </c>
      <c r="R32" s="3" t="s">
        <v>211</v>
      </c>
      <c r="S32" s="3" t="s">
        <v>211</v>
      </c>
      <c r="T32" s="3" t="s">
        <v>211</v>
      </c>
      <c r="U32" s="3">
        <f>+Tabla3[[#This Row],[V GRAVADAS]]</f>
        <v>2.5</v>
      </c>
      <c r="V32" t="s">
        <v>181</v>
      </c>
    </row>
    <row r="33" spans="1:22" x14ac:dyDescent="0.25">
      <c r="A33" t="s">
        <v>199</v>
      </c>
      <c r="B33" s="1" t="s">
        <v>225</v>
      </c>
      <c r="C33" t="s">
        <v>1</v>
      </c>
      <c r="D33" t="s">
        <v>208</v>
      </c>
      <c r="E33" t="s">
        <v>209</v>
      </c>
      <c r="F33" t="s">
        <v>210</v>
      </c>
      <c r="G33">
        <v>3607</v>
      </c>
      <c r="H33">
        <v>3607</v>
      </c>
      <c r="I33">
        <v>3607</v>
      </c>
      <c r="J33">
        <v>3607</v>
      </c>
      <c r="L33" s="3" t="s">
        <v>211</v>
      </c>
      <c r="M33" s="3" t="s">
        <v>211</v>
      </c>
      <c r="N33" s="3" t="s">
        <v>211</v>
      </c>
      <c r="O33" s="3">
        <v>3</v>
      </c>
      <c r="P33" s="3" t="s">
        <v>211</v>
      </c>
      <c r="Q33" s="3" t="s">
        <v>211</v>
      </c>
      <c r="R33" s="3" t="s">
        <v>211</v>
      </c>
      <c r="S33" s="3" t="s">
        <v>211</v>
      </c>
      <c r="T33" s="3" t="s">
        <v>211</v>
      </c>
      <c r="U33" s="3">
        <f>+Tabla3[[#This Row],[V GRAVADAS]]</f>
        <v>3</v>
      </c>
      <c r="V33" t="s">
        <v>181</v>
      </c>
    </row>
    <row r="34" spans="1:22" x14ac:dyDescent="0.25">
      <c r="A34" t="s">
        <v>199</v>
      </c>
      <c r="B34" s="1" t="s">
        <v>225</v>
      </c>
      <c r="C34" t="s">
        <v>1</v>
      </c>
      <c r="D34" t="s">
        <v>208</v>
      </c>
      <c r="E34" t="s">
        <v>209</v>
      </c>
      <c r="F34" t="s">
        <v>210</v>
      </c>
      <c r="G34">
        <v>3608</v>
      </c>
      <c r="H34">
        <v>3608</v>
      </c>
      <c r="I34">
        <v>3608</v>
      </c>
      <c r="J34">
        <v>3608</v>
      </c>
      <c r="L34" s="3" t="s">
        <v>211</v>
      </c>
      <c r="M34" s="3" t="s">
        <v>211</v>
      </c>
      <c r="N34" s="3" t="s">
        <v>211</v>
      </c>
      <c r="O34" s="3">
        <v>4</v>
      </c>
      <c r="P34" s="3" t="s">
        <v>211</v>
      </c>
      <c r="Q34" s="3" t="s">
        <v>211</v>
      </c>
      <c r="R34" s="3" t="s">
        <v>211</v>
      </c>
      <c r="S34" s="3" t="s">
        <v>211</v>
      </c>
      <c r="T34" s="3" t="s">
        <v>211</v>
      </c>
      <c r="U34" s="3">
        <f>+Tabla3[[#This Row],[V GRAVADAS]]</f>
        <v>4</v>
      </c>
      <c r="V34" t="s">
        <v>181</v>
      </c>
    </row>
    <row r="35" spans="1:22" x14ac:dyDescent="0.25">
      <c r="A35" t="s">
        <v>199</v>
      </c>
      <c r="B35" s="1" t="s">
        <v>226</v>
      </c>
      <c r="C35" t="s">
        <v>1</v>
      </c>
      <c r="D35" t="s">
        <v>208</v>
      </c>
      <c r="E35" t="s">
        <v>209</v>
      </c>
      <c r="F35" t="s">
        <v>210</v>
      </c>
      <c r="G35">
        <v>3609</v>
      </c>
      <c r="H35">
        <v>3609</v>
      </c>
      <c r="I35">
        <v>3609</v>
      </c>
      <c r="J35">
        <v>3609</v>
      </c>
      <c r="L35" s="3" t="s">
        <v>211</v>
      </c>
      <c r="M35" s="3" t="s">
        <v>211</v>
      </c>
      <c r="N35" s="3" t="s">
        <v>211</v>
      </c>
      <c r="O35" s="3">
        <v>5</v>
      </c>
      <c r="P35" s="3" t="s">
        <v>211</v>
      </c>
      <c r="Q35" s="3" t="s">
        <v>211</v>
      </c>
      <c r="R35" s="3" t="s">
        <v>211</v>
      </c>
      <c r="S35" s="3" t="s">
        <v>211</v>
      </c>
      <c r="T35" s="3" t="s">
        <v>211</v>
      </c>
      <c r="U35" s="3">
        <f>+Tabla3[[#This Row],[V GRAVADAS]]</f>
        <v>5</v>
      </c>
      <c r="V35" t="s">
        <v>181</v>
      </c>
    </row>
    <row r="36" spans="1:22" x14ac:dyDescent="0.25">
      <c r="A36" t="s">
        <v>199</v>
      </c>
      <c r="B36" s="1" t="s">
        <v>226</v>
      </c>
      <c r="C36" t="s">
        <v>1</v>
      </c>
      <c r="D36" t="s">
        <v>208</v>
      </c>
      <c r="E36" t="s">
        <v>209</v>
      </c>
      <c r="F36" t="s">
        <v>210</v>
      </c>
      <c r="G36">
        <v>3610</v>
      </c>
      <c r="H36">
        <v>3610</v>
      </c>
      <c r="I36">
        <v>3610</v>
      </c>
      <c r="J36">
        <v>3610</v>
      </c>
      <c r="L36" s="3" t="s">
        <v>211</v>
      </c>
      <c r="M36" s="3" t="s">
        <v>211</v>
      </c>
      <c r="N36" s="3" t="s">
        <v>211</v>
      </c>
      <c r="O36" s="3">
        <v>2</v>
      </c>
      <c r="P36" s="3" t="s">
        <v>211</v>
      </c>
      <c r="Q36" s="3" t="s">
        <v>211</v>
      </c>
      <c r="R36" s="3" t="s">
        <v>211</v>
      </c>
      <c r="S36" s="3" t="s">
        <v>211</v>
      </c>
      <c r="T36" s="3" t="s">
        <v>211</v>
      </c>
      <c r="U36" s="3">
        <f>+Tabla3[[#This Row],[V GRAVADAS]]</f>
        <v>2</v>
      </c>
      <c r="V36" t="s">
        <v>181</v>
      </c>
    </row>
    <row r="37" spans="1:22" x14ac:dyDescent="0.25">
      <c r="A37" t="s">
        <v>199</v>
      </c>
      <c r="B37" s="1" t="s">
        <v>226</v>
      </c>
      <c r="C37" t="s">
        <v>1</v>
      </c>
      <c r="D37" t="s">
        <v>208</v>
      </c>
      <c r="E37" t="s">
        <v>209</v>
      </c>
      <c r="F37" t="s">
        <v>210</v>
      </c>
      <c r="G37">
        <v>3611</v>
      </c>
      <c r="H37">
        <v>3611</v>
      </c>
      <c r="I37">
        <v>3611</v>
      </c>
      <c r="J37">
        <v>3611</v>
      </c>
      <c r="L37" s="3" t="s">
        <v>211</v>
      </c>
      <c r="M37" s="3" t="s">
        <v>211</v>
      </c>
      <c r="N37" s="3" t="s">
        <v>211</v>
      </c>
      <c r="O37" s="3">
        <v>3</v>
      </c>
      <c r="P37" s="3" t="s">
        <v>211</v>
      </c>
      <c r="Q37" s="3" t="s">
        <v>211</v>
      </c>
      <c r="R37" s="3" t="s">
        <v>211</v>
      </c>
      <c r="S37" s="3" t="s">
        <v>211</v>
      </c>
      <c r="T37" s="3" t="s">
        <v>211</v>
      </c>
      <c r="U37" s="3">
        <f>+Tabla3[[#This Row],[V GRAVADAS]]</f>
        <v>3</v>
      </c>
      <c r="V37" t="s">
        <v>181</v>
      </c>
    </row>
    <row r="38" spans="1:22" x14ac:dyDescent="0.25">
      <c r="A38" t="s">
        <v>199</v>
      </c>
      <c r="B38" s="1" t="s">
        <v>227</v>
      </c>
      <c r="C38" t="s">
        <v>1</v>
      </c>
      <c r="D38" t="s">
        <v>208</v>
      </c>
      <c r="E38" t="s">
        <v>209</v>
      </c>
      <c r="F38" t="s">
        <v>210</v>
      </c>
      <c r="G38">
        <v>3612</v>
      </c>
      <c r="H38">
        <v>3612</v>
      </c>
      <c r="I38">
        <v>3612</v>
      </c>
      <c r="J38">
        <v>3612</v>
      </c>
      <c r="L38" s="3" t="s">
        <v>211</v>
      </c>
      <c r="M38" s="3" t="s">
        <v>211</v>
      </c>
      <c r="N38" s="3" t="s">
        <v>211</v>
      </c>
      <c r="O38" s="3">
        <v>4</v>
      </c>
      <c r="P38" s="3" t="s">
        <v>211</v>
      </c>
      <c r="Q38" s="3" t="s">
        <v>211</v>
      </c>
      <c r="R38" s="3" t="s">
        <v>211</v>
      </c>
      <c r="S38" s="3" t="s">
        <v>211</v>
      </c>
      <c r="T38" s="3" t="s">
        <v>211</v>
      </c>
      <c r="U38" s="3">
        <f>+Tabla3[[#This Row],[V GRAVADAS]]</f>
        <v>4</v>
      </c>
      <c r="V38" t="s">
        <v>181</v>
      </c>
    </row>
    <row r="39" spans="1:22" x14ac:dyDescent="0.25">
      <c r="A39" t="s">
        <v>199</v>
      </c>
      <c r="B39" s="1" t="s">
        <v>227</v>
      </c>
      <c r="C39" t="s">
        <v>1</v>
      </c>
      <c r="D39" t="s">
        <v>208</v>
      </c>
      <c r="E39" t="s">
        <v>209</v>
      </c>
      <c r="F39" t="s">
        <v>210</v>
      </c>
      <c r="G39">
        <v>3613</v>
      </c>
      <c r="H39">
        <v>3613</v>
      </c>
      <c r="I39">
        <v>3613</v>
      </c>
      <c r="J39">
        <v>3613</v>
      </c>
      <c r="L39" s="3" t="s">
        <v>211</v>
      </c>
      <c r="M39" s="3" t="s">
        <v>211</v>
      </c>
      <c r="N39" s="3" t="s">
        <v>211</v>
      </c>
      <c r="O39" s="3">
        <v>5</v>
      </c>
      <c r="P39" s="3" t="s">
        <v>211</v>
      </c>
      <c r="Q39" s="3" t="s">
        <v>211</v>
      </c>
      <c r="R39" s="3" t="s">
        <v>211</v>
      </c>
      <c r="S39" s="3" t="s">
        <v>211</v>
      </c>
      <c r="T39" s="3" t="s">
        <v>211</v>
      </c>
      <c r="U39" s="3">
        <f>+Tabla3[[#This Row],[V GRAVADAS]]</f>
        <v>5</v>
      </c>
      <c r="V39" t="s">
        <v>181</v>
      </c>
    </row>
    <row r="40" spans="1:22" x14ac:dyDescent="0.25">
      <c r="A40" t="s">
        <v>199</v>
      </c>
      <c r="B40" s="1" t="s">
        <v>227</v>
      </c>
      <c r="C40" t="s">
        <v>1</v>
      </c>
      <c r="D40" t="s">
        <v>208</v>
      </c>
      <c r="E40" t="s">
        <v>209</v>
      </c>
      <c r="F40" t="s">
        <v>210</v>
      </c>
      <c r="G40">
        <v>3614</v>
      </c>
      <c r="H40">
        <v>3614</v>
      </c>
      <c r="I40">
        <v>3614</v>
      </c>
      <c r="J40">
        <v>3614</v>
      </c>
      <c r="L40" s="3" t="s">
        <v>211</v>
      </c>
      <c r="M40" s="3" t="s">
        <v>211</v>
      </c>
      <c r="N40" s="3" t="s">
        <v>211</v>
      </c>
      <c r="O40" s="3">
        <v>6</v>
      </c>
      <c r="P40" s="3" t="s">
        <v>211</v>
      </c>
      <c r="Q40" s="3" t="s">
        <v>211</v>
      </c>
      <c r="R40" s="3" t="s">
        <v>211</v>
      </c>
      <c r="S40" s="3" t="s">
        <v>211</v>
      </c>
      <c r="T40" s="3" t="s">
        <v>211</v>
      </c>
      <c r="U40" s="3">
        <f>+Tabla3[[#This Row],[V GRAVADAS]]</f>
        <v>6</v>
      </c>
      <c r="V40" t="s">
        <v>181</v>
      </c>
    </row>
    <row r="41" spans="1:22" x14ac:dyDescent="0.25">
      <c r="A41" t="s">
        <v>199</v>
      </c>
      <c r="B41" s="1" t="s">
        <v>228</v>
      </c>
      <c r="C41" t="s">
        <v>1</v>
      </c>
      <c r="D41" t="s">
        <v>208</v>
      </c>
      <c r="E41" t="s">
        <v>209</v>
      </c>
      <c r="F41" t="s">
        <v>210</v>
      </c>
      <c r="G41">
        <v>3615</v>
      </c>
      <c r="H41">
        <v>3615</v>
      </c>
      <c r="I41">
        <v>3615</v>
      </c>
      <c r="J41">
        <v>3615</v>
      </c>
      <c r="L41" s="3" t="s">
        <v>211</v>
      </c>
      <c r="M41" s="3" t="s">
        <v>211</v>
      </c>
      <c r="N41" s="3" t="s">
        <v>211</v>
      </c>
      <c r="O41" s="3">
        <v>7</v>
      </c>
      <c r="P41" s="3" t="s">
        <v>211</v>
      </c>
      <c r="Q41" s="3" t="s">
        <v>211</v>
      </c>
      <c r="R41" s="3" t="s">
        <v>211</v>
      </c>
      <c r="S41" s="3" t="s">
        <v>211</v>
      </c>
      <c r="T41" s="3" t="s">
        <v>211</v>
      </c>
      <c r="U41" s="3">
        <f>+Tabla3[[#This Row],[V GRAVADAS]]</f>
        <v>7</v>
      </c>
      <c r="V41" t="s">
        <v>181</v>
      </c>
    </row>
    <row r="42" spans="1:22" x14ac:dyDescent="0.25">
      <c r="A42" t="s">
        <v>199</v>
      </c>
      <c r="B42" s="1" t="s">
        <v>228</v>
      </c>
      <c r="C42" t="s">
        <v>1</v>
      </c>
      <c r="D42" t="s">
        <v>208</v>
      </c>
      <c r="E42" t="s">
        <v>209</v>
      </c>
      <c r="F42" t="s">
        <v>210</v>
      </c>
      <c r="G42">
        <v>3616</v>
      </c>
      <c r="H42">
        <v>3616</v>
      </c>
      <c r="I42">
        <v>3616</v>
      </c>
      <c r="J42">
        <v>3616</v>
      </c>
      <c r="L42" s="3" t="s">
        <v>211</v>
      </c>
      <c r="M42" s="3" t="s">
        <v>211</v>
      </c>
      <c r="N42" s="3" t="s">
        <v>211</v>
      </c>
      <c r="O42" s="3">
        <v>8</v>
      </c>
      <c r="P42" s="3" t="s">
        <v>211</v>
      </c>
      <c r="Q42" s="3" t="s">
        <v>211</v>
      </c>
      <c r="R42" s="3" t="s">
        <v>211</v>
      </c>
      <c r="S42" s="3" t="s">
        <v>211</v>
      </c>
      <c r="T42" s="3" t="s">
        <v>211</v>
      </c>
      <c r="U42" s="3">
        <f>+Tabla3[[#This Row],[V GRAVADAS]]</f>
        <v>8</v>
      </c>
      <c r="V42" t="s">
        <v>181</v>
      </c>
    </row>
    <row r="43" spans="1:22" x14ac:dyDescent="0.25">
      <c r="A43" t="s">
        <v>199</v>
      </c>
      <c r="B43" s="1" t="s">
        <v>228</v>
      </c>
      <c r="C43" t="s">
        <v>1</v>
      </c>
      <c r="D43" t="s">
        <v>208</v>
      </c>
      <c r="E43" t="s">
        <v>209</v>
      </c>
      <c r="F43" t="s">
        <v>210</v>
      </c>
      <c r="G43">
        <v>3617</v>
      </c>
      <c r="H43">
        <v>3617</v>
      </c>
      <c r="I43">
        <v>3617</v>
      </c>
      <c r="J43">
        <v>3617</v>
      </c>
      <c r="L43" s="3" t="s">
        <v>211</v>
      </c>
      <c r="M43" s="3" t="s">
        <v>211</v>
      </c>
      <c r="N43" s="3" t="s">
        <v>211</v>
      </c>
      <c r="O43" s="3">
        <v>9</v>
      </c>
      <c r="P43" s="3" t="s">
        <v>211</v>
      </c>
      <c r="Q43" s="3" t="s">
        <v>211</v>
      </c>
      <c r="R43" s="3" t="s">
        <v>211</v>
      </c>
      <c r="S43" s="3" t="s">
        <v>211</v>
      </c>
      <c r="T43" s="3" t="s">
        <v>211</v>
      </c>
      <c r="U43" s="3">
        <f>+Tabla3[[#This Row],[V GRAVADAS]]</f>
        <v>9</v>
      </c>
      <c r="V43" t="s">
        <v>181</v>
      </c>
    </row>
    <row r="44" spans="1:22" x14ac:dyDescent="0.25">
      <c r="A44" t="s">
        <v>199</v>
      </c>
      <c r="B44" s="1" t="s">
        <v>228</v>
      </c>
      <c r="C44" t="s">
        <v>1</v>
      </c>
      <c r="D44" t="s">
        <v>208</v>
      </c>
      <c r="E44" t="s">
        <v>209</v>
      </c>
      <c r="F44" t="s">
        <v>210</v>
      </c>
      <c r="G44">
        <v>3618</v>
      </c>
      <c r="H44">
        <v>3618</v>
      </c>
      <c r="I44">
        <v>3618</v>
      </c>
      <c r="J44">
        <v>3618</v>
      </c>
      <c r="L44" s="3" t="s">
        <v>211</v>
      </c>
      <c r="M44" s="3" t="s">
        <v>211</v>
      </c>
      <c r="N44" s="3" t="s">
        <v>211</v>
      </c>
      <c r="O44" s="3">
        <v>10</v>
      </c>
      <c r="P44" s="3" t="s">
        <v>211</v>
      </c>
      <c r="Q44" s="3" t="s">
        <v>211</v>
      </c>
      <c r="R44" s="3" t="s">
        <v>211</v>
      </c>
      <c r="S44" s="3" t="s">
        <v>211</v>
      </c>
      <c r="T44" s="3" t="s">
        <v>211</v>
      </c>
      <c r="U44" s="3">
        <f>+Tabla3[[#This Row],[V GRAVADAS]]</f>
        <v>10</v>
      </c>
      <c r="V44" t="s">
        <v>181</v>
      </c>
    </row>
    <row r="45" spans="1:22" x14ac:dyDescent="0.25">
      <c r="A45" t="s">
        <v>199</v>
      </c>
      <c r="B45" s="1" t="s">
        <v>229</v>
      </c>
      <c r="C45" t="s">
        <v>1</v>
      </c>
      <c r="D45" t="s">
        <v>208</v>
      </c>
      <c r="E45" t="s">
        <v>209</v>
      </c>
      <c r="F45" t="s">
        <v>210</v>
      </c>
      <c r="G45">
        <v>3619</v>
      </c>
      <c r="H45">
        <v>3619</v>
      </c>
      <c r="I45">
        <v>3619</v>
      </c>
      <c r="J45">
        <v>3619</v>
      </c>
      <c r="L45" s="3" t="s">
        <v>211</v>
      </c>
      <c r="M45" s="3" t="s">
        <v>211</v>
      </c>
      <c r="N45" s="3" t="s">
        <v>211</v>
      </c>
      <c r="O45" s="3">
        <v>11</v>
      </c>
      <c r="P45" s="3" t="s">
        <v>211</v>
      </c>
      <c r="Q45" s="3" t="s">
        <v>211</v>
      </c>
      <c r="R45" s="3" t="s">
        <v>211</v>
      </c>
      <c r="S45" s="3" t="s">
        <v>211</v>
      </c>
      <c r="T45" s="3" t="s">
        <v>211</v>
      </c>
      <c r="U45" s="3">
        <f>+Tabla3[[#This Row],[V GRAVADAS]]</f>
        <v>11</v>
      </c>
      <c r="V45" t="s">
        <v>181</v>
      </c>
    </row>
    <row r="46" spans="1:22" x14ac:dyDescent="0.25">
      <c r="A46" t="s">
        <v>199</v>
      </c>
      <c r="B46" s="1" t="s">
        <v>229</v>
      </c>
      <c r="C46" t="s">
        <v>1</v>
      </c>
      <c r="D46" t="s">
        <v>208</v>
      </c>
      <c r="E46" t="s">
        <v>209</v>
      </c>
      <c r="F46" t="s">
        <v>210</v>
      </c>
      <c r="G46">
        <v>3620</v>
      </c>
      <c r="H46">
        <v>3620</v>
      </c>
      <c r="I46">
        <v>3620</v>
      </c>
      <c r="J46">
        <v>3620</v>
      </c>
      <c r="L46" s="3" t="s">
        <v>211</v>
      </c>
      <c r="M46" s="3" t="s">
        <v>211</v>
      </c>
      <c r="N46" s="3" t="s">
        <v>211</v>
      </c>
      <c r="O46" s="3">
        <v>10</v>
      </c>
      <c r="P46" s="3" t="s">
        <v>211</v>
      </c>
      <c r="Q46" s="3" t="s">
        <v>211</v>
      </c>
      <c r="R46" s="3" t="s">
        <v>211</v>
      </c>
      <c r="S46" s="3" t="s">
        <v>211</v>
      </c>
      <c r="T46" s="3" t="s">
        <v>211</v>
      </c>
      <c r="U46" s="3">
        <f>+Tabla3[[#This Row],[V GRAVADAS]]</f>
        <v>10</v>
      </c>
      <c r="V46" t="s">
        <v>181</v>
      </c>
    </row>
    <row r="47" spans="1:22" x14ac:dyDescent="0.25">
      <c r="A47" t="s">
        <v>199</v>
      </c>
      <c r="B47" s="1" t="s">
        <v>229</v>
      </c>
      <c r="C47" t="s">
        <v>1</v>
      </c>
      <c r="D47" t="s">
        <v>208</v>
      </c>
      <c r="E47" t="s">
        <v>209</v>
      </c>
      <c r="F47" t="s">
        <v>210</v>
      </c>
      <c r="G47">
        <v>3621</v>
      </c>
      <c r="H47">
        <v>3621</v>
      </c>
      <c r="I47">
        <v>3621</v>
      </c>
      <c r="J47">
        <v>3621</v>
      </c>
      <c r="L47" s="3" t="s">
        <v>211</v>
      </c>
      <c r="M47" s="3" t="s">
        <v>211</v>
      </c>
      <c r="N47" s="3" t="s">
        <v>211</v>
      </c>
      <c r="O47" s="3">
        <v>9</v>
      </c>
      <c r="P47" s="3" t="s">
        <v>211</v>
      </c>
      <c r="Q47" s="3" t="s">
        <v>211</v>
      </c>
      <c r="R47" s="3" t="s">
        <v>211</v>
      </c>
      <c r="S47" s="3" t="s">
        <v>211</v>
      </c>
      <c r="T47" s="3" t="s">
        <v>211</v>
      </c>
      <c r="U47" s="3">
        <f>+Tabla3[[#This Row],[V GRAVADAS]]</f>
        <v>9</v>
      </c>
      <c r="V47" t="s">
        <v>181</v>
      </c>
    </row>
    <row r="48" spans="1:22" x14ac:dyDescent="0.25">
      <c r="A48" t="s">
        <v>199</v>
      </c>
      <c r="B48" s="1" t="s">
        <v>229</v>
      </c>
      <c r="C48" t="s">
        <v>1</v>
      </c>
      <c r="D48" t="s">
        <v>208</v>
      </c>
      <c r="E48" t="s">
        <v>209</v>
      </c>
      <c r="F48" t="s">
        <v>210</v>
      </c>
      <c r="G48">
        <v>3622</v>
      </c>
      <c r="H48">
        <v>3622</v>
      </c>
      <c r="I48">
        <v>3622</v>
      </c>
      <c r="J48">
        <v>3622</v>
      </c>
      <c r="L48" s="3" t="s">
        <v>211</v>
      </c>
      <c r="M48" s="3" t="s">
        <v>211</v>
      </c>
      <c r="N48" s="3" t="s">
        <v>211</v>
      </c>
      <c r="O48" s="3">
        <v>8</v>
      </c>
      <c r="P48" s="3" t="s">
        <v>211</v>
      </c>
      <c r="Q48" s="3" t="s">
        <v>211</v>
      </c>
      <c r="R48" s="3" t="s">
        <v>211</v>
      </c>
      <c r="S48" s="3" t="s">
        <v>211</v>
      </c>
      <c r="T48" s="3" t="s">
        <v>211</v>
      </c>
      <c r="U48" s="3">
        <f>+Tabla3[[#This Row],[V GRAVADAS]]</f>
        <v>8</v>
      </c>
      <c r="V48" t="s">
        <v>181</v>
      </c>
    </row>
    <row r="49" spans="1:22" x14ac:dyDescent="0.25">
      <c r="A49" t="s">
        <v>199</v>
      </c>
      <c r="B49" s="1" t="s">
        <v>230</v>
      </c>
      <c r="C49" t="s">
        <v>1</v>
      </c>
      <c r="D49" t="s">
        <v>208</v>
      </c>
      <c r="E49" t="s">
        <v>209</v>
      </c>
      <c r="F49" t="s">
        <v>210</v>
      </c>
      <c r="G49">
        <v>3623</v>
      </c>
      <c r="H49">
        <v>3623</v>
      </c>
      <c r="I49">
        <v>3623</v>
      </c>
      <c r="J49">
        <v>3623</v>
      </c>
      <c r="L49" s="3" t="s">
        <v>211</v>
      </c>
      <c r="M49" s="3" t="s">
        <v>211</v>
      </c>
      <c r="N49" s="3" t="s">
        <v>211</v>
      </c>
      <c r="O49" s="3">
        <v>7</v>
      </c>
      <c r="P49" s="3" t="s">
        <v>211</v>
      </c>
      <c r="Q49" s="3" t="s">
        <v>211</v>
      </c>
      <c r="R49" s="3" t="s">
        <v>211</v>
      </c>
      <c r="S49" s="3" t="s">
        <v>211</v>
      </c>
      <c r="T49" s="3" t="s">
        <v>211</v>
      </c>
      <c r="U49" s="3">
        <f>+Tabla3[[#This Row],[V GRAVADAS]]</f>
        <v>7</v>
      </c>
      <c r="V49" t="s">
        <v>181</v>
      </c>
    </row>
    <row r="50" spans="1:22" x14ac:dyDescent="0.25">
      <c r="A50" t="s">
        <v>199</v>
      </c>
      <c r="B50" s="1" t="s">
        <v>230</v>
      </c>
      <c r="C50" t="s">
        <v>1</v>
      </c>
      <c r="D50" t="s">
        <v>208</v>
      </c>
      <c r="E50" t="s">
        <v>209</v>
      </c>
      <c r="F50" t="s">
        <v>210</v>
      </c>
      <c r="G50">
        <v>3624</v>
      </c>
      <c r="H50">
        <v>3624</v>
      </c>
      <c r="I50">
        <v>3624</v>
      </c>
      <c r="J50">
        <v>3624</v>
      </c>
      <c r="L50" s="3" t="s">
        <v>211</v>
      </c>
      <c r="M50" s="3" t="s">
        <v>211</v>
      </c>
      <c r="N50" s="3" t="s">
        <v>211</v>
      </c>
      <c r="O50" s="3">
        <v>6</v>
      </c>
      <c r="P50" s="3" t="s">
        <v>211</v>
      </c>
      <c r="Q50" s="3" t="s">
        <v>211</v>
      </c>
      <c r="R50" s="3" t="s">
        <v>211</v>
      </c>
      <c r="S50" s="3" t="s">
        <v>211</v>
      </c>
      <c r="T50" s="3" t="s">
        <v>211</v>
      </c>
      <c r="U50" s="3">
        <f>+Tabla3[[#This Row],[V GRAVADAS]]</f>
        <v>6</v>
      </c>
      <c r="V50" t="s">
        <v>181</v>
      </c>
    </row>
    <row r="51" spans="1:22" x14ac:dyDescent="0.25">
      <c r="A51" t="s">
        <v>199</v>
      </c>
      <c r="B51" s="1" t="s">
        <v>230</v>
      </c>
      <c r="C51" t="s">
        <v>1</v>
      </c>
      <c r="D51" t="s">
        <v>208</v>
      </c>
      <c r="E51" t="s">
        <v>209</v>
      </c>
      <c r="F51" t="s">
        <v>210</v>
      </c>
      <c r="G51">
        <v>3625</v>
      </c>
      <c r="H51">
        <v>3625</v>
      </c>
      <c r="I51">
        <v>3625</v>
      </c>
      <c r="J51">
        <v>3625</v>
      </c>
      <c r="L51" s="3" t="s">
        <v>211</v>
      </c>
      <c r="M51" s="3" t="s">
        <v>211</v>
      </c>
      <c r="N51" s="3" t="s">
        <v>211</v>
      </c>
      <c r="O51" s="3">
        <v>5</v>
      </c>
      <c r="P51" s="3" t="s">
        <v>211</v>
      </c>
      <c r="Q51" s="3" t="s">
        <v>211</v>
      </c>
      <c r="R51" s="3" t="s">
        <v>211</v>
      </c>
      <c r="S51" s="3" t="s">
        <v>211</v>
      </c>
      <c r="T51" s="3" t="s">
        <v>211</v>
      </c>
      <c r="U51" s="3">
        <f>+Tabla3[[#This Row],[V GRAVADAS]]</f>
        <v>5</v>
      </c>
      <c r="V51" t="s">
        <v>181</v>
      </c>
    </row>
    <row r="52" spans="1:22" x14ac:dyDescent="0.25">
      <c r="A52" t="s">
        <v>199</v>
      </c>
      <c r="B52" s="1" t="s">
        <v>230</v>
      </c>
      <c r="C52" t="s">
        <v>1</v>
      </c>
      <c r="D52" t="s">
        <v>208</v>
      </c>
      <c r="E52" t="s">
        <v>209</v>
      </c>
      <c r="F52" t="s">
        <v>210</v>
      </c>
      <c r="G52">
        <v>3626</v>
      </c>
      <c r="H52">
        <v>3626</v>
      </c>
      <c r="I52">
        <v>3626</v>
      </c>
      <c r="J52">
        <v>3626</v>
      </c>
      <c r="L52" s="3" t="s">
        <v>211</v>
      </c>
      <c r="M52" s="3" t="s">
        <v>211</v>
      </c>
      <c r="N52" s="3" t="s">
        <v>211</v>
      </c>
      <c r="O52" s="3">
        <v>4</v>
      </c>
      <c r="P52" s="3" t="s">
        <v>211</v>
      </c>
      <c r="Q52" s="3" t="s">
        <v>211</v>
      </c>
      <c r="R52" s="3" t="s">
        <v>211</v>
      </c>
      <c r="S52" s="3" t="s">
        <v>211</v>
      </c>
      <c r="T52" s="3" t="s">
        <v>211</v>
      </c>
      <c r="U52" s="3">
        <f>+Tabla3[[#This Row],[V GRAVADAS]]</f>
        <v>4</v>
      </c>
      <c r="V52" t="s">
        <v>181</v>
      </c>
    </row>
    <row r="53" spans="1:22" x14ac:dyDescent="0.25">
      <c r="A53" t="s">
        <v>199</v>
      </c>
      <c r="B53" s="1" t="s">
        <v>231</v>
      </c>
      <c r="C53" t="s">
        <v>1</v>
      </c>
      <c r="D53" t="s">
        <v>208</v>
      </c>
      <c r="E53" t="s">
        <v>209</v>
      </c>
      <c r="F53" t="s">
        <v>210</v>
      </c>
      <c r="G53">
        <v>3627</v>
      </c>
      <c r="H53">
        <v>3627</v>
      </c>
      <c r="I53">
        <v>3627</v>
      </c>
      <c r="J53">
        <v>3627</v>
      </c>
      <c r="L53" s="3" t="s">
        <v>211</v>
      </c>
      <c r="M53" s="3" t="s">
        <v>211</v>
      </c>
      <c r="N53" s="3" t="s">
        <v>211</v>
      </c>
      <c r="O53" s="3">
        <v>3</v>
      </c>
      <c r="P53" s="3" t="s">
        <v>211</v>
      </c>
      <c r="Q53" s="3" t="s">
        <v>211</v>
      </c>
      <c r="R53" s="3" t="s">
        <v>211</v>
      </c>
      <c r="S53" s="3" t="s">
        <v>211</v>
      </c>
      <c r="T53" s="3" t="s">
        <v>211</v>
      </c>
      <c r="U53" s="3">
        <f>+Tabla3[[#This Row],[V GRAVADAS]]</f>
        <v>3</v>
      </c>
      <c r="V53" t="s">
        <v>181</v>
      </c>
    </row>
    <row r="54" spans="1:22" x14ac:dyDescent="0.25">
      <c r="A54" t="s">
        <v>199</v>
      </c>
      <c r="B54" s="1" t="s">
        <v>231</v>
      </c>
      <c r="C54" t="s">
        <v>1</v>
      </c>
      <c r="D54" t="s">
        <v>208</v>
      </c>
      <c r="E54" t="s">
        <v>209</v>
      </c>
      <c r="F54" t="s">
        <v>210</v>
      </c>
      <c r="G54">
        <v>3628</v>
      </c>
      <c r="H54">
        <v>3628</v>
      </c>
      <c r="I54">
        <v>3628</v>
      </c>
      <c r="J54">
        <v>3628</v>
      </c>
      <c r="L54" s="3" t="s">
        <v>211</v>
      </c>
      <c r="M54" s="3" t="s">
        <v>211</v>
      </c>
      <c r="N54" s="3" t="s">
        <v>211</v>
      </c>
      <c r="O54" s="3">
        <v>2</v>
      </c>
      <c r="P54" s="3" t="s">
        <v>211</v>
      </c>
      <c r="Q54" s="3" t="s">
        <v>211</v>
      </c>
      <c r="R54" s="3" t="s">
        <v>211</v>
      </c>
      <c r="S54" s="3" t="s">
        <v>211</v>
      </c>
      <c r="T54" s="3" t="s">
        <v>211</v>
      </c>
      <c r="U54" s="3">
        <f>+Tabla3[[#This Row],[V GRAVADAS]]</f>
        <v>2</v>
      </c>
      <c r="V54" t="s">
        <v>181</v>
      </c>
    </row>
    <row r="55" spans="1:22" x14ac:dyDescent="0.25">
      <c r="A55" t="s">
        <v>199</v>
      </c>
      <c r="B55" s="1" t="s">
        <v>231</v>
      </c>
      <c r="C55" t="s">
        <v>1</v>
      </c>
      <c r="D55" t="s">
        <v>208</v>
      </c>
      <c r="E55" t="s">
        <v>209</v>
      </c>
      <c r="F55" t="s">
        <v>210</v>
      </c>
      <c r="G55">
        <v>3629</v>
      </c>
      <c r="H55">
        <v>3629</v>
      </c>
      <c r="I55">
        <v>3629</v>
      </c>
      <c r="J55">
        <v>3629</v>
      </c>
      <c r="L55" s="3" t="s">
        <v>211</v>
      </c>
      <c r="M55" s="3" t="s">
        <v>211</v>
      </c>
      <c r="N55" s="3" t="s">
        <v>211</v>
      </c>
      <c r="O55" s="3">
        <v>3</v>
      </c>
      <c r="P55" s="3" t="s">
        <v>211</v>
      </c>
      <c r="Q55" s="3" t="s">
        <v>211</v>
      </c>
      <c r="R55" s="3" t="s">
        <v>211</v>
      </c>
      <c r="S55" s="3" t="s">
        <v>211</v>
      </c>
      <c r="T55" s="3" t="s">
        <v>211</v>
      </c>
      <c r="U55" s="3">
        <f>+Tabla3[[#This Row],[V GRAVADAS]]</f>
        <v>3</v>
      </c>
      <c r="V55" t="s">
        <v>181</v>
      </c>
    </row>
    <row r="56" spans="1:22" x14ac:dyDescent="0.25">
      <c r="A56" t="s">
        <v>199</v>
      </c>
      <c r="B56" s="1" t="s">
        <v>231</v>
      </c>
      <c r="C56" t="s">
        <v>1</v>
      </c>
      <c r="D56" t="s">
        <v>208</v>
      </c>
      <c r="E56" t="s">
        <v>209</v>
      </c>
      <c r="F56" t="s">
        <v>210</v>
      </c>
      <c r="G56">
        <v>3630</v>
      </c>
      <c r="H56">
        <v>3630</v>
      </c>
      <c r="I56">
        <v>3630</v>
      </c>
      <c r="J56">
        <v>3630</v>
      </c>
      <c r="L56" s="3" t="s">
        <v>211</v>
      </c>
      <c r="M56" s="3" t="s">
        <v>211</v>
      </c>
      <c r="N56" s="3" t="s">
        <v>211</v>
      </c>
      <c r="O56" s="3">
        <v>4</v>
      </c>
      <c r="P56" s="3" t="s">
        <v>211</v>
      </c>
      <c r="Q56" s="3" t="s">
        <v>211</v>
      </c>
      <c r="R56" s="3" t="s">
        <v>211</v>
      </c>
      <c r="S56" s="3" t="s">
        <v>211</v>
      </c>
      <c r="T56" s="3" t="s">
        <v>211</v>
      </c>
      <c r="U56" s="3">
        <f>+Tabla3[[#This Row],[V GRAVADAS]]</f>
        <v>4</v>
      </c>
      <c r="V56" t="s">
        <v>181</v>
      </c>
    </row>
    <row r="57" spans="1:22" x14ac:dyDescent="0.25">
      <c r="A57" t="s">
        <v>199</v>
      </c>
      <c r="B57" s="1" t="s">
        <v>231</v>
      </c>
      <c r="C57" t="s">
        <v>1</v>
      </c>
      <c r="D57" t="s">
        <v>208</v>
      </c>
      <c r="E57" t="s">
        <v>209</v>
      </c>
      <c r="F57" t="s">
        <v>210</v>
      </c>
      <c r="G57">
        <v>3631</v>
      </c>
      <c r="H57">
        <v>3631</v>
      </c>
      <c r="I57">
        <v>3631</v>
      </c>
      <c r="J57">
        <v>3631</v>
      </c>
      <c r="L57" s="3" t="s">
        <v>211</v>
      </c>
      <c r="M57" s="3" t="s">
        <v>211</v>
      </c>
      <c r="N57" s="3" t="s">
        <v>211</v>
      </c>
      <c r="O57" s="3">
        <v>5</v>
      </c>
      <c r="P57" s="3" t="s">
        <v>211</v>
      </c>
      <c r="Q57" s="3" t="s">
        <v>211</v>
      </c>
      <c r="R57" s="3" t="s">
        <v>211</v>
      </c>
      <c r="S57" s="3" t="s">
        <v>211</v>
      </c>
      <c r="T57" s="3" t="s">
        <v>211</v>
      </c>
      <c r="U57" s="3">
        <f>+Tabla3[[#This Row],[V GRAVADAS]]</f>
        <v>5</v>
      </c>
      <c r="V57" t="s">
        <v>181</v>
      </c>
    </row>
    <row r="58" spans="1:22" x14ac:dyDescent="0.25">
      <c r="A58" t="s">
        <v>199</v>
      </c>
      <c r="B58" s="1" t="s">
        <v>232</v>
      </c>
      <c r="C58" t="s">
        <v>1</v>
      </c>
      <c r="D58" t="s">
        <v>208</v>
      </c>
      <c r="E58" t="s">
        <v>209</v>
      </c>
      <c r="F58" t="s">
        <v>210</v>
      </c>
      <c r="G58">
        <v>3632</v>
      </c>
      <c r="H58">
        <v>3632</v>
      </c>
      <c r="I58">
        <v>3632</v>
      </c>
      <c r="J58">
        <v>3632</v>
      </c>
      <c r="L58" s="3" t="s">
        <v>211</v>
      </c>
      <c r="M58" s="3" t="s">
        <v>211</v>
      </c>
      <c r="N58" s="3" t="s">
        <v>211</v>
      </c>
      <c r="O58" s="3">
        <v>6</v>
      </c>
      <c r="P58" s="3" t="s">
        <v>211</v>
      </c>
      <c r="Q58" s="3" t="s">
        <v>211</v>
      </c>
      <c r="R58" s="3" t="s">
        <v>211</v>
      </c>
      <c r="S58" s="3" t="s">
        <v>211</v>
      </c>
      <c r="T58" s="3" t="s">
        <v>211</v>
      </c>
      <c r="U58" s="3">
        <f>+Tabla3[[#This Row],[V GRAVADAS]]</f>
        <v>6</v>
      </c>
      <c r="V58" t="s">
        <v>181</v>
      </c>
    </row>
    <row r="59" spans="1:22" x14ac:dyDescent="0.25">
      <c r="A59" t="s">
        <v>199</v>
      </c>
      <c r="B59" s="1" t="s">
        <v>232</v>
      </c>
      <c r="C59" t="s">
        <v>1</v>
      </c>
      <c r="D59" t="s">
        <v>208</v>
      </c>
      <c r="E59" t="s">
        <v>209</v>
      </c>
      <c r="F59" t="s">
        <v>210</v>
      </c>
      <c r="G59">
        <v>3633</v>
      </c>
      <c r="H59">
        <v>3633</v>
      </c>
      <c r="I59">
        <v>3633</v>
      </c>
      <c r="J59">
        <v>3633</v>
      </c>
      <c r="L59" s="3" t="s">
        <v>211</v>
      </c>
      <c r="M59" s="3" t="s">
        <v>211</v>
      </c>
      <c r="N59" s="3" t="s">
        <v>211</v>
      </c>
      <c r="O59" s="3">
        <v>7</v>
      </c>
      <c r="P59" s="3" t="s">
        <v>211</v>
      </c>
      <c r="Q59" s="3" t="s">
        <v>211</v>
      </c>
      <c r="R59" s="3" t="s">
        <v>211</v>
      </c>
      <c r="S59" s="3" t="s">
        <v>211</v>
      </c>
      <c r="T59" s="3" t="s">
        <v>211</v>
      </c>
      <c r="U59" s="3">
        <f>+Tabla3[[#This Row],[V GRAVADAS]]</f>
        <v>7</v>
      </c>
      <c r="V59" t="s">
        <v>181</v>
      </c>
    </row>
    <row r="60" spans="1:22" x14ac:dyDescent="0.25">
      <c r="A60" t="s">
        <v>199</v>
      </c>
      <c r="B60" s="1" t="s">
        <v>232</v>
      </c>
      <c r="C60" t="s">
        <v>1</v>
      </c>
      <c r="D60" t="s">
        <v>208</v>
      </c>
      <c r="E60" t="s">
        <v>209</v>
      </c>
      <c r="F60" t="s">
        <v>210</v>
      </c>
      <c r="G60">
        <v>3634</v>
      </c>
      <c r="H60">
        <v>3634</v>
      </c>
      <c r="I60">
        <v>3634</v>
      </c>
      <c r="J60">
        <v>3634</v>
      </c>
      <c r="L60" s="3" t="s">
        <v>211</v>
      </c>
      <c r="M60" s="3" t="s">
        <v>211</v>
      </c>
      <c r="N60" s="3" t="s">
        <v>211</v>
      </c>
      <c r="O60" s="3">
        <v>37</v>
      </c>
      <c r="P60" s="3" t="s">
        <v>211</v>
      </c>
      <c r="Q60" s="3" t="s">
        <v>211</v>
      </c>
      <c r="R60" s="3" t="s">
        <v>211</v>
      </c>
      <c r="S60" s="3" t="s">
        <v>211</v>
      </c>
      <c r="T60" s="3" t="s">
        <v>211</v>
      </c>
      <c r="U60" s="3">
        <f>+Tabla3[[#This Row],[V GRAVADAS]]</f>
        <v>37</v>
      </c>
      <c r="V60" t="s">
        <v>181</v>
      </c>
    </row>
    <row r="61" spans="1:22" x14ac:dyDescent="0.25">
      <c r="A61" t="s">
        <v>199</v>
      </c>
      <c r="B61" s="1" t="s">
        <v>232</v>
      </c>
      <c r="C61" t="s">
        <v>1</v>
      </c>
      <c r="D61" t="s">
        <v>208</v>
      </c>
      <c r="E61" t="s">
        <v>209</v>
      </c>
      <c r="F61" t="s">
        <v>210</v>
      </c>
      <c r="G61">
        <v>3635</v>
      </c>
      <c r="H61">
        <v>3635</v>
      </c>
      <c r="I61">
        <v>3635</v>
      </c>
      <c r="J61">
        <v>3635</v>
      </c>
      <c r="L61" s="3" t="s">
        <v>211</v>
      </c>
      <c r="M61" s="3" t="s">
        <v>211</v>
      </c>
      <c r="N61" s="3" t="s">
        <v>211</v>
      </c>
      <c r="O61" s="3">
        <v>2.5</v>
      </c>
      <c r="P61" s="3" t="s">
        <v>211</v>
      </c>
      <c r="Q61" s="3" t="s">
        <v>211</v>
      </c>
      <c r="R61" s="3" t="s">
        <v>211</v>
      </c>
      <c r="S61" s="3" t="s">
        <v>211</v>
      </c>
      <c r="T61" s="3" t="s">
        <v>211</v>
      </c>
      <c r="U61" s="3">
        <f>+Tabla3[[#This Row],[V GRAVADAS]]</f>
        <v>2.5</v>
      </c>
      <c r="V61" t="s">
        <v>181</v>
      </c>
    </row>
    <row r="62" spans="1:22" x14ac:dyDescent="0.25">
      <c r="A62" t="s">
        <v>199</v>
      </c>
      <c r="B62" s="1" t="s">
        <v>232</v>
      </c>
      <c r="C62" t="s">
        <v>1</v>
      </c>
      <c r="D62" t="s">
        <v>208</v>
      </c>
      <c r="E62" t="s">
        <v>209</v>
      </c>
      <c r="F62" t="s">
        <v>210</v>
      </c>
      <c r="G62">
        <v>3636</v>
      </c>
      <c r="H62">
        <v>3636</v>
      </c>
      <c r="I62">
        <v>3636</v>
      </c>
      <c r="J62">
        <v>3636</v>
      </c>
      <c r="L62" s="3" t="s">
        <v>211</v>
      </c>
      <c r="M62" s="3" t="s">
        <v>211</v>
      </c>
      <c r="N62" s="3" t="s">
        <v>211</v>
      </c>
      <c r="O62" s="3">
        <v>3</v>
      </c>
      <c r="P62" s="3" t="s">
        <v>211</v>
      </c>
      <c r="Q62" s="3" t="s">
        <v>211</v>
      </c>
      <c r="R62" s="3" t="s">
        <v>211</v>
      </c>
      <c r="S62" s="3" t="s">
        <v>211</v>
      </c>
      <c r="T62" s="3" t="s">
        <v>211</v>
      </c>
      <c r="U62" s="3">
        <f>+Tabla3[[#This Row],[V GRAVADAS]]</f>
        <v>3</v>
      </c>
      <c r="V62" t="s">
        <v>181</v>
      </c>
    </row>
    <row r="63" spans="1:22" x14ac:dyDescent="0.25">
      <c r="A63" t="s">
        <v>199</v>
      </c>
      <c r="B63" s="1" t="s">
        <v>232</v>
      </c>
      <c r="C63" t="s">
        <v>1</v>
      </c>
      <c r="D63" t="s">
        <v>208</v>
      </c>
      <c r="E63" t="s">
        <v>209</v>
      </c>
      <c r="F63" t="s">
        <v>210</v>
      </c>
      <c r="G63">
        <v>3637</v>
      </c>
      <c r="H63">
        <v>3637</v>
      </c>
      <c r="I63">
        <v>3637</v>
      </c>
      <c r="J63">
        <v>3637</v>
      </c>
      <c r="L63" s="3" t="s">
        <v>211</v>
      </c>
      <c r="M63" s="3" t="s">
        <v>211</v>
      </c>
      <c r="N63" s="3" t="s">
        <v>211</v>
      </c>
      <c r="O63" s="3">
        <v>4</v>
      </c>
      <c r="P63" s="3" t="s">
        <v>211</v>
      </c>
      <c r="Q63" s="3" t="s">
        <v>211</v>
      </c>
      <c r="R63" s="3" t="s">
        <v>211</v>
      </c>
      <c r="S63" s="3" t="s">
        <v>211</v>
      </c>
      <c r="T63" s="3" t="s">
        <v>211</v>
      </c>
      <c r="U63" s="3">
        <f>+Tabla3[[#This Row],[V GRAVADAS]]</f>
        <v>4</v>
      </c>
      <c r="V63" t="s">
        <v>181</v>
      </c>
    </row>
    <row r="64" spans="1:22" x14ac:dyDescent="0.25">
      <c r="A64" t="s">
        <v>199</v>
      </c>
      <c r="B64" s="1" t="s">
        <v>233</v>
      </c>
      <c r="C64" t="s">
        <v>1</v>
      </c>
      <c r="D64" t="s">
        <v>208</v>
      </c>
      <c r="E64" t="s">
        <v>209</v>
      </c>
      <c r="F64" t="s">
        <v>210</v>
      </c>
      <c r="G64">
        <v>3638</v>
      </c>
      <c r="H64">
        <v>3638</v>
      </c>
      <c r="I64">
        <v>3638</v>
      </c>
      <c r="J64">
        <v>3638</v>
      </c>
      <c r="L64" s="3" t="s">
        <v>211</v>
      </c>
      <c r="M64" s="3" t="s">
        <v>211</v>
      </c>
      <c r="N64" s="3" t="s">
        <v>211</v>
      </c>
      <c r="O64" s="3">
        <v>5</v>
      </c>
      <c r="P64" s="3" t="s">
        <v>211</v>
      </c>
      <c r="Q64" s="3" t="s">
        <v>211</v>
      </c>
      <c r="R64" s="3" t="s">
        <v>211</v>
      </c>
      <c r="S64" s="3" t="s">
        <v>211</v>
      </c>
      <c r="T64" s="3" t="s">
        <v>211</v>
      </c>
      <c r="U64" s="3">
        <f>+Tabla3[[#This Row],[V GRAVADAS]]</f>
        <v>5</v>
      </c>
      <c r="V64" t="s">
        <v>181</v>
      </c>
    </row>
    <row r="65" spans="1:22" x14ac:dyDescent="0.25">
      <c r="A65" t="s">
        <v>199</v>
      </c>
      <c r="B65" s="1" t="s">
        <v>233</v>
      </c>
      <c r="C65" t="s">
        <v>1</v>
      </c>
      <c r="D65" t="s">
        <v>208</v>
      </c>
      <c r="E65" t="s">
        <v>209</v>
      </c>
      <c r="F65" t="s">
        <v>210</v>
      </c>
      <c r="G65">
        <v>3639</v>
      </c>
      <c r="H65">
        <v>3639</v>
      </c>
      <c r="I65">
        <v>3639</v>
      </c>
      <c r="J65">
        <v>3639</v>
      </c>
      <c r="L65" s="3" t="s">
        <v>211</v>
      </c>
      <c r="M65" s="3" t="s">
        <v>211</v>
      </c>
      <c r="N65" s="3" t="s">
        <v>211</v>
      </c>
      <c r="O65" s="3">
        <v>6</v>
      </c>
      <c r="P65" s="3" t="s">
        <v>211</v>
      </c>
      <c r="Q65" s="3" t="s">
        <v>211</v>
      </c>
      <c r="R65" s="3" t="s">
        <v>211</v>
      </c>
      <c r="S65" s="3" t="s">
        <v>211</v>
      </c>
      <c r="T65" s="3" t="s">
        <v>211</v>
      </c>
      <c r="U65" s="3">
        <f>+Tabla3[[#This Row],[V GRAVADAS]]</f>
        <v>6</v>
      </c>
      <c r="V65" t="s">
        <v>181</v>
      </c>
    </row>
    <row r="66" spans="1:22" x14ac:dyDescent="0.25">
      <c r="A66" t="s">
        <v>199</v>
      </c>
      <c r="B66" s="1" t="s">
        <v>234</v>
      </c>
      <c r="C66" t="s">
        <v>1</v>
      </c>
      <c r="D66" t="s">
        <v>208</v>
      </c>
      <c r="E66" t="s">
        <v>209</v>
      </c>
      <c r="F66" t="s">
        <v>210</v>
      </c>
      <c r="G66">
        <v>3640</v>
      </c>
      <c r="H66">
        <v>3640</v>
      </c>
      <c r="I66">
        <v>3640</v>
      </c>
      <c r="J66">
        <v>3640</v>
      </c>
      <c r="L66" s="3" t="s">
        <v>211</v>
      </c>
      <c r="M66" s="3" t="s">
        <v>211</v>
      </c>
      <c r="N66" s="3" t="s">
        <v>211</v>
      </c>
      <c r="O66" s="3">
        <v>34</v>
      </c>
      <c r="P66" s="3" t="s">
        <v>211</v>
      </c>
      <c r="Q66" s="3" t="s">
        <v>211</v>
      </c>
      <c r="R66" s="3" t="s">
        <v>211</v>
      </c>
      <c r="S66" s="3" t="s">
        <v>211</v>
      </c>
      <c r="T66" s="3" t="s">
        <v>211</v>
      </c>
      <c r="U66" s="3">
        <f>+Tabla3[[#This Row],[V GRAVADAS]]</f>
        <v>34</v>
      </c>
      <c r="V66" t="s">
        <v>181</v>
      </c>
    </row>
    <row r="67" spans="1:22" x14ac:dyDescent="0.25">
      <c r="A67" t="s">
        <v>199</v>
      </c>
      <c r="B67" s="1" t="s">
        <v>234</v>
      </c>
      <c r="C67" t="s">
        <v>1</v>
      </c>
      <c r="D67" t="s">
        <v>208</v>
      </c>
      <c r="E67" t="s">
        <v>209</v>
      </c>
      <c r="F67" t="s">
        <v>210</v>
      </c>
      <c r="G67">
        <v>3641</v>
      </c>
      <c r="H67">
        <v>3641</v>
      </c>
      <c r="I67">
        <v>3641</v>
      </c>
      <c r="J67">
        <v>3641</v>
      </c>
      <c r="L67" s="3" t="s">
        <v>211</v>
      </c>
      <c r="M67" s="3" t="s">
        <v>211</v>
      </c>
      <c r="N67" s="3" t="s">
        <v>211</v>
      </c>
      <c r="O67" s="3">
        <v>7</v>
      </c>
      <c r="P67" s="3" t="s">
        <v>211</v>
      </c>
      <c r="Q67" s="3" t="s">
        <v>211</v>
      </c>
      <c r="R67" s="3" t="s">
        <v>211</v>
      </c>
      <c r="S67" s="3" t="s">
        <v>211</v>
      </c>
      <c r="T67" s="3" t="s">
        <v>211</v>
      </c>
      <c r="U67" s="3">
        <f>+Tabla3[[#This Row],[V GRAVADAS]]</f>
        <v>7</v>
      </c>
      <c r="V67" t="s">
        <v>181</v>
      </c>
    </row>
    <row r="68" spans="1:22" x14ac:dyDescent="0.25">
      <c r="A68" t="s">
        <v>259</v>
      </c>
      <c r="B68" s="1" t="s">
        <v>261</v>
      </c>
      <c r="C68" t="s">
        <v>1</v>
      </c>
      <c r="D68" t="s">
        <v>208</v>
      </c>
      <c r="E68" t="s">
        <v>209</v>
      </c>
      <c r="F68" t="s">
        <v>210</v>
      </c>
      <c r="G68">
        <v>3642</v>
      </c>
      <c r="H68">
        <v>3642</v>
      </c>
      <c r="I68">
        <v>3642</v>
      </c>
      <c r="J68">
        <v>3642</v>
      </c>
      <c r="L68" s="3" t="s">
        <v>211</v>
      </c>
      <c r="M68" s="3" t="s">
        <v>211</v>
      </c>
      <c r="N68" s="3" t="s">
        <v>211</v>
      </c>
      <c r="O68" s="3">
        <v>2.5</v>
      </c>
      <c r="P68" s="3" t="s">
        <v>211</v>
      </c>
      <c r="Q68" s="3" t="s">
        <v>211</v>
      </c>
      <c r="R68" s="3" t="s">
        <v>211</v>
      </c>
      <c r="S68" s="3" t="s">
        <v>211</v>
      </c>
      <c r="T68" s="3" t="s">
        <v>211</v>
      </c>
      <c r="U68" s="3">
        <f>+Tabla3[[#This Row],[V GRAVADAS]]</f>
        <v>2.5</v>
      </c>
      <c r="V68" t="s">
        <v>181</v>
      </c>
    </row>
    <row r="69" spans="1:22" x14ac:dyDescent="0.25">
      <c r="A69" t="s">
        <v>259</v>
      </c>
      <c r="B69" s="1" t="s">
        <v>261</v>
      </c>
      <c r="C69" t="s">
        <v>1</v>
      </c>
      <c r="D69" t="s">
        <v>208</v>
      </c>
      <c r="E69" t="s">
        <v>209</v>
      </c>
      <c r="F69" t="s">
        <v>210</v>
      </c>
      <c r="G69">
        <v>3643</v>
      </c>
      <c r="H69">
        <v>3643</v>
      </c>
      <c r="I69">
        <v>3643</v>
      </c>
      <c r="J69">
        <v>3643</v>
      </c>
      <c r="L69" s="3" t="s">
        <v>211</v>
      </c>
      <c r="M69" s="3" t="s">
        <v>211</v>
      </c>
      <c r="N69" s="3" t="s">
        <v>211</v>
      </c>
      <c r="O69" s="3">
        <v>3</v>
      </c>
      <c r="P69" s="3" t="s">
        <v>211</v>
      </c>
      <c r="Q69" s="3" t="s">
        <v>211</v>
      </c>
      <c r="R69" s="3" t="s">
        <v>211</v>
      </c>
      <c r="S69" s="3" t="s">
        <v>211</v>
      </c>
      <c r="T69" s="3" t="s">
        <v>211</v>
      </c>
      <c r="U69" s="3">
        <f>+Tabla3[[#This Row],[V GRAVADAS]]</f>
        <v>3</v>
      </c>
      <c r="V69" t="s">
        <v>181</v>
      </c>
    </row>
    <row r="70" spans="1:22" x14ac:dyDescent="0.25">
      <c r="A70" t="s">
        <v>259</v>
      </c>
      <c r="B70" s="1" t="s">
        <v>261</v>
      </c>
      <c r="C70" t="s">
        <v>1</v>
      </c>
      <c r="D70" t="s">
        <v>208</v>
      </c>
      <c r="E70" t="s">
        <v>209</v>
      </c>
      <c r="F70" t="s">
        <v>210</v>
      </c>
      <c r="G70">
        <v>3644</v>
      </c>
      <c r="H70">
        <v>3644</v>
      </c>
      <c r="I70">
        <v>3644</v>
      </c>
      <c r="J70">
        <v>3644</v>
      </c>
      <c r="L70" s="3" t="s">
        <v>211</v>
      </c>
      <c r="M70" s="3" t="s">
        <v>211</v>
      </c>
      <c r="N70" s="3" t="s">
        <v>211</v>
      </c>
      <c r="O70" s="3">
        <v>4</v>
      </c>
      <c r="P70" s="3" t="s">
        <v>211</v>
      </c>
      <c r="Q70" s="3" t="s">
        <v>211</v>
      </c>
      <c r="R70" s="3" t="s">
        <v>211</v>
      </c>
      <c r="S70" s="3" t="s">
        <v>211</v>
      </c>
      <c r="T70" s="3" t="s">
        <v>211</v>
      </c>
      <c r="U70" s="3">
        <f>+Tabla3[[#This Row],[V GRAVADAS]]</f>
        <v>4</v>
      </c>
      <c r="V70" t="s">
        <v>181</v>
      </c>
    </row>
    <row r="71" spans="1:22" x14ac:dyDescent="0.25">
      <c r="A71" t="s">
        <v>259</v>
      </c>
      <c r="B71" s="1" t="s">
        <v>262</v>
      </c>
      <c r="C71" t="s">
        <v>1</v>
      </c>
      <c r="D71" t="s">
        <v>208</v>
      </c>
      <c r="E71" t="s">
        <v>209</v>
      </c>
      <c r="F71" t="s">
        <v>210</v>
      </c>
      <c r="G71">
        <v>3645</v>
      </c>
      <c r="H71">
        <v>3645</v>
      </c>
      <c r="I71">
        <v>3645</v>
      </c>
      <c r="J71">
        <v>3645</v>
      </c>
      <c r="L71" s="3" t="s">
        <v>211</v>
      </c>
      <c r="M71" s="3" t="s">
        <v>211</v>
      </c>
      <c r="N71" s="3" t="s">
        <v>211</v>
      </c>
      <c r="O71" s="3">
        <v>30</v>
      </c>
      <c r="P71" s="3" t="s">
        <v>211</v>
      </c>
      <c r="Q71" s="3" t="s">
        <v>211</v>
      </c>
      <c r="R71" s="3" t="s">
        <v>211</v>
      </c>
      <c r="S71" s="3" t="s">
        <v>211</v>
      </c>
      <c r="T71" s="3" t="s">
        <v>211</v>
      </c>
      <c r="U71" s="3">
        <f>+Tabla3[[#This Row],[V GRAVADAS]]</f>
        <v>30</v>
      </c>
      <c r="V71" t="s">
        <v>181</v>
      </c>
    </row>
    <row r="72" spans="1:22" x14ac:dyDescent="0.25">
      <c r="A72" t="s">
        <v>259</v>
      </c>
      <c r="B72" s="1" t="s">
        <v>263</v>
      </c>
      <c r="C72" t="s">
        <v>1</v>
      </c>
      <c r="D72" t="s">
        <v>208</v>
      </c>
      <c r="E72" t="s">
        <v>209</v>
      </c>
      <c r="F72" t="s">
        <v>210</v>
      </c>
      <c r="G72">
        <v>3646</v>
      </c>
      <c r="H72">
        <v>3646</v>
      </c>
      <c r="I72">
        <v>3646</v>
      </c>
      <c r="J72">
        <v>3646</v>
      </c>
      <c r="L72" s="3" t="s">
        <v>211</v>
      </c>
      <c r="M72" s="3" t="s">
        <v>211</v>
      </c>
      <c r="N72" s="3" t="s">
        <v>211</v>
      </c>
      <c r="O72" s="3">
        <v>4</v>
      </c>
      <c r="P72" s="3" t="s">
        <v>211</v>
      </c>
      <c r="Q72" s="3" t="s">
        <v>211</v>
      </c>
      <c r="R72" s="3" t="s">
        <v>211</v>
      </c>
      <c r="S72" s="3" t="s">
        <v>211</v>
      </c>
      <c r="T72" s="3" t="s">
        <v>211</v>
      </c>
      <c r="U72" s="3">
        <f>+Tabla3[[#This Row],[V GRAVADAS]]</f>
        <v>4</v>
      </c>
      <c r="V72" t="s">
        <v>181</v>
      </c>
    </row>
    <row r="73" spans="1:22" x14ac:dyDescent="0.25">
      <c r="A73" t="s">
        <v>259</v>
      </c>
      <c r="B73" s="1" t="s">
        <v>263</v>
      </c>
      <c r="C73" t="s">
        <v>1</v>
      </c>
      <c r="D73" t="s">
        <v>208</v>
      </c>
      <c r="E73" t="s">
        <v>209</v>
      </c>
      <c r="F73" t="s">
        <v>210</v>
      </c>
      <c r="G73">
        <v>3647</v>
      </c>
      <c r="H73">
        <v>3647</v>
      </c>
      <c r="I73">
        <v>3647</v>
      </c>
      <c r="J73">
        <v>3647</v>
      </c>
      <c r="L73" s="3" t="s">
        <v>211</v>
      </c>
      <c r="M73" s="3" t="s">
        <v>211</v>
      </c>
      <c r="N73" s="3" t="s">
        <v>211</v>
      </c>
      <c r="O73" s="3">
        <v>5</v>
      </c>
      <c r="P73" s="3" t="s">
        <v>211</v>
      </c>
      <c r="Q73" s="3" t="s">
        <v>211</v>
      </c>
      <c r="R73" s="3" t="s">
        <v>211</v>
      </c>
      <c r="S73" s="3" t="s">
        <v>211</v>
      </c>
      <c r="T73" s="3" t="s">
        <v>211</v>
      </c>
      <c r="U73" s="3">
        <f>+Tabla3[[#This Row],[V GRAVADAS]]</f>
        <v>5</v>
      </c>
      <c r="V73" t="s">
        <v>181</v>
      </c>
    </row>
    <row r="74" spans="1:22" x14ac:dyDescent="0.25">
      <c r="A74" t="s">
        <v>259</v>
      </c>
      <c r="B74" s="1" t="s">
        <v>264</v>
      </c>
      <c r="C74" t="s">
        <v>1</v>
      </c>
      <c r="D74" t="s">
        <v>208</v>
      </c>
      <c r="E74" t="s">
        <v>209</v>
      </c>
      <c r="F74" t="s">
        <v>210</v>
      </c>
      <c r="G74">
        <v>3648</v>
      </c>
      <c r="H74">
        <v>3648</v>
      </c>
      <c r="I74">
        <v>3648</v>
      </c>
      <c r="J74">
        <v>3648</v>
      </c>
      <c r="L74" s="3" t="s">
        <v>211</v>
      </c>
      <c r="M74" s="3" t="s">
        <v>211</v>
      </c>
      <c r="N74" s="3" t="s">
        <v>211</v>
      </c>
      <c r="O74" s="3">
        <v>6</v>
      </c>
      <c r="P74" s="3" t="s">
        <v>211</v>
      </c>
      <c r="Q74" s="3" t="s">
        <v>211</v>
      </c>
      <c r="R74" s="3" t="s">
        <v>211</v>
      </c>
      <c r="S74" s="3" t="s">
        <v>211</v>
      </c>
      <c r="T74" s="3" t="s">
        <v>211</v>
      </c>
      <c r="U74" s="3">
        <f>+Tabla3[[#This Row],[V GRAVADAS]]</f>
        <v>6</v>
      </c>
      <c r="V74" t="s">
        <v>181</v>
      </c>
    </row>
    <row r="75" spans="1:22" x14ac:dyDescent="0.25">
      <c r="A75" t="s">
        <v>259</v>
      </c>
      <c r="B75" s="1" t="s">
        <v>264</v>
      </c>
      <c r="C75" t="s">
        <v>1</v>
      </c>
      <c r="D75" t="s">
        <v>208</v>
      </c>
      <c r="E75" t="s">
        <v>209</v>
      </c>
      <c r="F75" t="s">
        <v>210</v>
      </c>
      <c r="G75">
        <v>3649</v>
      </c>
      <c r="H75">
        <v>3649</v>
      </c>
      <c r="I75">
        <v>3649</v>
      </c>
      <c r="J75">
        <v>3649</v>
      </c>
      <c r="L75" s="3" t="s">
        <v>211</v>
      </c>
      <c r="M75" s="3" t="s">
        <v>211</v>
      </c>
      <c r="N75" s="3" t="s">
        <v>211</v>
      </c>
      <c r="O75" s="3">
        <v>7</v>
      </c>
      <c r="P75" s="3" t="s">
        <v>211</v>
      </c>
      <c r="Q75" s="3" t="s">
        <v>211</v>
      </c>
      <c r="R75" s="3" t="s">
        <v>211</v>
      </c>
      <c r="S75" s="3" t="s">
        <v>211</v>
      </c>
      <c r="T75" s="3" t="s">
        <v>211</v>
      </c>
      <c r="U75" s="3">
        <f>+Tabla3[[#This Row],[V GRAVADAS]]</f>
        <v>7</v>
      </c>
      <c r="V75" t="s">
        <v>181</v>
      </c>
    </row>
    <row r="76" spans="1:22" x14ac:dyDescent="0.25">
      <c r="A76" t="s">
        <v>259</v>
      </c>
      <c r="B76" s="1" t="s">
        <v>264</v>
      </c>
      <c r="C76" t="s">
        <v>1</v>
      </c>
      <c r="D76" t="s">
        <v>208</v>
      </c>
      <c r="E76" t="s">
        <v>209</v>
      </c>
      <c r="F76" t="s">
        <v>210</v>
      </c>
      <c r="G76">
        <v>3650</v>
      </c>
      <c r="H76">
        <v>3650</v>
      </c>
      <c r="I76">
        <v>3650</v>
      </c>
      <c r="J76">
        <v>3650</v>
      </c>
      <c r="L76" s="3" t="s">
        <v>211</v>
      </c>
      <c r="M76" s="3" t="s">
        <v>211</v>
      </c>
      <c r="N76" s="3" t="s">
        <v>211</v>
      </c>
      <c r="O76" s="3">
        <v>7</v>
      </c>
      <c r="P76" s="3" t="s">
        <v>211</v>
      </c>
      <c r="Q76" s="3" t="s">
        <v>211</v>
      </c>
      <c r="R76" s="3" t="s">
        <v>211</v>
      </c>
      <c r="S76" s="3" t="s">
        <v>211</v>
      </c>
      <c r="T76" s="3" t="s">
        <v>211</v>
      </c>
      <c r="U76" s="3">
        <f>+Tabla3[[#This Row],[V GRAVADAS]]</f>
        <v>7</v>
      </c>
      <c r="V76" t="s">
        <v>181</v>
      </c>
    </row>
    <row r="77" spans="1:22" x14ac:dyDescent="0.25">
      <c r="A77" t="s">
        <v>259</v>
      </c>
      <c r="B77" s="1" t="s">
        <v>265</v>
      </c>
      <c r="C77" t="s">
        <v>1</v>
      </c>
      <c r="D77" t="s">
        <v>208</v>
      </c>
      <c r="E77" t="s">
        <v>209</v>
      </c>
      <c r="F77" t="s">
        <v>210</v>
      </c>
      <c r="G77">
        <v>3651</v>
      </c>
      <c r="H77">
        <v>3651</v>
      </c>
      <c r="I77">
        <v>3651</v>
      </c>
      <c r="J77">
        <v>3651</v>
      </c>
      <c r="L77" s="3" t="s">
        <v>211</v>
      </c>
      <c r="M77" s="3" t="s">
        <v>211</v>
      </c>
      <c r="N77" s="3" t="s">
        <v>211</v>
      </c>
      <c r="O77" s="3">
        <v>10</v>
      </c>
      <c r="P77" s="3" t="s">
        <v>211</v>
      </c>
      <c r="Q77" s="3" t="s">
        <v>211</v>
      </c>
      <c r="R77" s="3" t="s">
        <v>211</v>
      </c>
      <c r="S77" s="3" t="s">
        <v>211</v>
      </c>
      <c r="T77" s="3" t="s">
        <v>211</v>
      </c>
      <c r="U77" s="3">
        <f>+Tabla3[[#This Row],[V GRAVADAS]]</f>
        <v>10</v>
      </c>
      <c r="V77" t="s">
        <v>181</v>
      </c>
    </row>
    <row r="78" spans="1:22" x14ac:dyDescent="0.25">
      <c r="A78" t="s">
        <v>259</v>
      </c>
      <c r="B78" s="1" t="s">
        <v>265</v>
      </c>
      <c r="C78" t="s">
        <v>1</v>
      </c>
      <c r="D78" t="s">
        <v>208</v>
      </c>
      <c r="E78" t="s">
        <v>209</v>
      </c>
      <c r="F78" t="s">
        <v>210</v>
      </c>
      <c r="G78">
        <v>3652</v>
      </c>
      <c r="H78">
        <v>3652</v>
      </c>
      <c r="I78">
        <v>3652</v>
      </c>
      <c r="J78">
        <v>3652</v>
      </c>
      <c r="L78" s="3" t="s">
        <v>211</v>
      </c>
      <c r="M78" s="3" t="s">
        <v>211</v>
      </c>
      <c r="N78" s="3" t="s">
        <v>211</v>
      </c>
      <c r="O78" s="3">
        <v>38</v>
      </c>
      <c r="P78" s="3" t="s">
        <v>211</v>
      </c>
      <c r="Q78" s="3" t="s">
        <v>211</v>
      </c>
      <c r="R78" s="3" t="s">
        <v>211</v>
      </c>
      <c r="S78" s="3" t="s">
        <v>211</v>
      </c>
      <c r="T78" s="3" t="s">
        <v>211</v>
      </c>
      <c r="U78" s="3">
        <f>+Tabla3[[#This Row],[V GRAVADAS]]</f>
        <v>38</v>
      </c>
      <c r="V78" t="s">
        <v>181</v>
      </c>
    </row>
    <row r="79" spans="1:22" x14ac:dyDescent="0.25">
      <c r="A79" t="s">
        <v>259</v>
      </c>
      <c r="B79" s="1" t="s">
        <v>266</v>
      </c>
      <c r="C79" t="s">
        <v>1</v>
      </c>
      <c r="D79" t="s">
        <v>208</v>
      </c>
      <c r="E79" t="s">
        <v>209</v>
      </c>
      <c r="F79" t="s">
        <v>210</v>
      </c>
      <c r="G79">
        <v>3653</v>
      </c>
      <c r="H79">
        <v>3653</v>
      </c>
      <c r="I79">
        <v>3653</v>
      </c>
      <c r="J79">
        <v>3653</v>
      </c>
      <c r="L79" s="3" t="s">
        <v>211</v>
      </c>
      <c r="M79" s="3" t="s">
        <v>211</v>
      </c>
      <c r="N79" s="3" t="s">
        <v>211</v>
      </c>
      <c r="O79" s="3">
        <v>2.5</v>
      </c>
      <c r="P79" s="3" t="s">
        <v>211</v>
      </c>
      <c r="Q79" s="3" t="s">
        <v>211</v>
      </c>
      <c r="R79" s="3" t="s">
        <v>211</v>
      </c>
      <c r="S79" s="3" t="s">
        <v>211</v>
      </c>
      <c r="T79" s="3" t="s">
        <v>211</v>
      </c>
      <c r="U79" s="3">
        <f>+Tabla3[[#This Row],[V GRAVADAS]]</f>
        <v>2.5</v>
      </c>
      <c r="V79" t="s">
        <v>181</v>
      </c>
    </row>
    <row r="80" spans="1:22" x14ac:dyDescent="0.25">
      <c r="A80" t="s">
        <v>259</v>
      </c>
      <c r="B80" s="1" t="s">
        <v>266</v>
      </c>
      <c r="C80" t="s">
        <v>1</v>
      </c>
      <c r="D80" t="s">
        <v>208</v>
      </c>
      <c r="E80" t="s">
        <v>209</v>
      </c>
      <c r="F80" t="s">
        <v>210</v>
      </c>
      <c r="G80">
        <v>3654</v>
      </c>
      <c r="H80">
        <v>3654</v>
      </c>
      <c r="I80">
        <v>3654</v>
      </c>
      <c r="J80">
        <v>3654</v>
      </c>
      <c r="L80" s="3" t="s">
        <v>211</v>
      </c>
      <c r="M80" s="3" t="s">
        <v>211</v>
      </c>
      <c r="N80" s="3" t="s">
        <v>211</v>
      </c>
      <c r="O80" s="3">
        <v>3</v>
      </c>
      <c r="P80" s="3" t="s">
        <v>211</v>
      </c>
      <c r="Q80" s="3" t="s">
        <v>211</v>
      </c>
      <c r="R80" s="3" t="s">
        <v>211</v>
      </c>
      <c r="S80" s="3" t="s">
        <v>211</v>
      </c>
      <c r="T80" s="3" t="s">
        <v>211</v>
      </c>
      <c r="U80" s="3">
        <f>+Tabla3[[#This Row],[V GRAVADAS]]</f>
        <v>3</v>
      </c>
      <c r="V80" t="s">
        <v>181</v>
      </c>
    </row>
    <row r="81" spans="1:22" x14ac:dyDescent="0.25">
      <c r="A81" t="s">
        <v>259</v>
      </c>
      <c r="B81" s="1" t="s">
        <v>266</v>
      </c>
      <c r="C81" t="s">
        <v>1</v>
      </c>
      <c r="D81" t="s">
        <v>208</v>
      </c>
      <c r="E81" t="s">
        <v>209</v>
      </c>
      <c r="F81" t="s">
        <v>210</v>
      </c>
      <c r="G81">
        <v>3655</v>
      </c>
      <c r="H81">
        <v>3655</v>
      </c>
      <c r="I81">
        <v>3655</v>
      </c>
      <c r="J81">
        <v>3655</v>
      </c>
      <c r="L81" s="3" t="s">
        <v>211</v>
      </c>
      <c r="M81" s="3" t="s">
        <v>211</v>
      </c>
      <c r="N81" s="3" t="s">
        <v>211</v>
      </c>
      <c r="O81" s="3">
        <v>4</v>
      </c>
      <c r="P81" s="3" t="s">
        <v>211</v>
      </c>
      <c r="Q81" s="3" t="s">
        <v>211</v>
      </c>
      <c r="R81" s="3" t="s">
        <v>211</v>
      </c>
      <c r="S81" s="3" t="s">
        <v>211</v>
      </c>
      <c r="T81" s="3" t="s">
        <v>211</v>
      </c>
      <c r="U81" s="3">
        <f>+Tabla3[[#This Row],[V GRAVADAS]]</f>
        <v>4</v>
      </c>
      <c r="V81" t="s">
        <v>181</v>
      </c>
    </row>
    <row r="82" spans="1:22" x14ac:dyDescent="0.25">
      <c r="A82" t="s">
        <v>259</v>
      </c>
      <c r="B82" s="1" t="s">
        <v>266</v>
      </c>
      <c r="C82" t="s">
        <v>1</v>
      </c>
      <c r="D82" t="s">
        <v>208</v>
      </c>
      <c r="E82" t="s">
        <v>209</v>
      </c>
      <c r="F82" t="s">
        <v>210</v>
      </c>
      <c r="G82">
        <v>3656</v>
      </c>
      <c r="H82">
        <v>3656</v>
      </c>
      <c r="I82">
        <v>3656</v>
      </c>
      <c r="J82">
        <v>3656</v>
      </c>
      <c r="L82" s="3" t="s">
        <v>211</v>
      </c>
      <c r="M82" s="3" t="s">
        <v>211</v>
      </c>
      <c r="N82" s="3" t="s">
        <v>211</v>
      </c>
      <c r="O82" s="3">
        <v>5</v>
      </c>
      <c r="P82" s="3" t="s">
        <v>211</v>
      </c>
      <c r="Q82" s="3" t="s">
        <v>211</v>
      </c>
      <c r="R82" s="3" t="s">
        <v>211</v>
      </c>
      <c r="S82" s="3" t="s">
        <v>211</v>
      </c>
      <c r="T82" s="3" t="s">
        <v>211</v>
      </c>
      <c r="U82" s="3">
        <f>+Tabla3[[#This Row],[V GRAVADAS]]</f>
        <v>5</v>
      </c>
      <c r="V82" t="s">
        <v>181</v>
      </c>
    </row>
    <row r="83" spans="1:22" x14ac:dyDescent="0.25">
      <c r="A83" t="s">
        <v>259</v>
      </c>
      <c r="B83" s="1" t="s">
        <v>266</v>
      </c>
      <c r="C83" t="s">
        <v>1</v>
      </c>
      <c r="D83" t="s">
        <v>208</v>
      </c>
      <c r="E83" t="s">
        <v>209</v>
      </c>
      <c r="F83" t="s">
        <v>210</v>
      </c>
      <c r="G83">
        <v>3657</v>
      </c>
      <c r="H83">
        <v>3657</v>
      </c>
      <c r="I83">
        <v>3657</v>
      </c>
      <c r="J83">
        <v>3657</v>
      </c>
      <c r="L83" s="3" t="s">
        <v>211</v>
      </c>
      <c r="M83" s="3" t="s">
        <v>211</v>
      </c>
      <c r="N83" s="3" t="s">
        <v>211</v>
      </c>
      <c r="O83" s="3">
        <v>6</v>
      </c>
      <c r="P83" s="3" t="s">
        <v>211</v>
      </c>
      <c r="Q83" s="3" t="s">
        <v>211</v>
      </c>
      <c r="R83" s="3" t="s">
        <v>211</v>
      </c>
      <c r="S83" s="3" t="s">
        <v>211</v>
      </c>
      <c r="T83" s="3" t="s">
        <v>211</v>
      </c>
      <c r="U83" s="3">
        <f>+Tabla3[[#This Row],[V GRAVADAS]]</f>
        <v>6</v>
      </c>
      <c r="V83" t="s">
        <v>181</v>
      </c>
    </row>
    <row r="84" spans="1:22" x14ac:dyDescent="0.25">
      <c r="A84" t="s">
        <v>259</v>
      </c>
      <c r="B84" s="1" t="s">
        <v>266</v>
      </c>
      <c r="C84" t="s">
        <v>1</v>
      </c>
      <c r="D84" t="s">
        <v>208</v>
      </c>
      <c r="E84" t="s">
        <v>209</v>
      </c>
      <c r="F84" t="s">
        <v>210</v>
      </c>
      <c r="G84">
        <v>3658</v>
      </c>
      <c r="H84">
        <v>3658</v>
      </c>
      <c r="I84">
        <v>3658</v>
      </c>
      <c r="J84">
        <v>3658</v>
      </c>
      <c r="L84" s="3" t="s">
        <v>211</v>
      </c>
      <c r="M84" s="3" t="s">
        <v>211</v>
      </c>
      <c r="N84" s="3" t="s">
        <v>211</v>
      </c>
      <c r="O84" s="3">
        <v>7</v>
      </c>
      <c r="P84" s="3" t="s">
        <v>211</v>
      </c>
      <c r="Q84" s="3" t="s">
        <v>211</v>
      </c>
      <c r="R84" s="3" t="s">
        <v>211</v>
      </c>
      <c r="S84" s="3" t="s">
        <v>211</v>
      </c>
      <c r="T84" s="3" t="s">
        <v>211</v>
      </c>
      <c r="U84" s="3">
        <f>+Tabla3[[#This Row],[V GRAVADAS]]</f>
        <v>7</v>
      </c>
      <c r="V84" t="s">
        <v>181</v>
      </c>
    </row>
    <row r="85" spans="1:22" x14ac:dyDescent="0.25">
      <c r="A85" t="s">
        <v>259</v>
      </c>
      <c r="B85" s="1" t="s">
        <v>268</v>
      </c>
      <c r="C85" t="s">
        <v>1</v>
      </c>
      <c r="D85" t="s">
        <v>208</v>
      </c>
      <c r="E85" t="s">
        <v>209</v>
      </c>
      <c r="F85" t="s">
        <v>210</v>
      </c>
      <c r="G85">
        <v>3659</v>
      </c>
      <c r="H85">
        <v>3659</v>
      </c>
      <c r="I85">
        <v>3659</v>
      </c>
      <c r="J85">
        <v>3659</v>
      </c>
      <c r="L85" s="3" t="s">
        <v>211</v>
      </c>
      <c r="M85" s="3" t="s">
        <v>211</v>
      </c>
      <c r="N85" s="3" t="s">
        <v>211</v>
      </c>
      <c r="O85" s="3">
        <v>2.5</v>
      </c>
      <c r="P85" s="3" t="s">
        <v>211</v>
      </c>
      <c r="Q85" s="3" t="s">
        <v>211</v>
      </c>
      <c r="R85" s="3" t="s">
        <v>211</v>
      </c>
      <c r="S85" s="3" t="s">
        <v>211</v>
      </c>
      <c r="T85" s="3" t="s">
        <v>211</v>
      </c>
      <c r="U85" s="3">
        <f>+Tabla3[[#This Row],[V GRAVADAS]]</f>
        <v>2.5</v>
      </c>
      <c r="V85" t="s">
        <v>181</v>
      </c>
    </row>
    <row r="86" spans="1:22" x14ac:dyDescent="0.25">
      <c r="A86" t="s">
        <v>259</v>
      </c>
      <c r="B86" s="1" t="s">
        <v>268</v>
      </c>
      <c r="C86" t="s">
        <v>1</v>
      </c>
      <c r="D86" t="s">
        <v>208</v>
      </c>
      <c r="E86" t="s">
        <v>209</v>
      </c>
      <c r="F86" t="s">
        <v>210</v>
      </c>
      <c r="G86">
        <v>3660</v>
      </c>
      <c r="H86">
        <v>3660</v>
      </c>
      <c r="I86">
        <v>3660</v>
      </c>
      <c r="J86">
        <v>3660</v>
      </c>
      <c r="L86" s="3" t="s">
        <v>211</v>
      </c>
      <c r="M86" s="3" t="s">
        <v>211</v>
      </c>
      <c r="N86" s="3" t="s">
        <v>211</v>
      </c>
      <c r="O86" s="3">
        <v>3</v>
      </c>
      <c r="P86" s="3" t="s">
        <v>211</v>
      </c>
      <c r="Q86" s="3" t="s">
        <v>211</v>
      </c>
      <c r="R86" s="3" t="s">
        <v>211</v>
      </c>
      <c r="S86" s="3" t="s">
        <v>211</v>
      </c>
      <c r="T86" s="3" t="s">
        <v>211</v>
      </c>
      <c r="U86" s="3">
        <f>+Tabla3[[#This Row],[V GRAVADAS]]</f>
        <v>3</v>
      </c>
      <c r="V86" t="s">
        <v>181</v>
      </c>
    </row>
    <row r="87" spans="1:22" x14ac:dyDescent="0.25">
      <c r="A87" t="s">
        <v>259</v>
      </c>
      <c r="B87" s="1" t="s">
        <v>268</v>
      </c>
      <c r="C87" t="s">
        <v>1</v>
      </c>
      <c r="D87" t="s">
        <v>208</v>
      </c>
      <c r="E87" t="s">
        <v>209</v>
      </c>
      <c r="F87" t="s">
        <v>210</v>
      </c>
      <c r="G87">
        <v>3661</v>
      </c>
      <c r="H87">
        <v>3661</v>
      </c>
      <c r="I87">
        <v>3661</v>
      </c>
      <c r="J87">
        <v>3661</v>
      </c>
      <c r="L87" s="3" t="s">
        <v>211</v>
      </c>
      <c r="M87" s="3" t="s">
        <v>211</v>
      </c>
      <c r="N87" s="3" t="s">
        <v>211</v>
      </c>
      <c r="O87" s="3">
        <v>4</v>
      </c>
      <c r="P87" s="3" t="s">
        <v>211</v>
      </c>
      <c r="Q87" s="3" t="s">
        <v>211</v>
      </c>
      <c r="R87" s="3" t="s">
        <v>211</v>
      </c>
      <c r="S87" s="3" t="s">
        <v>211</v>
      </c>
      <c r="T87" s="3" t="s">
        <v>211</v>
      </c>
      <c r="U87" s="3">
        <f>+Tabla3[[#This Row],[V GRAVADAS]]</f>
        <v>4</v>
      </c>
      <c r="V87" t="s">
        <v>181</v>
      </c>
    </row>
    <row r="88" spans="1:22" x14ac:dyDescent="0.25">
      <c r="A88" t="s">
        <v>259</v>
      </c>
      <c r="B88" s="1" t="s">
        <v>267</v>
      </c>
      <c r="C88" t="s">
        <v>1</v>
      </c>
      <c r="D88" t="s">
        <v>208</v>
      </c>
      <c r="E88" t="s">
        <v>209</v>
      </c>
      <c r="F88" t="s">
        <v>210</v>
      </c>
      <c r="G88">
        <v>3662</v>
      </c>
      <c r="H88">
        <v>3662</v>
      </c>
      <c r="I88">
        <v>3662</v>
      </c>
      <c r="J88">
        <v>3662</v>
      </c>
      <c r="L88" s="3" t="s">
        <v>211</v>
      </c>
      <c r="M88" s="3" t="s">
        <v>211</v>
      </c>
      <c r="N88" s="3" t="s">
        <v>211</v>
      </c>
      <c r="O88" s="3">
        <v>5</v>
      </c>
      <c r="P88" s="3" t="s">
        <v>211</v>
      </c>
      <c r="Q88" s="3" t="s">
        <v>211</v>
      </c>
      <c r="R88" s="3" t="s">
        <v>211</v>
      </c>
      <c r="S88" s="3" t="s">
        <v>211</v>
      </c>
      <c r="T88" s="3" t="s">
        <v>211</v>
      </c>
      <c r="U88" s="3">
        <f>+Tabla3[[#This Row],[V GRAVADAS]]</f>
        <v>5</v>
      </c>
      <c r="V88" t="s">
        <v>181</v>
      </c>
    </row>
    <row r="89" spans="1:22" x14ac:dyDescent="0.25">
      <c r="A89" t="s">
        <v>259</v>
      </c>
      <c r="B89" s="1" t="s">
        <v>267</v>
      </c>
      <c r="C89" t="s">
        <v>1</v>
      </c>
      <c r="D89" t="s">
        <v>208</v>
      </c>
      <c r="E89" t="s">
        <v>209</v>
      </c>
      <c r="F89" t="s">
        <v>210</v>
      </c>
      <c r="G89">
        <v>3663</v>
      </c>
      <c r="H89">
        <v>3663</v>
      </c>
      <c r="I89">
        <v>3663</v>
      </c>
      <c r="J89">
        <v>3663</v>
      </c>
      <c r="L89" s="3" t="s">
        <v>211</v>
      </c>
      <c r="M89" s="3" t="s">
        <v>211</v>
      </c>
      <c r="N89" s="3" t="s">
        <v>211</v>
      </c>
      <c r="O89" s="3">
        <v>6</v>
      </c>
      <c r="P89" s="3" t="s">
        <v>211</v>
      </c>
      <c r="Q89" s="3" t="s">
        <v>211</v>
      </c>
      <c r="R89" s="3" t="s">
        <v>211</v>
      </c>
      <c r="S89" s="3" t="s">
        <v>211</v>
      </c>
      <c r="T89" s="3" t="s">
        <v>211</v>
      </c>
      <c r="U89" s="3">
        <f>+Tabla3[[#This Row],[V GRAVADAS]]</f>
        <v>6</v>
      </c>
      <c r="V89" t="s">
        <v>181</v>
      </c>
    </row>
    <row r="90" spans="1:22" x14ac:dyDescent="0.25">
      <c r="A90" t="s">
        <v>259</v>
      </c>
      <c r="B90" s="1" t="s">
        <v>267</v>
      </c>
      <c r="C90" t="s">
        <v>1</v>
      </c>
      <c r="D90" t="s">
        <v>208</v>
      </c>
      <c r="E90" t="s">
        <v>209</v>
      </c>
      <c r="F90" t="s">
        <v>210</v>
      </c>
      <c r="G90">
        <v>3664</v>
      </c>
      <c r="H90">
        <v>3664</v>
      </c>
      <c r="I90">
        <v>3664</v>
      </c>
      <c r="J90">
        <v>3664</v>
      </c>
      <c r="L90" s="3" t="s">
        <v>211</v>
      </c>
      <c r="M90" s="3" t="s">
        <v>211</v>
      </c>
      <c r="N90" s="3" t="s">
        <v>211</v>
      </c>
      <c r="O90" s="3">
        <v>7</v>
      </c>
      <c r="P90" s="3" t="s">
        <v>211</v>
      </c>
      <c r="Q90" s="3" t="s">
        <v>211</v>
      </c>
      <c r="R90" s="3" t="s">
        <v>211</v>
      </c>
      <c r="S90" s="3" t="s">
        <v>211</v>
      </c>
      <c r="T90" s="3" t="s">
        <v>211</v>
      </c>
      <c r="U90" s="3">
        <f>+Tabla3[[#This Row],[V GRAVADAS]]</f>
        <v>7</v>
      </c>
      <c r="V90" t="s">
        <v>181</v>
      </c>
    </row>
    <row r="91" spans="1:22" x14ac:dyDescent="0.25">
      <c r="A91" t="s">
        <v>259</v>
      </c>
      <c r="B91" s="1" t="s">
        <v>269</v>
      </c>
      <c r="C91" t="s">
        <v>1</v>
      </c>
      <c r="D91" t="s">
        <v>208</v>
      </c>
      <c r="E91" t="s">
        <v>209</v>
      </c>
      <c r="F91" t="s">
        <v>210</v>
      </c>
      <c r="G91">
        <v>3665</v>
      </c>
      <c r="H91">
        <v>3665</v>
      </c>
      <c r="I91">
        <v>3665</v>
      </c>
      <c r="J91">
        <v>3665</v>
      </c>
      <c r="L91" s="3" t="s">
        <v>211</v>
      </c>
      <c r="M91" s="3" t="s">
        <v>211</v>
      </c>
      <c r="N91" s="3" t="s">
        <v>211</v>
      </c>
      <c r="O91" s="3">
        <v>8</v>
      </c>
      <c r="P91" s="3" t="s">
        <v>211</v>
      </c>
      <c r="Q91" s="3" t="s">
        <v>211</v>
      </c>
      <c r="R91" s="3" t="s">
        <v>211</v>
      </c>
      <c r="S91" s="3" t="s">
        <v>211</v>
      </c>
      <c r="T91" s="3" t="s">
        <v>211</v>
      </c>
      <c r="U91" s="3">
        <f>+Tabla3[[#This Row],[V GRAVADAS]]</f>
        <v>8</v>
      </c>
      <c r="V91" t="s">
        <v>181</v>
      </c>
    </row>
    <row r="92" spans="1:22" x14ac:dyDescent="0.25">
      <c r="A92" t="s">
        <v>259</v>
      </c>
      <c r="B92" s="1" t="s">
        <v>269</v>
      </c>
      <c r="C92" t="s">
        <v>1</v>
      </c>
      <c r="D92" t="s">
        <v>208</v>
      </c>
      <c r="E92" t="s">
        <v>209</v>
      </c>
      <c r="F92" t="s">
        <v>210</v>
      </c>
      <c r="G92">
        <v>3666</v>
      </c>
      <c r="H92">
        <v>3666</v>
      </c>
      <c r="I92">
        <v>3666</v>
      </c>
      <c r="J92">
        <v>3666</v>
      </c>
      <c r="L92" s="3" t="s">
        <v>211</v>
      </c>
      <c r="M92" s="3" t="s">
        <v>211</v>
      </c>
      <c r="N92" s="3" t="s">
        <v>211</v>
      </c>
      <c r="O92" s="3">
        <v>9</v>
      </c>
      <c r="P92" s="3" t="s">
        <v>211</v>
      </c>
      <c r="Q92" s="3" t="s">
        <v>211</v>
      </c>
      <c r="R92" s="3" t="s">
        <v>211</v>
      </c>
      <c r="S92" s="3" t="s">
        <v>211</v>
      </c>
      <c r="T92" s="3" t="s">
        <v>211</v>
      </c>
      <c r="U92" s="3">
        <f>+Tabla3[[#This Row],[V GRAVADAS]]</f>
        <v>9</v>
      </c>
      <c r="V92" t="s">
        <v>181</v>
      </c>
    </row>
    <row r="93" spans="1:22" x14ac:dyDescent="0.25">
      <c r="A93" t="s">
        <v>259</v>
      </c>
      <c r="B93" s="1" t="s">
        <v>269</v>
      </c>
      <c r="C93" t="s">
        <v>1</v>
      </c>
      <c r="D93" t="s">
        <v>208</v>
      </c>
      <c r="E93" t="s">
        <v>209</v>
      </c>
      <c r="F93" t="s">
        <v>210</v>
      </c>
      <c r="G93">
        <v>3667</v>
      </c>
      <c r="H93">
        <v>3667</v>
      </c>
      <c r="I93">
        <v>3667</v>
      </c>
      <c r="J93">
        <v>3667</v>
      </c>
      <c r="L93" s="3" t="s">
        <v>211</v>
      </c>
      <c r="M93" s="3" t="s">
        <v>211</v>
      </c>
      <c r="N93" s="3" t="s">
        <v>211</v>
      </c>
      <c r="O93" s="3">
        <v>10</v>
      </c>
      <c r="P93" s="3" t="s">
        <v>211</v>
      </c>
      <c r="Q93" s="3" t="s">
        <v>211</v>
      </c>
      <c r="R93" s="3" t="s">
        <v>211</v>
      </c>
      <c r="S93" s="3" t="s">
        <v>211</v>
      </c>
      <c r="T93" s="3" t="s">
        <v>211</v>
      </c>
      <c r="U93" s="3">
        <f>+Tabla3[[#This Row],[V GRAVADAS]]</f>
        <v>10</v>
      </c>
      <c r="V93" t="s">
        <v>181</v>
      </c>
    </row>
    <row r="94" spans="1:22" x14ac:dyDescent="0.25">
      <c r="A94" t="s">
        <v>259</v>
      </c>
      <c r="B94" s="1" t="s">
        <v>270</v>
      </c>
      <c r="C94" t="s">
        <v>1</v>
      </c>
      <c r="D94" t="s">
        <v>208</v>
      </c>
      <c r="E94" t="s">
        <v>209</v>
      </c>
      <c r="F94" t="s">
        <v>210</v>
      </c>
      <c r="G94">
        <v>3668</v>
      </c>
      <c r="H94">
        <v>3668</v>
      </c>
      <c r="I94">
        <v>3668</v>
      </c>
      <c r="J94">
        <v>3668</v>
      </c>
      <c r="L94" s="3" t="s">
        <v>211</v>
      </c>
      <c r="M94" s="3" t="s">
        <v>211</v>
      </c>
      <c r="N94" s="3" t="s">
        <v>211</v>
      </c>
      <c r="O94" s="3">
        <v>24</v>
      </c>
      <c r="P94" s="3" t="s">
        <v>211</v>
      </c>
      <c r="Q94" s="3" t="s">
        <v>211</v>
      </c>
      <c r="R94" s="3" t="s">
        <v>211</v>
      </c>
      <c r="S94" s="3" t="s">
        <v>211</v>
      </c>
      <c r="T94" s="3" t="s">
        <v>211</v>
      </c>
      <c r="U94" s="3">
        <f>+Tabla3[[#This Row],[V GRAVADAS]]</f>
        <v>24</v>
      </c>
      <c r="V94" t="s">
        <v>181</v>
      </c>
    </row>
    <row r="95" spans="1:22" x14ac:dyDescent="0.25">
      <c r="A95" t="s">
        <v>259</v>
      </c>
      <c r="B95" s="1" t="s">
        <v>271</v>
      </c>
      <c r="C95" t="s">
        <v>1</v>
      </c>
      <c r="D95" t="s">
        <v>208</v>
      </c>
      <c r="E95" t="s">
        <v>209</v>
      </c>
      <c r="F95" t="s">
        <v>210</v>
      </c>
      <c r="G95">
        <v>3669</v>
      </c>
      <c r="H95">
        <v>3669</v>
      </c>
      <c r="I95">
        <v>3669</v>
      </c>
      <c r="J95">
        <v>3669</v>
      </c>
      <c r="L95" s="3" t="s">
        <v>211</v>
      </c>
      <c r="M95" s="3" t="s">
        <v>211</v>
      </c>
      <c r="N95" s="3" t="s">
        <v>211</v>
      </c>
      <c r="O95" s="3">
        <v>35</v>
      </c>
      <c r="P95" s="3" t="s">
        <v>211</v>
      </c>
      <c r="Q95" s="3" t="s">
        <v>211</v>
      </c>
      <c r="R95" s="3" t="s">
        <v>211</v>
      </c>
      <c r="S95" s="3" t="s">
        <v>211</v>
      </c>
      <c r="T95" s="3" t="s">
        <v>211</v>
      </c>
      <c r="U95" s="3">
        <f>+Tabla3[[#This Row],[V GRAVADAS]]</f>
        <v>35</v>
      </c>
      <c r="V95" t="s">
        <v>181</v>
      </c>
    </row>
    <row r="96" spans="1:22" x14ac:dyDescent="0.25">
      <c r="A96" t="s">
        <v>259</v>
      </c>
      <c r="B96" s="1" t="s">
        <v>271</v>
      </c>
      <c r="C96" t="s">
        <v>1</v>
      </c>
      <c r="D96" t="s">
        <v>208</v>
      </c>
      <c r="E96" t="s">
        <v>209</v>
      </c>
      <c r="F96" t="s">
        <v>210</v>
      </c>
      <c r="G96">
        <v>3670</v>
      </c>
      <c r="H96">
        <v>3670</v>
      </c>
      <c r="I96">
        <v>3670</v>
      </c>
      <c r="J96">
        <v>3670</v>
      </c>
      <c r="L96" s="3" t="s">
        <v>211</v>
      </c>
      <c r="M96" s="3" t="s">
        <v>211</v>
      </c>
      <c r="N96" s="3" t="s">
        <v>211</v>
      </c>
      <c r="O96" s="3">
        <v>12</v>
      </c>
      <c r="P96" s="3" t="s">
        <v>211</v>
      </c>
      <c r="Q96" s="3" t="s">
        <v>211</v>
      </c>
      <c r="R96" s="3" t="s">
        <v>211</v>
      </c>
      <c r="S96" s="3" t="s">
        <v>211</v>
      </c>
      <c r="T96" s="3" t="s">
        <v>211</v>
      </c>
      <c r="U96" s="3">
        <f>+Tabla3[[#This Row],[V GRAVADAS]]</f>
        <v>12</v>
      </c>
      <c r="V96" t="s">
        <v>181</v>
      </c>
    </row>
    <row r="97" spans="1:22" x14ac:dyDescent="0.25">
      <c r="A97" t="s">
        <v>259</v>
      </c>
      <c r="B97" s="1" t="s">
        <v>271</v>
      </c>
      <c r="C97" t="s">
        <v>1</v>
      </c>
      <c r="D97" t="s">
        <v>208</v>
      </c>
      <c r="E97" t="s">
        <v>209</v>
      </c>
      <c r="F97" t="s">
        <v>210</v>
      </c>
      <c r="G97">
        <v>3671</v>
      </c>
      <c r="H97">
        <v>3671</v>
      </c>
      <c r="I97">
        <v>3671</v>
      </c>
      <c r="J97">
        <v>3671</v>
      </c>
      <c r="L97" s="3" t="s">
        <v>211</v>
      </c>
      <c r="M97" s="3" t="s">
        <v>211</v>
      </c>
      <c r="N97" s="3" t="s">
        <v>211</v>
      </c>
      <c r="O97" s="3">
        <v>8.5</v>
      </c>
      <c r="P97" s="3" t="s">
        <v>211</v>
      </c>
      <c r="Q97" s="3" t="s">
        <v>211</v>
      </c>
      <c r="R97" s="3" t="s">
        <v>211</v>
      </c>
      <c r="S97" s="3" t="s">
        <v>211</v>
      </c>
      <c r="T97" s="3" t="s">
        <v>211</v>
      </c>
      <c r="U97" s="3">
        <f>+Tabla3[[#This Row],[V GRAVADAS]]</f>
        <v>8.5</v>
      </c>
      <c r="V97" t="s">
        <v>181</v>
      </c>
    </row>
    <row r="98" spans="1:22" x14ac:dyDescent="0.25">
      <c r="A98" t="s">
        <v>259</v>
      </c>
      <c r="B98" s="1" t="s">
        <v>271</v>
      </c>
      <c r="C98" t="s">
        <v>1</v>
      </c>
      <c r="D98" t="s">
        <v>208</v>
      </c>
      <c r="E98" t="s">
        <v>209</v>
      </c>
      <c r="F98" t="s">
        <v>210</v>
      </c>
      <c r="G98">
        <v>3672</v>
      </c>
      <c r="H98">
        <v>3672</v>
      </c>
      <c r="I98">
        <v>3672</v>
      </c>
      <c r="J98">
        <v>3672</v>
      </c>
      <c r="L98" s="3" t="s">
        <v>211</v>
      </c>
      <c r="M98" s="3" t="s">
        <v>211</v>
      </c>
      <c r="N98" s="3" t="s">
        <v>211</v>
      </c>
      <c r="O98" s="3">
        <v>10</v>
      </c>
      <c r="P98" s="3" t="s">
        <v>211</v>
      </c>
      <c r="Q98" s="3" t="s">
        <v>211</v>
      </c>
      <c r="R98" s="3" t="s">
        <v>211</v>
      </c>
      <c r="S98" s="3" t="s">
        <v>211</v>
      </c>
      <c r="T98" s="3" t="s">
        <v>211</v>
      </c>
      <c r="U98" s="3">
        <f>+Tabla3[[#This Row],[V GRAVADAS]]</f>
        <v>10</v>
      </c>
      <c r="V98" t="s">
        <v>181</v>
      </c>
    </row>
    <row r="99" spans="1:22" x14ac:dyDescent="0.25">
      <c r="A99" t="s">
        <v>259</v>
      </c>
      <c r="B99" s="1" t="s">
        <v>271</v>
      </c>
      <c r="C99" t="s">
        <v>1</v>
      </c>
      <c r="D99" t="s">
        <v>208</v>
      </c>
      <c r="E99" t="s">
        <v>209</v>
      </c>
      <c r="F99" t="s">
        <v>210</v>
      </c>
      <c r="G99">
        <v>3673</v>
      </c>
      <c r="H99">
        <v>3673</v>
      </c>
      <c r="I99">
        <v>3673</v>
      </c>
      <c r="J99">
        <v>3673</v>
      </c>
      <c r="L99" s="3" t="s">
        <v>211</v>
      </c>
      <c r="M99" s="3" t="s">
        <v>211</v>
      </c>
      <c r="N99" s="3" t="s">
        <v>211</v>
      </c>
      <c r="O99" s="3">
        <v>3</v>
      </c>
      <c r="P99" s="3" t="s">
        <v>211</v>
      </c>
      <c r="Q99" s="3" t="s">
        <v>211</v>
      </c>
      <c r="R99" s="3" t="s">
        <v>211</v>
      </c>
      <c r="S99" s="3" t="s">
        <v>211</v>
      </c>
      <c r="T99" s="3" t="s">
        <v>211</v>
      </c>
      <c r="U99" s="3">
        <f>+Tabla3[[#This Row],[V GRAVADAS]]</f>
        <v>3</v>
      </c>
      <c r="V99" t="s">
        <v>181</v>
      </c>
    </row>
    <row r="100" spans="1:22" x14ac:dyDescent="0.25">
      <c r="A100" t="s">
        <v>259</v>
      </c>
      <c r="B100" s="1" t="s">
        <v>272</v>
      </c>
      <c r="C100" t="s">
        <v>1</v>
      </c>
      <c r="D100" t="s">
        <v>208</v>
      </c>
      <c r="E100" t="s">
        <v>209</v>
      </c>
      <c r="F100" t="s">
        <v>210</v>
      </c>
      <c r="G100">
        <v>3674</v>
      </c>
      <c r="H100">
        <v>3674</v>
      </c>
      <c r="I100">
        <v>3674</v>
      </c>
      <c r="J100">
        <v>3674</v>
      </c>
      <c r="L100" s="3" t="s">
        <v>211</v>
      </c>
      <c r="M100" s="3" t="s">
        <v>211</v>
      </c>
      <c r="N100" s="3" t="s">
        <v>211</v>
      </c>
      <c r="O100" s="3">
        <v>2</v>
      </c>
      <c r="P100" s="3" t="s">
        <v>211</v>
      </c>
      <c r="Q100" s="3" t="s">
        <v>211</v>
      </c>
      <c r="R100" s="3" t="s">
        <v>211</v>
      </c>
      <c r="S100" s="3" t="s">
        <v>211</v>
      </c>
      <c r="T100" s="3" t="s">
        <v>211</v>
      </c>
      <c r="U100" s="3">
        <f>+Tabla3[[#This Row],[V GRAVADAS]]</f>
        <v>2</v>
      </c>
      <c r="V100" t="s">
        <v>181</v>
      </c>
    </row>
    <row r="101" spans="1:22" x14ac:dyDescent="0.25">
      <c r="A101" t="s">
        <v>259</v>
      </c>
      <c r="B101" s="1" t="s">
        <v>273</v>
      </c>
      <c r="C101" t="s">
        <v>1</v>
      </c>
      <c r="D101" t="s">
        <v>208</v>
      </c>
      <c r="E101" t="s">
        <v>209</v>
      </c>
      <c r="F101" t="s">
        <v>210</v>
      </c>
      <c r="G101">
        <v>3675</v>
      </c>
      <c r="H101">
        <v>3675</v>
      </c>
      <c r="I101">
        <v>3675</v>
      </c>
      <c r="J101">
        <v>3675</v>
      </c>
      <c r="L101" s="3" t="s">
        <v>211</v>
      </c>
      <c r="M101" s="3" t="s">
        <v>211</v>
      </c>
      <c r="N101" s="3" t="s">
        <v>211</v>
      </c>
      <c r="O101" s="3">
        <v>10</v>
      </c>
      <c r="P101" s="3" t="s">
        <v>211</v>
      </c>
      <c r="Q101" s="3" t="s">
        <v>211</v>
      </c>
      <c r="R101" s="3" t="s">
        <v>211</v>
      </c>
      <c r="S101" s="3" t="s">
        <v>211</v>
      </c>
      <c r="T101" s="3" t="s">
        <v>211</v>
      </c>
      <c r="U101" s="3">
        <f>+Tabla3[[#This Row],[V GRAVADAS]]</f>
        <v>10</v>
      </c>
      <c r="V101" t="s">
        <v>181</v>
      </c>
    </row>
    <row r="102" spans="1:22" x14ac:dyDescent="0.25">
      <c r="A102" t="s">
        <v>259</v>
      </c>
      <c r="B102" s="1" t="s">
        <v>273</v>
      </c>
      <c r="C102" t="s">
        <v>1</v>
      </c>
      <c r="D102" t="s">
        <v>208</v>
      </c>
      <c r="E102" t="s">
        <v>209</v>
      </c>
      <c r="F102" t="s">
        <v>210</v>
      </c>
      <c r="G102">
        <v>3676</v>
      </c>
      <c r="H102">
        <v>3676</v>
      </c>
      <c r="I102">
        <v>3676</v>
      </c>
      <c r="J102">
        <v>3676</v>
      </c>
      <c r="L102" s="3" t="s">
        <v>211</v>
      </c>
      <c r="M102" s="3" t="s">
        <v>211</v>
      </c>
      <c r="N102" s="3" t="s">
        <v>211</v>
      </c>
      <c r="O102" s="3">
        <v>15</v>
      </c>
      <c r="P102" s="3" t="s">
        <v>211</v>
      </c>
      <c r="Q102" s="3" t="s">
        <v>211</v>
      </c>
      <c r="R102" s="3" t="s">
        <v>211</v>
      </c>
      <c r="S102" s="3" t="s">
        <v>211</v>
      </c>
      <c r="T102" s="3" t="s">
        <v>211</v>
      </c>
      <c r="U102" s="3">
        <f>+Tabla3[[#This Row],[V GRAVADAS]]</f>
        <v>15</v>
      </c>
      <c r="V102" t="s">
        <v>181</v>
      </c>
    </row>
    <row r="103" spans="1:22" x14ac:dyDescent="0.25">
      <c r="A103" t="s">
        <v>259</v>
      </c>
      <c r="B103" s="1" t="s">
        <v>273</v>
      </c>
      <c r="C103" t="s">
        <v>1</v>
      </c>
      <c r="D103" t="s">
        <v>208</v>
      </c>
      <c r="E103" t="s">
        <v>209</v>
      </c>
      <c r="F103" t="s">
        <v>210</v>
      </c>
      <c r="G103">
        <v>3677</v>
      </c>
      <c r="H103">
        <v>3677</v>
      </c>
      <c r="I103">
        <v>3677</v>
      </c>
      <c r="J103">
        <v>3677</v>
      </c>
      <c r="L103" s="3" t="s">
        <v>211</v>
      </c>
      <c r="M103" s="3" t="s">
        <v>211</v>
      </c>
      <c r="N103" s="3" t="s">
        <v>211</v>
      </c>
      <c r="O103" s="3">
        <v>2.5</v>
      </c>
      <c r="P103" s="3" t="s">
        <v>211</v>
      </c>
      <c r="Q103" s="3" t="s">
        <v>211</v>
      </c>
      <c r="R103" s="3" t="s">
        <v>211</v>
      </c>
      <c r="S103" s="3" t="s">
        <v>211</v>
      </c>
      <c r="T103" s="3" t="s">
        <v>211</v>
      </c>
      <c r="U103" s="3">
        <f>+Tabla3[[#This Row],[V GRAVADAS]]</f>
        <v>2.5</v>
      </c>
      <c r="V103" t="s">
        <v>181</v>
      </c>
    </row>
    <row r="104" spans="1:22" x14ac:dyDescent="0.25">
      <c r="A104" t="s">
        <v>259</v>
      </c>
      <c r="B104" s="1" t="s">
        <v>273</v>
      </c>
      <c r="C104" t="s">
        <v>1</v>
      </c>
      <c r="D104" t="s">
        <v>208</v>
      </c>
      <c r="E104" t="s">
        <v>209</v>
      </c>
      <c r="F104" t="s">
        <v>210</v>
      </c>
      <c r="G104">
        <v>3678</v>
      </c>
      <c r="H104">
        <v>3678</v>
      </c>
      <c r="I104">
        <v>3678</v>
      </c>
      <c r="J104">
        <v>3678</v>
      </c>
      <c r="L104" s="3" t="s">
        <v>211</v>
      </c>
      <c r="M104" s="3" t="s">
        <v>211</v>
      </c>
      <c r="N104" s="3" t="s">
        <v>211</v>
      </c>
      <c r="O104" s="3">
        <v>20</v>
      </c>
      <c r="P104" s="3" t="s">
        <v>211</v>
      </c>
      <c r="Q104" s="3" t="s">
        <v>211</v>
      </c>
      <c r="R104" s="3" t="s">
        <v>211</v>
      </c>
      <c r="S104" s="3" t="s">
        <v>211</v>
      </c>
      <c r="T104" s="3" t="s">
        <v>211</v>
      </c>
      <c r="U104" s="3">
        <f>+Tabla3[[#This Row],[V GRAVADAS]]</f>
        <v>20</v>
      </c>
      <c r="V104" t="s">
        <v>181</v>
      </c>
    </row>
    <row r="105" spans="1:22" x14ac:dyDescent="0.25">
      <c r="A105" t="s">
        <v>259</v>
      </c>
      <c r="B105" s="1" t="s">
        <v>274</v>
      </c>
      <c r="C105" t="s">
        <v>1</v>
      </c>
      <c r="D105" t="s">
        <v>208</v>
      </c>
      <c r="E105" t="s">
        <v>209</v>
      </c>
      <c r="F105" t="s">
        <v>210</v>
      </c>
      <c r="G105">
        <v>3679</v>
      </c>
      <c r="H105">
        <v>3679</v>
      </c>
      <c r="I105">
        <v>3679</v>
      </c>
      <c r="J105">
        <v>3679</v>
      </c>
      <c r="L105" s="3" t="s">
        <v>211</v>
      </c>
      <c r="M105" s="3" t="s">
        <v>211</v>
      </c>
      <c r="N105" s="3" t="s">
        <v>211</v>
      </c>
      <c r="O105" s="3">
        <v>5</v>
      </c>
      <c r="P105" s="3" t="s">
        <v>211</v>
      </c>
      <c r="Q105" s="3" t="s">
        <v>211</v>
      </c>
      <c r="R105" s="3" t="s">
        <v>211</v>
      </c>
      <c r="S105" s="3" t="s">
        <v>211</v>
      </c>
      <c r="T105" s="3" t="s">
        <v>211</v>
      </c>
      <c r="U105" s="3">
        <f>+Tabla3[[#This Row],[V GRAVADAS]]</f>
        <v>5</v>
      </c>
      <c r="V105" t="s">
        <v>181</v>
      </c>
    </row>
    <row r="106" spans="1:22" x14ac:dyDescent="0.25">
      <c r="A106" t="s">
        <v>259</v>
      </c>
      <c r="B106" s="1" t="s">
        <v>274</v>
      </c>
      <c r="C106" t="s">
        <v>1</v>
      </c>
      <c r="D106" t="s">
        <v>208</v>
      </c>
      <c r="E106" t="s">
        <v>209</v>
      </c>
      <c r="F106" t="s">
        <v>210</v>
      </c>
      <c r="G106">
        <v>3680</v>
      </c>
      <c r="H106">
        <v>3680</v>
      </c>
      <c r="I106">
        <v>3680</v>
      </c>
      <c r="J106">
        <v>3680</v>
      </c>
      <c r="L106" s="3" t="s">
        <v>211</v>
      </c>
      <c r="M106" s="3" t="s">
        <v>211</v>
      </c>
      <c r="N106" s="3" t="s">
        <v>211</v>
      </c>
      <c r="O106" s="3">
        <v>2.5</v>
      </c>
      <c r="P106" s="3" t="s">
        <v>211</v>
      </c>
      <c r="Q106" s="3" t="s">
        <v>211</v>
      </c>
      <c r="R106" s="3" t="s">
        <v>211</v>
      </c>
      <c r="S106" s="3" t="s">
        <v>211</v>
      </c>
      <c r="T106" s="3" t="s">
        <v>211</v>
      </c>
      <c r="U106" s="3">
        <f>+Tabla3[[#This Row],[V GRAVADAS]]</f>
        <v>2.5</v>
      </c>
      <c r="V106" t="s">
        <v>181</v>
      </c>
    </row>
    <row r="107" spans="1:22" x14ac:dyDescent="0.25">
      <c r="A107" t="s">
        <v>259</v>
      </c>
      <c r="B107" s="1" t="s">
        <v>274</v>
      </c>
      <c r="C107" t="s">
        <v>1</v>
      </c>
      <c r="D107" t="s">
        <v>208</v>
      </c>
      <c r="E107" t="s">
        <v>209</v>
      </c>
      <c r="F107" t="s">
        <v>210</v>
      </c>
      <c r="G107">
        <v>3681</v>
      </c>
      <c r="H107">
        <v>3681</v>
      </c>
      <c r="I107">
        <v>3681</v>
      </c>
      <c r="J107">
        <v>3681</v>
      </c>
      <c r="L107" s="3" t="s">
        <v>211</v>
      </c>
      <c r="M107" s="3" t="s">
        <v>211</v>
      </c>
      <c r="N107" s="3" t="s">
        <v>211</v>
      </c>
      <c r="O107" s="3">
        <v>3</v>
      </c>
      <c r="P107" s="3" t="s">
        <v>211</v>
      </c>
      <c r="Q107" s="3" t="s">
        <v>211</v>
      </c>
      <c r="R107" s="3" t="s">
        <v>211</v>
      </c>
      <c r="S107" s="3" t="s">
        <v>211</v>
      </c>
      <c r="T107" s="3" t="s">
        <v>211</v>
      </c>
      <c r="U107" s="3">
        <f>+Tabla3[[#This Row],[V GRAVADAS]]</f>
        <v>3</v>
      </c>
      <c r="V107" t="s">
        <v>181</v>
      </c>
    </row>
    <row r="108" spans="1:22" x14ac:dyDescent="0.25">
      <c r="A108" t="s">
        <v>259</v>
      </c>
      <c r="B108" s="1" t="s">
        <v>275</v>
      </c>
      <c r="C108" t="s">
        <v>1</v>
      </c>
      <c r="D108" t="s">
        <v>208</v>
      </c>
      <c r="E108" t="s">
        <v>209</v>
      </c>
      <c r="F108" t="s">
        <v>210</v>
      </c>
      <c r="G108">
        <v>3682</v>
      </c>
      <c r="H108">
        <v>3682</v>
      </c>
      <c r="I108">
        <v>3682</v>
      </c>
      <c r="J108">
        <v>3682</v>
      </c>
      <c r="L108" s="3" t="s">
        <v>211</v>
      </c>
      <c r="M108" s="3" t="s">
        <v>211</v>
      </c>
      <c r="N108" s="3" t="s">
        <v>211</v>
      </c>
      <c r="O108" s="3">
        <v>4</v>
      </c>
      <c r="P108" s="3" t="s">
        <v>211</v>
      </c>
      <c r="Q108" s="3" t="s">
        <v>211</v>
      </c>
      <c r="R108" s="3" t="s">
        <v>211</v>
      </c>
      <c r="S108" s="3" t="s">
        <v>211</v>
      </c>
      <c r="T108" s="3" t="s">
        <v>211</v>
      </c>
      <c r="U108" s="3">
        <f>+Tabla3[[#This Row],[V GRAVADAS]]</f>
        <v>4</v>
      </c>
      <c r="V108" t="s">
        <v>181</v>
      </c>
    </row>
    <row r="109" spans="1:22" x14ac:dyDescent="0.25">
      <c r="A109" t="s">
        <v>259</v>
      </c>
      <c r="B109" s="1" t="s">
        <v>275</v>
      </c>
      <c r="C109" t="s">
        <v>1</v>
      </c>
      <c r="D109" t="s">
        <v>208</v>
      </c>
      <c r="E109" t="s">
        <v>209</v>
      </c>
      <c r="F109" t="s">
        <v>210</v>
      </c>
      <c r="G109">
        <v>3683</v>
      </c>
      <c r="H109">
        <v>3683</v>
      </c>
      <c r="I109">
        <v>3683</v>
      </c>
      <c r="J109">
        <v>3683</v>
      </c>
      <c r="L109" s="3" t="s">
        <v>211</v>
      </c>
      <c r="M109" s="3" t="s">
        <v>211</v>
      </c>
      <c r="N109" s="3" t="s">
        <v>211</v>
      </c>
      <c r="O109" s="3">
        <v>5</v>
      </c>
      <c r="P109" s="3" t="s">
        <v>211</v>
      </c>
      <c r="Q109" s="3" t="s">
        <v>211</v>
      </c>
      <c r="R109" s="3" t="s">
        <v>211</v>
      </c>
      <c r="S109" s="3" t="s">
        <v>211</v>
      </c>
      <c r="T109" s="3" t="s">
        <v>211</v>
      </c>
      <c r="U109" s="3">
        <f>+Tabla3[[#This Row],[V GRAVADAS]]</f>
        <v>5</v>
      </c>
      <c r="V109" t="s">
        <v>181</v>
      </c>
    </row>
    <row r="110" spans="1:22" x14ac:dyDescent="0.25">
      <c r="A110" t="s">
        <v>259</v>
      </c>
      <c r="B110" s="1" t="s">
        <v>275</v>
      </c>
      <c r="C110" t="s">
        <v>1</v>
      </c>
      <c r="D110" t="s">
        <v>208</v>
      </c>
      <c r="E110" t="s">
        <v>209</v>
      </c>
      <c r="F110" t="s">
        <v>210</v>
      </c>
      <c r="G110">
        <v>3684</v>
      </c>
      <c r="H110">
        <v>3684</v>
      </c>
      <c r="I110">
        <v>3684</v>
      </c>
      <c r="J110">
        <v>3684</v>
      </c>
      <c r="L110" s="3" t="s">
        <v>211</v>
      </c>
      <c r="M110" s="3" t="s">
        <v>211</v>
      </c>
      <c r="N110" s="3" t="s">
        <v>211</v>
      </c>
      <c r="O110" s="3">
        <v>6</v>
      </c>
      <c r="P110" s="3" t="s">
        <v>211</v>
      </c>
      <c r="Q110" s="3" t="s">
        <v>211</v>
      </c>
      <c r="R110" s="3" t="s">
        <v>211</v>
      </c>
      <c r="S110" s="3" t="s">
        <v>211</v>
      </c>
      <c r="T110" s="3" t="s">
        <v>211</v>
      </c>
      <c r="U110" s="3">
        <f>+Tabla3[[#This Row],[V GRAVADAS]]</f>
        <v>6</v>
      </c>
      <c r="V110" t="s">
        <v>181</v>
      </c>
    </row>
    <row r="111" spans="1:22" x14ac:dyDescent="0.25">
      <c r="A111" t="s">
        <v>259</v>
      </c>
      <c r="B111" s="1" t="s">
        <v>276</v>
      </c>
      <c r="C111" t="s">
        <v>1</v>
      </c>
      <c r="D111" t="s">
        <v>208</v>
      </c>
      <c r="E111" t="s">
        <v>209</v>
      </c>
      <c r="F111" t="s">
        <v>210</v>
      </c>
      <c r="G111">
        <v>3685</v>
      </c>
      <c r="H111">
        <v>3685</v>
      </c>
      <c r="I111">
        <v>3685</v>
      </c>
      <c r="J111">
        <v>3685</v>
      </c>
      <c r="L111" s="3" t="s">
        <v>211</v>
      </c>
      <c r="M111" s="3" t="s">
        <v>211</v>
      </c>
      <c r="N111" s="3" t="s">
        <v>211</v>
      </c>
      <c r="O111" s="3">
        <v>7</v>
      </c>
      <c r="P111" s="3" t="s">
        <v>211</v>
      </c>
      <c r="Q111" s="3" t="s">
        <v>211</v>
      </c>
      <c r="R111" s="3" t="s">
        <v>211</v>
      </c>
      <c r="S111" s="3" t="s">
        <v>211</v>
      </c>
      <c r="T111" s="3" t="s">
        <v>211</v>
      </c>
      <c r="U111" s="3">
        <f>+Tabla3[[#This Row],[V GRAVADAS]]</f>
        <v>7</v>
      </c>
      <c r="V111" t="s">
        <v>181</v>
      </c>
    </row>
    <row r="112" spans="1:22" x14ac:dyDescent="0.25">
      <c r="A112" t="s">
        <v>259</v>
      </c>
      <c r="B112" s="1" t="s">
        <v>276</v>
      </c>
      <c r="C112" t="s">
        <v>1</v>
      </c>
      <c r="D112" t="s">
        <v>208</v>
      </c>
      <c r="E112" t="s">
        <v>209</v>
      </c>
      <c r="F112" t="s">
        <v>210</v>
      </c>
      <c r="G112">
        <v>3686</v>
      </c>
      <c r="H112">
        <v>3686</v>
      </c>
      <c r="I112">
        <v>3686</v>
      </c>
      <c r="J112">
        <v>3686</v>
      </c>
      <c r="L112" s="3" t="s">
        <v>211</v>
      </c>
      <c r="M112" s="3" t="s">
        <v>211</v>
      </c>
      <c r="N112" s="3" t="s">
        <v>211</v>
      </c>
      <c r="O112" s="3">
        <v>8</v>
      </c>
      <c r="P112" s="3" t="s">
        <v>211</v>
      </c>
      <c r="Q112" s="3" t="s">
        <v>211</v>
      </c>
      <c r="R112" s="3" t="s">
        <v>211</v>
      </c>
      <c r="S112" s="3" t="s">
        <v>211</v>
      </c>
      <c r="T112" s="3" t="s">
        <v>211</v>
      </c>
      <c r="U112" s="3">
        <f>+Tabla3[[#This Row],[V GRAVADAS]]</f>
        <v>8</v>
      </c>
      <c r="V112" t="s">
        <v>181</v>
      </c>
    </row>
    <row r="113" spans="1:22" x14ac:dyDescent="0.25">
      <c r="A113" t="s">
        <v>259</v>
      </c>
      <c r="B113" s="1" t="s">
        <v>276</v>
      </c>
      <c r="C113" t="s">
        <v>1</v>
      </c>
      <c r="D113" t="s">
        <v>208</v>
      </c>
      <c r="E113" t="s">
        <v>209</v>
      </c>
      <c r="F113" t="s">
        <v>210</v>
      </c>
      <c r="G113">
        <v>3687</v>
      </c>
      <c r="H113">
        <v>3687</v>
      </c>
      <c r="I113">
        <v>3687</v>
      </c>
      <c r="J113">
        <v>3687</v>
      </c>
      <c r="L113" s="3" t="s">
        <v>211</v>
      </c>
      <c r="M113" s="3" t="s">
        <v>211</v>
      </c>
      <c r="N113" s="3" t="s">
        <v>211</v>
      </c>
      <c r="O113" s="3">
        <v>10</v>
      </c>
      <c r="P113" s="3" t="s">
        <v>211</v>
      </c>
      <c r="Q113" s="3" t="s">
        <v>211</v>
      </c>
      <c r="R113" s="3" t="s">
        <v>211</v>
      </c>
      <c r="S113" s="3" t="s">
        <v>211</v>
      </c>
      <c r="T113" s="3" t="s">
        <v>211</v>
      </c>
      <c r="U113" s="3">
        <f>+Tabla3[[#This Row],[V GRAVADAS]]</f>
        <v>10</v>
      </c>
      <c r="V113" t="s">
        <v>181</v>
      </c>
    </row>
    <row r="114" spans="1:22" x14ac:dyDescent="0.25">
      <c r="A114" t="s">
        <v>259</v>
      </c>
      <c r="B114" s="1" t="s">
        <v>277</v>
      </c>
      <c r="C114" t="s">
        <v>1</v>
      </c>
      <c r="D114" t="s">
        <v>208</v>
      </c>
      <c r="E114" t="s">
        <v>209</v>
      </c>
      <c r="F114" t="s">
        <v>210</v>
      </c>
      <c r="G114">
        <v>3688</v>
      </c>
      <c r="H114">
        <v>3688</v>
      </c>
      <c r="I114">
        <v>3688</v>
      </c>
      <c r="J114">
        <v>3688</v>
      </c>
      <c r="L114" s="3" t="s">
        <v>211</v>
      </c>
      <c r="M114" s="3" t="s">
        <v>211</v>
      </c>
      <c r="N114" s="3" t="s">
        <v>211</v>
      </c>
      <c r="O114" s="3">
        <v>11</v>
      </c>
      <c r="P114" s="3" t="s">
        <v>211</v>
      </c>
      <c r="Q114" s="3" t="s">
        <v>211</v>
      </c>
      <c r="R114" s="3" t="s">
        <v>211</v>
      </c>
      <c r="S114" s="3" t="s">
        <v>211</v>
      </c>
      <c r="T114" s="3" t="s">
        <v>211</v>
      </c>
      <c r="U114" s="3">
        <f>+Tabla3[[#This Row],[V GRAVADAS]]</f>
        <v>11</v>
      </c>
      <c r="V114" t="s">
        <v>181</v>
      </c>
    </row>
    <row r="115" spans="1:22" x14ac:dyDescent="0.25">
      <c r="A115" t="s">
        <v>259</v>
      </c>
      <c r="B115" s="1" t="s">
        <v>277</v>
      </c>
      <c r="C115" t="s">
        <v>1</v>
      </c>
      <c r="D115" t="s">
        <v>208</v>
      </c>
      <c r="E115" t="s">
        <v>209</v>
      </c>
      <c r="F115" t="s">
        <v>210</v>
      </c>
      <c r="G115">
        <v>3689</v>
      </c>
      <c r="H115">
        <v>3689</v>
      </c>
      <c r="I115">
        <v>3689</v>
      </c>
      <c r="J115">
        <v>3689</v>
      </c>
      <c r="L115" s="3" t="s">
        <v>211</v>
      </c>
      <c r="M115" s="3" t="s">
        <v>211</v>
      </c>
      <c r="N115" s="3" t="s">
        <v>211</v>
      </c>
      <c r="O115" s="3">
        <v>2.5</v>
      </c>
      <c r="P115" s="3" t="s">
        <v>211</v>
      </c>
      <c r="Q115" s="3" t="s">
        <v>211</v>
      </c>
      <c r="R115" s="3" t="s">
        <v>211</v>
      </c>
      <c r="S115" s="3" t="s">
        <v>211</v>
      </c>
      <c r="T115" s="3" t="s">
        <v>211</v>
      </c>
      <c r="U115" s="3">
        <f>+Tabla3[[#This Row],[V GRAVADAS]]</f>
        <v>2.5</v>
      </c>
      <c r="V115" t="s">
        <v>181</v>
      </c>
    </row>
    <row r="116" spans="1:22" x14ac:dyDescent="0.25">
      <c r="A116" t="s">
        <v>259</v>
      </c>
      <c r="B116" s="1" t="s">
        <v>277</v>
      </c>
      <c r="C116" t="s">
        <v>1</v>
      </c>
      <c r="D116" t="s">
        <v>208</v>
      </c>
      <c r="E116" t="s">
        <v>209</v>
      </c>
      <c r="F116" t="s">
        <v>210</v>
      </c>
      <c r="G116">
        <v>3690</v>
      </c>
      <c r="H116">
        <v>3690</v>
      </c>
      <c r="I116">
        <v>3690</v>
      </c>
      <c r="J116">
        <v>3690</v>
      </c>
      <c r="L116" s="3" t="s">
        <v>211</v>
      </c>
      <c r="M116" s="3" t="s">
        <v>211</v>
      </c>
      <c r="N116" s="3" t="s">
        <v>211</v>
      </c>
      <c r="O116" s="3">
        <v>3</v>
      </c>
      <c r="P116" s="3" t="s">
        <v>211</v>
      </c>
      <c r="Q116" s="3" t="s">
        <v>211</v>
      </c>
      <c r="R116" s="3" t="s">
        <v>211</v>
      </c>
      <c r="S116" s="3" t="s">
        <v>211</v>
      </c>
      <c r="T116" s="3" t="s">
        <v>211</v>
      </c>
      <c r="U116" s="3">
        <f>+Tabla3[[#This Row],[V GRAVADAS]]</f>
        <v>3</v>
      </c>
      <c r="V116" t="s">
        <v>181</v>
      </c>
    </row>
    <row r="117" spans="1:22" x14ac:dyDescent="0.25">
      <c r="A117" t="s">
        <v>259</v>
      </c>
      <c r="B117" s="1" t="s">
        <v>278</v>
      </c>
      <c r="C117" t="s">
        <v>1</v>
      </c>
      <c r="D117" t="s">
        <v>208</v>
      </c>
      <c r="E117" t="s">
        <v>209</v>
      </c>
      <c r="F117" t="s">
        <v>210</v>
      </c>
      <c r="G117">
        <v>3691</v>
      </c>
      <c r="H117">
        <v>3691</v>
      </c>
      <c r="I117">
        <v>3691</v>
      </c>
      <c r="J117">
        <v>3691</v>
      </c>
      <c r="L117" s="3" t="s">
        <v>211</v>
      </c>
      <c r="M117" s="3" t="s">
        <v>211</v>
      </c>
      <c r="N117" s="3" t="s">
        <v>211</v>
      </c>
      <c r="O117" s="3">
        <v>4</v>
      </c>
      <c r="P117" s="3" t="s">
        <v>211</v>
      </c>
      <c r="Q117" s="3" t="s">
        <v>211</v>
      </c>
      <c r="R117" s="3" t="s">
        <v>211</v>
      </c>
      <c r="S117" s="3" t="s">
        <v>211</v>
      </c>
      <c r="T117" s="3" t="s">
        <v>211</v>
      </c>
      <c r="U117" s="3">
        <f>+Tabla3[[#This Row],[V GRAVADAS]]</f>
        <v>4</v>
      </c>
      <c r="V117" t="s">
        <v>181</v>
      </c>
    </row>
    <row r="118" spans="1:22" x14ac:dyDescent="0.25">
      <c r="A118" t="s">
        <v>259</v>
      </c>
      <c r="B118" s="1" t="s">
        <v>278</v>
      </c>
      <c r="C118" t="s">
        <v>1</v>
      </c>
      <c r="D118" t="s">
        <v>208</v>
      </c>
      <c r="E118" t="s">
        <v>209</v>
      </c>
      <c r="F118" t="s">
        <v>210</v>
      </c>
      <c r="G118">
        <v>3692</v>
      </c>
      <c r="H118">
        <v>3692</v>
      </c>
      <c r="I118">
        <v>3692</v>
      </c>
      <c r="J118">
        <v>3692</v>
      </c>
      <c r="L118" s="3" t="s">
        <v>211</v>
      </c>
      <c r="M118" s="3" t="s">
        <v>211</v>
      </c>
      <c r="N118" s="3" t="s">
        <v>211</v>
      </c>
      <c r="O118" s="3">
        <v>5</v>
      </c>
      <c r="P118" s="3" t="s">
        <v>211</v>
      </c>
      <c r="Q118" s="3" t="s">
        <v>211</v>
      </c>
      <c r="R118" s="3" t="s">
        <v>211</v>
      </c>
      <c r="S118" s="3" t="s">
        <v>211</v>
      </c>
      <c r="T118" s="3" t="s">
        <v>211</v>
      </c>
      <c r="U118" s="3">
        <f>+Tabla3[[#This Row],[V GRAVADAS]]</f>
        <v>5</v>
      </c>
      <c r="V118" t="s">
        <v>181</v>
      </c>
    </row>
    <row r="119" spans="1:22" x14ac:dyDescent="0.25">
      <c r="A119" t="s">
        <v>259</v>
      </c>
      <c r="B119" s="1" t="s">
        <v>278</v>
      </c>
      <c r="C119" t="s">
        <v>1</v>
      </c>
      <c r="D119" t="s">
        <v>208</v>
      </c>
      <c r="E119" t="s">
        <v>209</v>
      </c>
      <c r="F119" t="s">
        <v>210</v>
      </c>
      <c r="G119">
        <v>3693</v>
      </c>
      <c r="H119">
        <v>3693</v>
      </c>
      <c r="I119">
        <v>3693</v>
      </c>
      <c r="J119">
        <v>3693</v>
      </c>
      <c r="L119" s="3" t="s">
        <v>211</v>
      </c>
      <c r="M119" s="3" t="s">
        <v>211</v>
      </c>
      <c r="N119" s="3" t="s">
        <v>211</v>
      </c>
      <c r="O119" s="3">
        <v>6</v>
      </c>
      <c r="P119" s="3" t="s">
        <v>211</v>
      </c>
      <c r="Q119" s="3" t="s">
        <v>211</v>
      </c>
      <c r="R119" s="3" t="s">
        <v>211</v>
      </c>
      <c r="S119" s="3" t="s">
        <v>211</v>
      </c>
      <c r="T119" s="3" t="s">
        <v>211</v>
      </c>
      <c r="U119" s="3">
        <f>+Tabla3[[#This Row],[V GRAVADAS]]</f>
        <v>6</v>
      </c>
      <c r="V119" t="s">
        <v>181</v>
      </c>
    </row>
    <row r="120" spans="1:22" x14ac:dyDescent="0.25">
      <c r="A120" t="s">
        <v>259</v>
      </c>
      <c r="B120" s="1" t="s">
        <v>278</v>
      </c>
      <c r="C120" t="s">
        <v>1</v>
      </c>
      <c r="D120" t="s">
        <v>208</v>
      </c>
      <c r="E120" t="s">
        <v>209</v>
      </c>
      <c r="F120" t="s">
        <v>210</v>
      </c>
      <c r="G120">
        <v>3694</v>
      </c>
      <c r="H120">
        <v>3694</v>
      </c>
      <c r="I120">
        <v>3694</v>
      </c>
      <c r="J120">
        <v>3694</v>
      </c>
      <c r="L120" s="3" t="s">
        <v>211</v>
      </c>
      <c r="M120" s="3" t="s">
        <v>211</v>
      </c>
      <c r="N120" s="3" t="s">
        <v>211</v>
      </c>
      <c r="O120" s="3">
        <v>7</v>
      </c>
      <c r="P120" s="3" t="s">
        <v>211</v>
      </c>
      <c r="Q120" s="3" t="s">
        <v>211</v>
      </c>
      <c r="R120" s="3" t="s">
        <v>211</v>
      </c>
      <c r="S120" s="3" t="s">
        <v>211</v>
      </c>
      <c r="T120" s="3" t="s">
        <v>211</v>
      </c>
      <c r="U120" s="3">
        <f>+Tabla3[[#This Row],[V GRAVADAS]]</f>
        <v>7</v>
      </c>
      <c r="V120" t="s">
        <v>181</v>
      </c>
    </row>
    <row r="121" spans="1:22" x14ac:dyDescent="0.25">
      <c r="A121" t="s">
        <v>259</v>
      </c>
      <c r="B121" s="1" t="s">
        <v>279</v>
      </c>
      <c r="C121" t="s">
        <v>1</v>
      </c>
      <c r="D121" t="s">
        <v>208</v>
      </c>
      <c r="E121" t="s">
        <v>209</v>
      </c>
      <c r="F121" t="s">
        <v>210</v>
      </c>
      <c r="G121">
        <v>3695</v>
      </c>
      <c r="H121">
        <v>3695</v>
      </c>
      <c r="I121">
        <v>3695</v>
      </c>
      <c r="J121">
        <v>3695</v>
      </c>
      <c r="L121" s="3" t="s">
        <v>211</v>
      </c>
      <c r="M121" s="3" t="s">
        <v>211</v>
      </c>
      <c r="N121" s="3" t="s">
        <v>211</v>
      </c>
      <c r="O121" s="3">
        <v>8</v>
      </c>
      <c r="P121" s="3" t="s">
        <v>211</v>
      </c>
      <c r="Q121" s="3" t="s">
        <v>211</v>
      </c>
      <c r="R121" s="3" t="s">
        <v>211</v>
      </c>
      <c r="S121" s="3" t="s">
        <v>211</v>
      </c>
      <c r="T121" s="3" t="s">
        <v>211</v>
      </c>
      <c r="U121" s="3">
        <f>+Tabla3[[#This Row],[V GRAVADAS]]</f>
        <v>8</v>
      </c>
      <c r="V121" t="s">
        <v>181</v>
      </c>
    </row>
    <row r="122" spans="1:22" x14ac:dyDescent="0.25">
      <c r="A122" t="s">
        <v>259</v>
      </c>
      <c r="B122" s="1" t="s">
        <v>279</v>
      </c>
      <c r="C122" t="s">
        <v>1</v>
      </c>
      <c r="D122" t="s">
        <v>208</v>
      </c>
      <c r="E122" t="s">
        <v>209</v>
      </c>
      <c r="F122" t="s">
        <v>210</v>
      </c>
      <c r="G122">
        <v>3696</v>
      </c>
      <c r="H122">
        <v>3696</v>
      </c>
      <c r="I122">
        <v>3696</v>
      </c>
      <c r="J122">
        <v>3696</v>
      </c>
      <c r="L122" s="3" t="s">
        <v>211</v>
      </c>
      <c r="M122" s="3" t="s">
        <v>211</v>
      </c>
      <c r="N122" s="3" t="s">
        <v>211</v>
      </c>
      <c r="O122" s="3">
        <v>4</v>
      </c>
      <c r="P122" s="3" t="s">
        <v>211</v>
      </c>
      <c r="Q122" s="3" t="s">
        <v>211</v>
      </c>
      <c r="R122" s="3" t="s">
        <v>211</v>
      </c>
      <c r="S122" s="3" t="s">
        <v>211</v>
      </c>
      <c r="T122" s="3" t="s">
        <v>211</v>
      </c>
      <c r="U122" s="3">
        <f>+Tabla3[[#This Row],[V GRAVADAS]]</f>
        <v>4</v>
      </c>
      <c r="V122" t="s">
        <v>181</v>
      </c>
    </row>
    <row r="123" spans="1:22" x14ac:dyDescent="0.25">
      <c r="A123" t="s">
        <v>259</v>
      </c>
      <c r="B123" s="1" t="s">
        <v>279</v>
      </c>
      <c r="C123" t="s">
        <v>1</v>
      </c>
      <c r="D123" t="s">
        <v>208</v>
      </c>
      <c r="E123" t="s">
        <v>209</v>
      </c>
      <c r="F123" t="s">
        <v>210</v>
      </c>
      <c r="G123">
        <v>3697</v>
      </c>
      <c r="H123">
        <v>3697</v>
      </c>
      <c r="I123">
        <v>3697</v>
      </c>
      <c r="J123">
        <v>3697</v>
      </c>
      <c r="L123" s="3" t="s">
        <v>211</v>
      </c>
      <c r="M123" s="3" t="s">
        <v>211</v>
      </c>
      <c r="N123" s="3" t="s">
        <v>211</v>
      </c>
      <c r="O123" s="3">
        <v>6</v>
      </c>
      <c r="P123" s="3" t="s">
        <v>211</v>
      </c>
      <c r="Q123" s="3" t="s">
        <v>211</v>
      </c>
      <c r="R123" s="3" t="s">
        <v>211</v>
      </c>
      <c r="S123" s="3" t="s">
        <v>211</v>
      </c>
      <c r="T123" s="3" t="s">
        <v>211</v>
      </c>
      <c r="U123" s="3">
        <f>+Tabla3[[#This Row],[V GRAVADAS]]</f>
        <v>6</v>
      </c>
      <c r="V123" t="s">
        <v>181</v>
      </c>
    </row>
    <row r="124" spans="1:22" x14ac:dyDescent="0.25">
      <c r="A124" t="s">
        <v>259</v>
      </c>
      <c r="B124" s="1" t="s">
        <v>279</v>
      </c>
      <c r="C124" t="s">
        <v>1</v>
      </c>
      <c r="D124" t="s">
        <v>208</v>
      </c>
      <c r="E124" t="s">
        <v>209</v>
      </c>
      <c r="F124" t="s">
        <v>210</v>
      </c>
      <c r="G124">
        <v>3698</v>
      </c>
      <c r="H124">
        <v>3698</v>
      </c>
      <c r="I124">
        <v>3698</v>
      </c>
      <c r="J124">
        <v>3698</v>
      </c>
      <c r="L124" s="3" t="s">
        <v>211</v>
      </c>
      <c r="M124" s="3" t="s">
        <v>211</v>
      </c>
      <c r="N124" s="3" t="s">
        <v>211</v>
      </c>
      <c r="O124" s="3">
        <v>4</v>
      </c>
      <c r="P124" s="3" t="s">
        <v>211</v>
      </c>
      <c r="Q124" s="3" t="s">
        <v>211</v>
      </c>
      <c r="R124" s="3" t="s">
        <v>211</v>
      </c>
      <c r="S124" s="3" t="s">
        <v>211</v>
      </c>
      <c r="T124" s="3" t="s">
        <v>211</v>
      </c>
      <c r="U124" s="3">
        <f>+Tabla3[[#This Row],[V GRAVADAS]]</f>
        <v>4</v>
      </c>
      <c r="V124" t="s">
        <v>181</v>
      </c>
    </row>
    <row r="125" spans="1:22" x14ac:dyDescent="0.25">
      <c r="A125" t="s">
        <v>259</v>
      </c>
      <c r="B125" s="1" t="s">
        <v>279</v>
      </c>
      <c r="C125" t="s">
        <v>1</v>
      </c>
      <c r="D125" t="s">
        <v>208</v>
      </c>
      <c r="E125" t="s">
        <v>209</v>
      </c>
      <c r="F125" t="s">
        <v>210</v>
      </c>
      <c r="G125">
        <v>3699</v>
      </c>
      <c r="H125">
        <v>3699</v>
      </c>
      <c r="I125">
        <v>3699</v>
      </c>
      <c r="J125">
        <v>3699</v>
      </c>
      <c r="L125" s="3" t="s">
        <v>211</v>
      </c>
      <c r="M125" s="3" t="s">
        <v>211</v>
      </c>
      <c r="N125" s="3" t="s">
        <v>211</v>
      </c>
      <c r="O125" s="3">
        <v>6</v>
      </c>
      <c r="P125" s="3" t="s">
        <v>211</v>
      </c>
      <c r="Q125" s="3" t="s">
        <v>211</v>
      </c>
      <c r="R125" s="3" t="s">
        <v>211</v>
      </c>
      <c r="S125" s="3" t="s">
        <v>211</v>
      </c>
      <c r="T125" s="3" t="s">
        <v>211</v>
      </c>
      <c r="U125" s="3">
        <f>+Tabla3[[#This Row],[V GRAVADAS]]</f>
        <v>6</v>
      </c>
      <c r="V125" t="s">
        <v>181</v>
      </c>
    </row>
    <row r="126" spans="1:22" x14ac:dyDescent="0.25">
      <c r="A126" t="s">
        <v>259</v>
      </c>
      <c r="B126" s="1" t="s">
        <v>280</v>
      </c>
      <c r="C126" t="s">
        <v>1</v>
      </c>
      <c r="D126" t="s">
        <v>208</v>
      </c>
      <c r="E126" t="s">
        <v>209</v>
      </c>
      <c r="F126" t="s">
        <v>210</v>
      </c>
      <c r="G126">
        <v>3700</v>
      </c>
      <c r="H126">
        <v>3700</v>
      </c>
      <c r="I126">
        <v>3700</v>
      </c>
      <c r="J126">
        <v>3700</v>
      </c>
      <c r="L126" s="3" t="s">
        <v>211</v>
      </c>
      <c r="M126" s="3" t="s">
        <v>211</v>
      </c>
      <c r="N126" s="3" t="s">
        <v>211</v>
      </c>
      <c r="O126" s="3">
        <v>23.5</v>
      </c>
      <c r="P126" s="3" t="s">
        <v>211</v>
      </c>
      <c r="Q126" s="3" t="s">
        <v>211</v>
      </c>
      <c r="R126" s="3" t="s">
        <v>211</v>
      </c>
      <c r="S126" s="3" t="s">
        <v>211</v>
      </c>
      <c r="T126" s="3" t="s">
        <v>211</v>
      </c>
      <c r="U126" s="3">
        <f>+Tabla3[[#This Row],[V GRAVADAS]]</f>
        <v>23.5</v>
      </c>
      <c r="V126" t="s">
        <v>181</v>
      </c>
    </row>
    <row r="127" spans="1:22" x14ac:dyDescent="0.25">
      <c r="A127" t="s">
        <v>259</v>
      </c>
      <c r="B127" s="1" t="s">
        <v>281</v>
      </c>
      <c r="C127" t="s">
        <v>1</v>
      </c>
      <c r="D127" t="s">
        <v>208</v>
      </c>
      <c r="E127" t="s">
        <v>209</v>
      </c>
      <c r="F127" t="s">
        <v>210</v>
      </c>
      <c r="G127">
        <v>3701</v>
      </c>
      <c r="H127">
        <v>3701</v>
      </c>
      <c r="I127">
        <v>3701</v>
      </c>
      <c r="J127">
        <v>3701</v>
      </c>
      <c r="L127" s="3" t="s">
        <v>211</v>
      </c>
      <c r="M127" s="3" t="s">
        <v>211</v>
      </c>
      <c r="N127" s="3" t="s">
        <v>211</v>
      </c>
      <c r="O127" s="3">
        <v>22.5</v>
      </c>
      <c r="P127" s="3" t="s">
        <v>211</v>
      </c>
      <c r="Q127" s="3" t="s">
        <v>211</v>
      </c>
      <c r="R127" s="3" t="s">
        <v>211</v>
      </c>
      <c r="S127" s="3" t="s">
        <v>211</v>
      </c>
      <c r="T127" s="3" t="s">
        <v>211</v>
      </c>
      <c r="U127" s="3">
        <f>+Tabla3[[#This Row],[V GRAVADAS]]</f>
        <v>22.5</v>
      </c>
      <c r="V127" t="s">
        <v>181</v>
      </c>
    </row>
    <row r="128" spans="1:22" x14ac:dyDescent="0.25">
      <c r="A128" t="s">
        <v>259</v>
      </c>
      <c r="B128" s="1" t="s">
        <v>282</v>
      </c>
      <c r="C128" t="s">
        <v>1</v>
      </c>
      <c r="D128" t="s">
        <v>208</v>
      </c>
      <c r="E128" t="s">
        <v>209</v>
      </c>
      <c r="F128" t="s">
        <v>210</v>
      </c>
      <c r="G128">
        <v>3702</v>
      </c>
      <c r="H128">
        <v>3702</v>
      </c>
      <c r="I128">
        <v>3702</v>
      </c>
      <c r="J128">
        <v>3702</v>
      </c>
      <c r="L128" s="3" t="s">
        <v>211</v>
      </c>
      <c r="M128" s="3" t="s">
        <v>211</v>
      </c>
      <c r="N128" s="3" t="s">
        <v>211</v>
      </c>
      <c r="O128" s="3">
        <v>35</v>
      </c>
      <c r="P128" s="3" t="s">
        <v>211</v>
      </c>
      <c r="Q128" s="3" t="s">
        <v>211</v>
      </c>
      <c r="R128" s="3" t="s">
        <v>211</v>
      </c>
      <c r="S128" s="3" t="s">
        <v>211</v>
      </c>
      <c r="T128" s="3" t="s">
        <v>211</v>
      </c>
      <c r="U128" s="3">
        <f>+Tabla3[[#This Row],[V GRAVADAS]]</f>
        <v>35</v>
      </c>
      <c r="V128" t="s">
        <v>181</v>
      </c>
    </row>
    <row r="129" spans="1:22" x14ac:dyDescent="0.25">
      <c r="A129" t="s">
        <v>259</v>
      </c>
      <c r="B129" s="1" t="s">
        <v>282</v>
      </c>
      <c r="C129" t="s">
        <v>1</v>
      </c>
      <c r="D129" t="s">
        <v>208</v>
      </c>
      <c r="E129" t="s">
        <v>209</v>
      </c>
      <c r="F129" t="s">
        <v>210</v>
      </c>
      <c r="G129">
        <v>3703</v>
      </c>
      <c r="H129">
        <v>3703</v>
      </c>
      <c r="I129">
        <v>3703</v>
      </c>
      <c r="J129">
        <v>3703</v>
      </c>
      <c r="L129" s="3" t="s">
        <v>211</v>
      </c>
      <c r="M129" s="3" t="s">
        <v>211</v>
      </c>
      <c r="N129" s="3" t="s">
        <v>211</v>
      </c>
      <c r="O129" s="3">
        <v>2.5</v>
      </c>
      <c r="P129" s="3" t="s">
        <v>211</v>
      </c>
      <c r="Q129" s="3" t="s">
        <v>211</v>
      </c>
      <c r="R129" s="3" t="s">
        <v>211</v>
      </c>
      <c r="S129" s="3" t="s">
        <v>211</v>
      </c>
      <c r="T129" s="3" t="s">
        <v>211</v>
      </c>
      <c r="U129" s="3">
        <f>+Tabla3[[#This Row],[V GRAVADAS]]</f>
        <v>2.5</v>
      </c>
      <c r="V129" t="s">
        <v>181</v>
      </c>
    </row>
    <row r="130" spans="1:22" x14ac:dyDescent="0.25">
      <c r="A130" t="s">
        <v>259</v>
      </c>
      <c r="B130" s="1" t="s">
        <v>283</v>
      </c>
      <c r="C130" t="s">
        <v>1</v>
      </c>
      <c r="D130" t="s">
        <v>208</v>
      </c>
      <c r="E130" t="s">
        <v>209</v>
      </c>
      <c r="F130" t="s">
        <v>210</v>
      </c>
      <c r="G130">
        <v>3704</v>
      </c>
      <c r="H130">
        <v>3704</v>
      </c>
      <c r="I130">
        <v>3704</v>
      </c>
      <c r="J130">
        <v>3704</v>
      </c>
      <c r="L130" s="3" t="s">
        <v>211</v>
      </c>
      <c r="M130" s="3" t="s">
        <v>211</v>
      </c>
      <c r="N130" s="3" t="s">
        <v>211</v>
      </c>
      <c r="O130" s="3">
        <v>3</v>
      </c>
      <c r="P130" s="3" t="s">
        <v>211</v>
      </c>
      <c r="Q130" s="3" t="s">
        <v>211</v>
      </c>
      <c r="R130" s="3" t="s">
        <v>211</v>
      </c>
      <c r="S130" s="3" t="s">
        <v>211</v>
      </c>
      <c r="T130" s="3" t="s">
        <v>211</v>
      </c>
      <c r="U130" s="3">
        <f>+Tabla3[[#This Row],[V GRAVADAS]]</f>
        <v>3</v>
      </c>
      <c r="V130" t="s">
        <v>181</v>
      </c>
    </row>
    <row r="131" spans="1:22" x14ac:dyDescent="0.25">
      <c r="A131" t="s">
        <v>259</v>
      </c>
      <c r="B131" s="1" t="s">
        <v>283</v>
      </c>
      <c r="C131" t="s">
        <v>1</v>
      </c>
      <c r="D131" t="s">
        <v>208</v>
      </c>
      <c r="E131" t="s">
        <v>209</v>
      </c>
      <c r="F131" t="s">
        <v>210</v>
      </c>
      <c r="G131">
        <v>3705</v>
      </c>
      <c r="H131">
        <v>3705</v>
      </c>
      <c r="I131">
        <v>3705</v>
      </c>
      <c r="J131">
        <v>3705</v>
      </c>
      <c r="L131" s="3" t="s">
        <v>211</v>
      </c>
      <c r="M131" s="3" t="s">
        <v>211</v>
      </c>
      <c r="N131" s="3" t="s">
        <v>211</v>
      </c>
      <c r="O131" s="3">
        <v>4</v>
      </c>
      <c r="P131" s="3" t="s">
        <v>211</v>
      </c>
      <c r="Q131" s="3" t="s">
        <v>211</v>
      </c>
      <c r="R131" s="3" t="s">
        <v>211</v>
      </c>
      <c r="S131" s="3" t="s">
        <v>211</v>
      </c>
      <c r="T131" s="3" t="s">
        <v>211</v>
      </c>
      <c r="U131" s="3">
        <f>+Tabla3[[#This Row],[V GRAVADAS]]</f>
        <v>4</v>
      </c>
      <c r="V131" t="s">
        <v>181</v>
      </c>
    </row>
    <row r="132" spans="1:22" x14ac:dyDescent="0.25">
      <c r="A132" t="s">
        <v>259</v>
      </c>
      <c r="B132" s="1" t="s">
        <v>283</v>
      </c>
      <c r="C132" t="s">
        <v>1</v>
      </c>
      <c r="D132" t="s">
        <v>208</v>
      </c>
      <c r="E132" t="s">
        <v>209</v>
      </c>
      <c r="F132" t="s">
        <v>210</v>
      </c>
      <c r="G132">
        <v>3706</v>
      </c>
      <c r="H132">
        <v>3706</v>
      </c>
      <c r="I132">
        <v>3706</v>
      </c>
      <c r="J132">
        <v>3706</v>
      </c>
      <c r="L132" s="3" t="s">
        <v>211</v>
      </c>
      <c r="M132" s="3" t="s">
        <v>211</v>
      </c>
      <c r="N132" s="3" t="s">
        <v>211</v>
      </c>
      <c r="O132" s="3">
        <v>5</v>
      </c>
      <c r="P132" s="3" t="s">
        <v>211</v>
      </c>
      <c r="Q132" s="3" t="s">
        <v>211</v>
      </c>
      <c r="R132" s="3" t="s">
        <v>211</v>
      </c>
      <c r="S132" s="3" t="s">
        <v>211</v>
      </c>
      <c r="T132" s="3" t="s">
        <v>211</v>
      </c>
      <c r="U132" s="3">
        <f>+Tabla3[[#This Row],[V GRAVADAS]]</f>
        <v>5</v>
      </c>
      <c r="V132" t="s">
        <v>181</v>
      </c>
    </row>
    <row r="133" spans="1:22" x14ac:dyDescent="0.25">
      <c r="A133" t="s">
        <v>259</v>
      </c>
      <c r="B133" s="1" t="s">
        <v>283</v>
      </c>
      <c r="C133" t="s">
        <v>1</v>
      </c>
      <c r="D133" t="s">
        <v>208</v>
      </c>
      <c r="E133" t="s">
        <v>209</v>
      </c>
      <c r="F133" t="s">
        <v>210</v>
      </c>
      <c r="G133">
        <v>3707</v>
      </c>
      <c r="H133">
        <v>3707</v>
      </c>
      <c r="I133">
        <v>3707</v>
      </c>
      <c r="J133">
        <v>3707</v>
      </c>
      <c r="L133" s="3" t="s">
        <v>211</v>
      </c>
      <c r="M133" s="3" t="s">
        <v>211</v>
      </c>
      <c r="N133" s="3" t="s">
        <v>211</v>
      </c>
      <c r="O133" s="3">
        <v>6</v>
      </c>
      <c r="P133" s="3" t="s">
        <v>211</v>
      </c>
      <c r="Q133" s="3" t="s">
        <v>211</v>
      </c>
      <c r="R133" s="3" t="s">
        <v>211</v>
      </c>
      <c r="S133" s="3" t="s">
        <v>211</v>
      </c>
      <c r="T133" s="3" t="s">
        <v>211</v>
      </c>
      <c r="U133" s="3">
        <f>+Tabla3[[#This Row],[V GRAVADAS]]</f>
        <v>6</v>
      </c>
      <c r="V133" t="s">
        <v>181</v>
      </c>
    </row>
    <row r="134" spans="1:22" x14ac:dyDescent="0.25">
      <c r="A134" t="s">
        <v>259</v>
      </c>
      <c r="B134" s="1" t="s">
        <v>284</v>
      </c>
      <c r="C134" t="s">
        <v>1</v>
      </c>
      <c r="D134" t="s">
        <v>208</v>
      </c>
      <c r="E134" t="s">
        <v>209</v>
      </c>
      <c r="F134" t="s">
        <v>210</v>
      </c>
      <c r="G134">
        <v>3708</v>
      </c>
      <c r="H134">
        <v>3708</v>
      </c>
      <c r="I134">
        <v>3708</v>
      </c>
      <c r="J134">
        <v>3708</v>
      </c>
      <c r="L134" s="3" t="s">
        <v>211</v>
      </c>
      <c r="M134" s="3" t="s">
        <v>211</v>
      </c>
      <c r="N134" s="3" t="s">
        <v>211</v>
      </c>
      <c r="O134" s="3">
        <v>7</v>
      </c>
      <c r="P134" s="3" t="s">
        <v>211</v>
      </c>
      <c r="Q134" s="3" t="s">
        <v>211</v>
      </c>
      <c r="R134" s="3" t="s">
        <v>211</v>
      </c>
      <c r="S134" s="3" t="s">
        <v>211</v>
      </c>
      <c r="T134" s="3" t="s">
        <v>211</v>
      </c>
      <c r="U134" s="3">
        <f>+Tabla3[[#This Row],[V GRAVADAS]]</f>
        <v>7</v>
      </c>
      <c r="V134" t="s">
        <v>181</v>
      </c>
    </row>
    <row r="135" spans="1:22" x14ac:dyDescent="0.25">
      <c r="A135" t="s">
        <v>259</v>
      </c>
      <c r="B135" s="1" t="s">
        <v>284</v>
      </c>
      <c r="C135" t="s">
        <v>1</v>
      </c>
      <c r="D135" t="s">
        <v>208</v>
      </c>
      <c r="E135" t="s">
        <v>209</v>
      </c>
      <c r="F135" t="s">
        <v>210</v>
      </c>
      <c r="G135">
        <v>3709</v>
      </c>
      <c r="H135">
        <v>3709</v>
      </c>
      <c r="I135">
        <v>3709</v>
      </c>
      <c r="J135">
        <v>3709</v>
      </c>
      <c r="L135" s="3" t="s">
        <v>211</v>
      </c>
      <c r="M135" s="3" t="s">
        <v>211</v>
      </c>
      <c r="N135" s="3" t="s">
        <v>211</v>
      </c>
      <c r="O135" s="3">
        <v>31.5</v>
      </c>
      <c r="P135" s="3" t="s">
        <v>211</v>
      </c>
      <c r="Q135" s="3" t="s">
        <v>211</v>
      </c>
      <c r="R135" s="3" t="s">
        <v>211</v>
      </c>
      <c r="S135" s="3" t="s">
        <v>211</v>
      </c>
      <c r="T135" s="3" t="s">
        <v>211</v>
      </c>
      <c r="U135" s="3">
        <f>+Tabla3[[#This Row],[V GRAVADAS]]</f>
        <v>31.5</v>
      </c>
      <c r="V135" t="s">
        <v>181</v>
      </c>
    </row>
    <row r="136" spans="1:22" x14ac:dyDescent="0.25">
      <c r="A136" t="s">
        <v>259</v>
      </c>
      <c r="B136" s="1" t="s">
        <v>284</v>
      </c>
      <c r="C136" t="s">
        <v>1</v>
      </c>
      <c r="D136" t="s">
        <v>208</v>
      </c>
      <c r="E136" t="s">
        <v>209</v>
      </c>
      <c r="F136" t="s">
        <v>210</v>
      </c>
      <c r="G136">
        <v>3710</v>
      </c>
      <c r="H136">
        <v>3710</v>
      </c>
      <c r="I136">
        <v>3710</v>
      </c>
      <c r="J136">
        <v>3710</v>
      </c>
      <c r="L136" s="3" t="s">
        <v>211</v>
      </c>
      <c r="M136" s="3" t="s">
        <v>211</v>
      </c>
      <c r="N136" s="3" t="s">
        <v>211</v>
      </c>
      <c r="O136" s="3">
        <v>5</v>
      </c>
      <c r="P136" s="3" t="s">
        <v>211</v>
      </c>
      <c r="Q136" s="3" t="s">
        <v>211</v>
      </c>
      <c r="R136" s="3" t="s">
        <v>211</v>
      </c>
      <c r="S136" s="3" t="s">
        <v>211</v>
      </c>
      <c r="T136" s="3" t="s">
        <v>211</v>
      </c>
      <c r="U136" s="3">
        <f>+Tabla3[[#This Row],[V GRAVADAS]]</f>
        <v>5</v>
      </c>
      <c r="V136" t="s">
        <v>181</v>
      </c>
    </row>
    <row r="137" spans="1:22" x14ac:dyDescent="0.25">
      <c r="A137" t="s">
        <v>289</v>
      </c>
      <c r="B137" s="1" t="s">
        <v>290</v>
      </c>
      <c r="C137" t="s">
        <v>1</v>
      </c>
      <c r="D137" t="s">
        <v>208</v>
      </c>
      <c r="E137" t="s">
        <v>209</v>
      </c>
      <c r="F137" t="s">
        <v>210</v>
      </c>
      <c r="G137">
        <v>3711</v>
      </c>
      <c r="H137">
        <v>3711</v>
      </c>
      <c r="I137">
        <v>3711</v>
      </c>
      <c r="J137">
        <v>3711</v>
      </c>
      <c r="L137" s="3" t="s">
        <v>211</v>
      </c>
      <c r="M137" s="3" t="s">
        <v>211</v>
      </c>
      <c r="N137" s="3" t="s">
        <v>211</v>
      </c>
      <c r="O137" s="3">
        <v>2.5</v>
      </c>
      <c r="P137" s="3" t="s">
        <v>211</v>
      </c>
      <c r="Q137" s="3" t="s">
        <v>211</v>
      </c>
      <c r="R137" s="3" t="s">
        <v>211</v>
      </c>
      <c r="S137" s="3" t="s">
        <v>211</v>
      </c>
      <c r="T137" s="3" t="s">
        <v>211</v>
      </c>
      <c r="U137" s="3">
        <f>+Tabla3[[#This Row],[V GRAVADAS]]</f>
        <v>2.5</v>
      </c>
      <c r="V137" t="s">
        <v>181</v>
      </c>
    </row>
    <row r="138" spans="1:22" x14ac:dyDescent="0.25">
      <c r="A138" t="s">
        <v>289</v>
      </c>
      <c r="B138" s="1" t="s">
        <v>290</v>
      </c>
      <c r="C138" t="s">
        <v>1</v>
      </c>
      <c r="D138" t="s">
        <v>208</v>
      </c>
      <c r="E138" t="s">
        <v>209</v>
      </c>
      <c r="F138" t="s">
        <v>210</v>
      </c>
      <c r="G138">
        <v>3712</v>
      </c>
      <c r="H138">
        <v>3712</v>
      </c>
      <c r="I138">
        <v>3712</v>
      </c>
      <c r="J138">
        <v>3712</v>
      </c>
      <c r="L138" s="3" t="s">
        <v>211</v>
      </c>
      <c r="M138" s="3" t="s">
        <v>211</v>
      </c>
      <c r="N138" s="3" t="s">
        <v>211</v>
      </c>
      <c r="O138" s="3">
        <v>3</v>
      </c>
      <c r="P138" s="3" t="s">
        <v>211</v>
      </c>
      <c r="Q138" s="3" t="s">
        <v>211</v>
      </c>
      <c r="R138" s="3" t="s">
        <v>211</v>
      </c>
      <c r="S138" s="3" t="s">
        <v>211</v>
      </c>
      <c r="T138" s="3" t="s">
        <v>211</v>
      </c>
      <c r="U138" s="3">
        <f>+Tabla3[[#This Row],[V GRAVADAS]]</f>
        <v>3</v>
      </c>
      <c r="V138" t="s">
        <v>181</v>
      </c>
    </row>
    <row r="139" spans="1:22" x14ac:dyDescent="0.25">
      <c r="A139" t="s">
        <v>289</v>
      </c>
      <c r="B139" s="1" t="s">
        <v>290</v>
      </c>
      <c r="C139" t="s">
        <v>1</v>
      </c>
      <c r="D139" t="s">
        <v>208</v>
      </c>
      <c r="E139" t="s">
        <v>209</v>
      </c>
      <c r="F139" t="s">
        <v>210</v>
      </c>
      <c r="G139">
        <v>3713</v>
      </c>
      <c r="H139">
        <v>3713</v>
      </c>
      <c r="I139">
        <v>3713</v>
      </c>
      <c r="J139">
        <v>3713</v>
      </c>
      <c r="L139" s="3" t="s">
        <v>211</v>
      </c>
      <c r="M139" s="3" t="s">
        <v>211</v>
      </c>
      <c r="N139" s="3" t="s">
        <v>211</v>
      </c>
      <c r="O139" s="3">
        <v>4</v>
      </c>
      <c r="P139" s="3" t="s">
        <v>211</v>
      </c>
      <c r="Q139" s="3" t="s">
        <v>211</v>
      </c>
      <c r="R139" s="3" t="s">
        <v>211</v>
      </c>
      <c r="S139" s="3" t="s">
        <v>211</v>
      </c>
      <c r="T139" s="3" t="s">
        <v>211</v>
      </c>
      <c r="U139" s="3">
        <f>+Tabla3[[#This Row],[V GRAVADAS]]</f>
        <v>4</v>
      </c>
      <c r="V139" t="s">
        <v>181</v>
      </c>
    </row>
    <row r="140" spans="1:22" x14ac:dyDescent="0.25">
      <c r="A140" t="s">
        <v>289</v>
      </c>
      <c r="B140" s="1" t="s">
        <v>290</v>
      </c>
      <c r="C140" t="s">
        <v>1</v>
      </c>
      <c r="D140" t="s">
        <v>208</v>
      </c>
      <c r="E140" t="s">
        <v>209</v>
      </c>
      <c r="F140" t="s">
        <v>210</v>
      </c>
      <c r="G140">
        <v>3714</v>
      </c>
      <c r="H140">
        <v>3714</v>
      </c>
      <c r="I140">
        <v>3714</v>
      </c>
      <c r="J140">
        <v>3714</v>
      </c>
      <c r="L140" s="3" t="s">
        <v>211</v>
      </c>
      <c r="M140" s="3" t="s">
        <v>211</v>
      </c>
      <c r="N140" s="3" t="s">
        <v>211</v>
      </c>
      <c r="O140" s="3">
        <v>5</v>
      </c>
      <c r="P140" s="3" t="s">
        <v>211</v>
      </c>
      <c r="Q140" s="3" t="s">
        <v>211</v>
      </c>
      <c r="R140" s="3" t="s">
        <v>211</v>
      </c>
      <c r="S140" s="3" t="s">
        <v>211</v>
      </c>
      <c r="T140" s="3" t="s">
        <v>211</v>
      </c>
      <c r="U140" s="3">
        <f>+Tabla3[[#This Row],[V GRAVADAS]]</f>
        <v>5</v>
      </c>
      <c r="V140" t="s">
        <v>181</v>
      </c>
    </row>
    <row r="141" spans="1:22" x14ac:dyDescent="0.25">
      <c r="A141" t="s">
        <v>289</v>
      </c>
      <c r="B141" s="1" t="s">
        <v>290</v>
      </c>
      <c r="C141" t="s">
        <v>1</v>
      </c>
      <c r="D141" t="s">
        <v>208</v>
      </c>
      <c r="E141" t="s">
        <v>209</v>
      </c>
      <c r="F141" t="s">
        <v>210</v>
      </c>
      <c r="G141">
        <v>3715</v>
      </c>
      <c r="H141">
        <v>3715</v>
      </c>
      <c r="I141">
        <v>3715</v>
      </c>
      <c r="J141">
        <v>3715</v>
      </c>
      <c r="L141" s="3" t="s">
        <v>211</v>
      </c>
      <c r="M141" s="3" t="s">
        <v>211</v>
      </c>
      <c r="N141" s="3" t="s">
        <v>211</v>
      </c>
      <c r="O141" s="3">
        <v>6</v>
      </c>
      <c r="P141" s="3" t="s">
        <v>211</v>
      </c>
      <c r="Q141" s="3" t="s">
        <v>211</v>
      </c>
      <c r="R141" s="3" t="s">
        <v>211</v>
      </c>
      <c r="S141" s="3" t="s">
        <v>211</v>
      </c>
      <c r="T141" s="3" t="s">
        <v>211</v>
      </c>
      <c r="U141" s="3">
        <f>+Tabla3[[#This Row],[V GRAVADAS]]</f>
        <v>6</v>
      </c>
      <c r="V141" t="s">
        <v>181</v>
      </c>
    </row>
    <row r="142" spans="1:22" x14ac:dyDescent="0.25">
      <c r="A142" t="s">
        <v>289</v>
      </c>
      <c r="B142" s="1" t="s">
        <v>290</v>
      </c>
      <c r="C142" t="s">
        <v>1</v>
      </c>
      <c r="D142" t="s">
        <v>208</v>
      </c>
      <c r="E142" t="s">
        <v>209</v>
      </c>
      <c r="F142" t="s">
        <v>210</v>
      </c>
      <c r="G142">
        <v>3716</v>
      </c>
      <c r="H142">
        <v>3716</v>
      </c>
      <c r="I142">
        <v>3716</v>
      </c>
      <c r="J142">
        <v>3716</v>
      </c>
      <c r="L142" s="3" t="s">
        <v>211</v>
      </c>
      <c r="M142" s="3" t="s">
        <v>211</v>
      </c>
      <c r="N142" s="3" t="s">
        <v>211</v>
      </c>
      <c r="O142" s="3">
        <v>7</v>
      </c>
      <c r="P142" s="3" t="s">
        <v>211</v>
      </c>
      <c r="Q142" s="3" t="s">
        <v>211</v>
      </c>
      <c r="R142" s="3" t="s">
        <v>211</v>
      </c>
      <c r="S142" s="3" t="s">
        <v>211</v>
      </c>
      <c r="T142" s="3" t="s">
        <v>211</v>
      </c>
      <c r="U142" s="3">
        <f>+Tabla3[[#This Row],[V GRAVADAS]]</f>
        <v>7</v>
      </c>
      <c r="V142" t="s">
        <v>181</v>
      </c>
    </row>
    <row r="143" spans="1:22" x14ac:dyDescent="0.25">
      <c r="A143" t="s">
        <v>289</v>
      </c>
      <c r="B143" s="1" t="s">
        <v>290</v>
      </c>
      <c r="C143" t="s">
        <v>1</v>
      </c>
      <c r="D143" t="s">
        <v>208</v>
      </c>
      <c r="E143" t="s">
        <v>209</v>
      </c>
      <c r="F143" t="s">
        <v>210</v>
      </c>
      <c r="G143">
        <v>3717</v>
      </c>
      <c r="H143">
        <v>3717</v>
      </c>
      <c r="I143">
        <v>3717</v>
      </c>
      <c r="J143">
        <v>3717</v>
      </c>
      <c r="L143" s="3" t="s">
        <v>211</v>
      </c>
      <c r="M143" s="3" t="s">
        <v>211</v>
      </c>
      <c r="N143" s="3" t="s">
        <v>211</v>
      </c>
      <c r="O143" s="3">
        <v>7</v>
      </c>
      <c r="P143" s="3" t="s">
        <v>211</v>
      </c>
      <c r="Q143" s="3" t="s">
        <v>211</v>
      </c>
      <c r="R143" s="3" t="s">
        <v>211</v>
      </c>
      <c r="S143" s="3" t="s">
        <v>211</v>
      </c>
      <c r="T143" s="3" t="s">
        <v>211</v>
      </c>
      <c r="U143" s="3">
        <f>+Tabla3[[#This Row],[V GRAVADAS]]</f>
        <v>7</v>
      </c>
      <c r="V143" t="s">
        <v>181</v>
      </c>
    </row>
    <row r="144" spans="1:22" x14ac:dyDescent="0.25">
      <c r="A144" t="s">
        <v>289</v>
      </c>
      <c r="B144" s="1" t="s">
        <v>290</v>
      </c>
      <c r="C144" t="s">
        <v>1</v>
      </c>
      <c r="D144" t="s">
        <v>208</v>
      </c>
      <c r="E144" t="s">
        <v>209</v>
      </c>
      <c r="F144" t="s">
        <v>210</v>
      </c>
      <c r="G144">
        <v>3718</v>
      </c>
      <c r="H144">
        <v>3718</v>
      </c>
      <c r="I144">
        <v>3718</v>
      </c>
      <c r="J144">
        <v>3718</v>
      </c>
      <c r="L144" s="3" t="s">
        <v>211</v>
      </c>
      <c r="M144" s="3" t="s">
        <v>211</v>
      </c>
      <c r="N144" s="3" t="s">
        <v>211</v>
      </c>
      <c r="O144" s="3">
        <v>8</v>
      </c>
      <c r="P144" s="3" t="s">
        <v>211</v>
      </c>
      <c r="Q144" s="3" t="s">
        <v>211</v>
      </c>
      <c r="R144" s="3" t="s">
        <v>211</v>
      </c>
      <c r="S144" s="3" t="s">
        <v>211</v>
      </c>
      <c r="T144" s="3" t="s">
        <v>211</v>
      </c>
      <c r="U144" s="3">
        <f>+Tabla3[[#This Row],[V GRAVADAS]]</f>
        <v>8</v>
      </c>
      <c r="V144" t="s">
        <v>181</v>
      </c>
    </row>
    <row r="145" spans="1:22" x14ac:dyDescent="0.25">
      <c r="A145" t="s">
        <v>289</v>
      </c>
      <c r="B145" s="1" t="s">
        <v>290</v>
      </c>
      <c r="C145" t="s">
        <v>1</v>
      </c>
      <c r="D145" t="s">
        <v>208</v>
      </c>
      <c r="E145" t="s">
        <v>209</v>
      </c>
      <c r="F145" t="s">
        <v>210</v>
      </c>
      <c r="G145">
        <v>3719</v>
      </c>
      <c r="H145">
        <v>3719</v>
      </c>
      <c r="I145">
        <v>3719</v>
      </c>
      <c r="J145">
        <v>3719</v>
      </c>
      <c r="L145" s="3" t="s">
        <v>211</v>
      </c>
      <c r="M145" s="3" t="s">
        <v>211</v>
      </c>
      <c r="N145" s="3" t="s">
        <v>211</v>
      </c>
      <c r="O145" s="3">
        <v>9</v>
      </c>
      <c r="P145" s="3" t="s">
        <v>211</v>
      </c>
      <c r="Q145" s="3" t="s">
        <v>211</v>
      </c>
      <c r="R145" s="3" t="s">
        <v>211</v>
      </c>
      <c r="S145" s="3" t="s">
        <v>211</v>
      </c>
      <c r="T145" s="3" t="s">
        <v>211</v>
      </c>
      <c r="U145" s="3">
        <f>+Tabla3[[#This Row],[V GRAVADAS]]</f>
        <v>9</v>
      </c>
      <c r="V145" t="s">
        <v>181</v>
      </c>
    </row>
    <row r="146" spans="1:22" x14ac:dyDescent="0.25">
      <c r="A146" t="s">
        <v>289</v>
      </c>
      <c r="B146" s="1" t="s">
        <v>290</v>
      </c>
      <c r="C146" t="s">
        <v>1</v>
      </c>
      <c r="D146" t="s">
        <v>208</v>
      </c>
      <c r="E146" t="s">
        <v>209</v>
      </c>
      <c r="F146" t="s">
        <v>210</v>
      </c>
      <c r="G146">
        <v>3720</v>
      </c>
      <c r="H146">
        <v>3720</v>
      </c>
      <c r="I146">
        <v>3720</v>
      </c>
      <c r="J146">
        <v>3720</v>
      </c>
      <c r="L146" s="3" t="s">
        <v>211</v>
      </c>
      <c r="M146" s="3" t="s">
        <v>211</v>
      </c>
      <c r="N146" s="3" t="s">
        <v>211</v>
      </c>
      <c r="O146" s="3">
        <v>10</v>
      </c>
      <c r="P146" s="3" t="s">
        <v>211</v>
      </c>
      <c r="Q146" s="3" t="s">
        <v>211</v>
      </c>
      <c r="R146" s="3" t="s">
        <v>211</v>
      </c>
      <c r="S146" s="3" t="s">
        <v>211</v>
      </c>
      <c r="T146" s="3" t="s">
        <v>211</v>
      </c>
      <c r="U146" s="3">
        <f>+Tabla3[[#This Row],[V GRAVADAS]]</f>
        <v>10</v>
      </c>
      <c r="V146" t="s">
        <v>181</v>
      </c>
    </row>
    <row r="147" spans="1:22" x14ac:dyDescent="0.25">
      <c r="A147" t="s">
        <v>289</v>
      </c>
      <c r="B147" s="1" t="s">
        <v>290</v>
      </c>
      <c r="C147" t="s">
        <v>1</v>
      </c>
      <c r="D147" t="s">
        <v>208</v>
      </c>
      <c r="E147" t="s">
        <v>209</v>
      </c>
      <c r="F147" t="s">
        <v>210</v>
      </c>
      <c r="G147">
        <v>3721</v>
      </c>
      <c r="H147">
        <v>3721</v>
      </c>
      <c r="I147">
        <v>3721</v>
      </c>
      <c r="J147">
        <v>3721</v>
      </c>
      <c r="L147" s="3" t="s">
        <v>211</v>
      </c>
      <c r="M147" s="3" t="s">
        <v>211</v>
      </c>
      <c r="N147" s="3" t="s">
        <v>211</v>
      </c>
      <c r="O147" s="3">
        <v>2</v>
      </c>
      <c r="P147" s="3" t="s">
        <v>211</v>
      </c>
      <c r="Q147" s="3" t="s">
        <v>211</v>
      </c>
      <c r="R147" s="3" t="s">
        <v>211</v>
      </c>
      <c r="S147" s="3" t="s">
        <v>211</v>
      </c>
      <c r="T147" s="3" t="s">
        <v>211</v>
      </c>
      <c r="U147" s="3">
        <f>+Tabla3[[#This Row],[V GRAVADAS]]</f>
        <v>2</v>
      </c>
      <c r="V147" t="s">
        <v>181</v>
      </c>
    </row>
    <row r="148" spans="1:22" x14ac:dyDescent="0.25">
      <c r="A148" t="s">
        <v>289</v>
      </c>
      <c r="B148" s="1" t="s">
        <v>290</v>
      </c>
      <c r="C148" t="s">
        <v>1</v>
      </c>
      <c r="D148" t="s">
        <v>208</v>
      </c>
      <c r="E148" t="s">
        <v>209</v>
      </c>
      <c r="F148" t="s">
        <v>210</v>
      </c>
      <c r="G148">
        <v>3722</v>
      </c>
      <c r="H148">
        <v>3722</v>
      </c>
      <c r="I148">
        <v>3722</v>
      </c>
      <c r="J148">
        <v>3722</v>
      </c>
      <c r="L148" s="3" t="s">
        <v>211</v>
      </c>
      <c r="M148" s="3" t="s">
        <v>211</v>
      </c>
      <c r="N148" s="3" t="s">
        <v>211</v>
      </c>
      <c r="O148" s="3">
        <v>3</v>
      </c>
      <c r="P148" s="3" t="s">
        <v>211</v>
      </c>
      <c r="Q148" s="3" t="s">
        <v>211</v>
      </c>
      <c r="R148" s="3" t="s">
        <v>211</v>
      </c>
      <c r="S148" s="3" t="s">
        <v>211</v>
      </c>
      <c r="T148" s="3" t="s">
        <v>211</v>
      </c>
      <c r="U148" s="3">
        <f>+Tabla3[[#This Row],[V GRAVADAS]]</f>
        <v>3</v>
      </c>
      <c r="V148" t="s">
        <v>181</v>
      </c>
    </row>
    <row r="149" spans="1:22" x14ac:dyDescent="0.25">
      <c r="A149" t="s">
        <v>289</v>
      </c>
      <c r="B149" s="1" t="s">
        <v>290</v>
      </c>
      <c r="C149" t="s">
        <v>1</v>
      </c>
      <c r="D149" t="s">
        <v>208</v>
      </c>
      <c r="E149" t="s">
        <v>209</v>
      </c>
      <c r="F149" t="s">
        <v>210</v>
      </c>
      <c r="G149">
        <v>3723</v>
      </c>
      <c r="H149">
        <v>3723</v>
      </c>
      <c r="I149">
        <v>3723</v>
      </c>
      <c r="J149">
        <v>3723</v>
      </c>
      <c r="L149" s="3" t="s">
        <v>211</v>
      </c>
      <c r="M149" s="3" t="s">
        <v>211</v>
      </c>
      <c r="N149" s="3" t="s">
        <v>211</v>
      </c>
      <c r="O149" s="3">
        <v>4</v>
      </c>
      <c r="P149" s="3" t="s">
        <v>211</v>
      </c>
      <c r="Q149" s="3" t="s">
        <v>211</v>
      </c>
      <c r="R149" s="3" t="s">
        <v>211</v>
      </c>
      <c r="S149" s="3" t="s">
        <v>211</v>
      </c>
      <c r="T149" s="3" t="s">
        <v>211</v>
      </c>
      <c r="U149" s="3">
        <f>+Tabla3[[#This Row],[V GRAVADAS]]</f>
        <v>4</v>
      </c>
      <c r="V149" t="s">
        <v>181</v>
      </c>
    </row>
    <row r="150" spans="1:22" x14ac:dyDescent="0.25">
      <c r="A150" t="s">
        <v>289</v>
      </c>
      <c r="B150" s="1" t="s">
        <v>290</v>
      </c>
      <c r="C150" t="s">
        <v>1</v>
      </c>
      <c r="D150" t="s">
        <v>208</v>
      </c>
      <c r="E150" t="s">
        <v>209</v>
      </c>
      <c r="F150" t="s">
        <v>210</v>
      </c>
      <c r="G150">
        <v>3724</v>
      </c>
      <c r="H150">
        <v>3724</v>
      </c>
      <c r="I150">
        <v>3724</v>
      </c>
      <c r="J150">
        <v>3724</v>
      </c>
      <c r="L150" s="3" t="s">
        <v>211</v>
      </c>
      <c r="M150" s="3" t="s">
        <v>211</v>
      </c>
      <c r="N150" s="3" t="s">
        <v>211</v>
      </c>
      <c r="O150" s="3">
        <v>4</v>
      </c>
      <c r="P150" s="3" t="s">
        <v>211</v>
      </c>
      <c r="Q150" s="3" t="s">
        <v>211</v>
      </c>
      <c r="R150" s="3" t="s">
        <v>211</v>
      </c>
      <c r="S150" s="3" t="s">
        <v>211</v>
      </c>
      <c r="T150" s="3" t="s">
        <v>211</v>
      </c>
      <c r="U150" s="3">
        <f>+Tabla3[[#This Row],[V GRAVADAS]]</f>
        <v>4</v>
      </c>
      <c r="V150" t="s">
        <v>181</v>
      </c>
    </row>
    <row r="151" spans="1:22" x14ac:dyDescent="0.25">
      <c r="A151" t="s">
        <v>289</v>
      </c>
      <c r="B151" s="1" t="s">
        <v>290</v>
      </c>
      <c r="C151" t="s">
        <v>1</v>
      </c>
      <c r="D151" t="s">
        <v>208</v>
      </c>
      <c r="E151" t="s">
        <v>209</v>
      </c>
      <c r="F151" t="s">
        <v>210</v>
      </c>
      <c r="G151">
        <v>3725</v>
      </c>
      <c r="H151">
        <v>3725</v>
      </c>
      <c r="I151">
        <v>3725</v>
      </c>
      <c r="J151">
        <v>3725</v>
      </c>
      <c r="L151" s="3" t="s">
        <v>211</v>
      </c>
      <c r="M151" s="3" t="s">
        <v>211</v>
      </c>
      <c r="N151" s="3" t="s">
        <v>211</v>
      </c>
      <c r="O151" s="3">
        <v>4</v>
      </c>
      <c r="P151" s="3" t="s">
        <v>211</v>
      </c>
      <c r="Q151" s="3" t="s">
        <v>211</v>
      </c>
      <c r="R151" s="3" t="s">
        <v>211</v>
      </c>
      <c r="S151" s="3" t="s">
        <v>211</v>
      </c>
      <c r="T151" s="3" t="s">
        <v>211</v>
      </c>
      <c r="U151" s="3">
        <f>+Tabla3[[#This Row],[V GRAVADAS]]</f>
        <v>4</v>
      </c>
      <c r="V151" t="s">
        <v>181</v>
      </c>
    </row>
    <row r="152" spans="1:22" x14ac:dyDescent="0.25">
      <c r="A152" t="s">
        <v>289</v>
      </c>
      <c r="B152" s="1" t="s">
        <v>290</v>
      </c>
      <c r="C152" t="s">
        <v>1</v>
      </c>
      <c r="D152" t="s">
        <v>208</v>
      </c>
      <c r="E152" t="s">
        <v>209</v>
      </c>
      <c r="F152" t="s">
        <v>210</v>
      </c>
      <c r="G152">
        <v>3726</v>
      </c>
      <c r="H152">
        <v>3726</v>
      </c>
      <c r="I152">
        <v>3726</v>
      </c>
      <c r="J152">
        <v>3726</v>
      </c>
      <c r="L152" s="3" t="s">
        <v>211</v>
      </c>
      <c r="M152" s="3" t="s">
        <v>211</v>
      </c>
      <c r="N152" s="3" t="s">
        <v>211</v>
      </c>
      <c r="O152" s="3">
        <v>5</v>
      </c>
      <c r="P152" s="3" t="s">
        <v>211</v>
      </c>
      <c r="Q152" s="3" t="s">
        <v>211</v>
      </c>
      <c r="R152" s="3" t="s">
        <v>211</v>
      </c>
      <c r="S152" s="3" t="s">
        <v>211</v>
      </c>
      <c r="T152" s="3" t="s">
        <v>211</v>
      </c>
      <c r="U152" s="3">
        <f>+Tabla3[[#This Row],[V GRAVADAS]]</f>
        <v>5</v>
      </c>
      <c r="V152" t="s">
        <v>181</v>
      </c>
    </row>
    <row r="153" spans="1:22" x14ac:dyDescent="0.25">
      <c r="A153" t="s">
        <v>289</v>
      </c>
      <c r="B153" s="1" t="s">
        <v>290</v>
      </c>
      <c r="C153" t="s">
        <v>1</v>
      </c>
      <c r="D153" t="s">
        <v>208</v>
      </c>
      <c r="E153" t="s">
        <v>209</v>
      </c>
      <c r="F153" t="s">
        <v>210</v>
      </c>
      <c r="G153">
        <v>3727</v>
      </c>
      <c r="H153">
        <v>3727</v>
      </c>
      <c r="I153">
        <v>3727</v>
      </c>
      <c r="J153">
        <v>3727</v>
      </c>
      <c r="L153" s="3" t="s">
        <v>211</v>
      </c>
      <c r="M153" s="3" t="s">
        <v>211</v>
      </c>
      <c r="N153" s="3" t="s">
        <v>211</v>
      </c>
      <c r="O153" s="3">
        <v>6</v>
      </c>
      <c r="P153" s="3" t="s">
        <v>211</v>
      </c>
      <c r="Q153" s="3" t="s">
        <v>211</v>
      </c>
      <c r="R153" s="3" t="s">
        <v>211</v>
      </c>
      <c r="S153" s="3" t="s">
        <v>211</v>
      </c>
      <c r="T153" s="3" t="s">
        <v>211</v>
      </c>
      <c r="U153" s="3">
        <f>+Tabla3[[#This Row],[V GRAVADAS]]</f>
        <v>6</v>
      </c>
      <c r="V153" t="s">
        <v>181</v>
      </c>
    </row>
    <row r="154" spans="1:22" x14ac:dyDescent="0.25">
      <c r="A154" t="s">
        <v>289</v>
      </c>
      <c r="B154" s="1" t="s">
        <v>290</v>
      </c>
      <c r="C154" t="s">
        <v>1</v>
      </c>
      <c r="D154" t="s">
        <v>208</v>
      </c>
      <c r="E154" t="s">
        <v>209</v>
      </c>
      <c r="F154" t="s">
        <v>210</v>
      </c>
      <c r="G154">
        <v>3728</v>
      </c>
      <c r="H154">
        <v>3728</v>
      </c>
      <c r="I154">
        <v>3728</v>
      </c>
      <c r="J154">
        <v>3728</v>
      </c>
      <c r="L154" s="3" t="s">
        <v>211</v>
      </c>
      <c r="M154" s="3" t="s">
        <v>211</v>
      </c>
      <c r="N154" s="3" t="s">
        <v>211</v>
      </c>
      <c r="O154" s="3">
        <v>5</v>
      </c>
      <c r="P154" s="3" t="s">
        <v>211</v>
      </c>
      <c r="Q154" s="3" t="s">
        <v>211</v>
      </c>
      <c r="R154" s="3" t="s">
        <v>211</v>
      </c>
      <c r="S154" s="3" t="s">
        <v>211</v>
      </c>
      <c r="T154" s="3" t="s">
        <v>211</v>
      </c>
      <c r="U154" s="3">
        <f>+Tabla3[[#This Row],[V GRAVADAS]]</f>
        <v>5</v>
      </c>
      <c r="V154" t="s">
        <v>181</v>
      </c>
    </row>
    <row r="155" spans="1:22" x14ac:dyDescent="0.25">
      <c r="A155" t="s">
        <v>289</v>
      </c>
      <c r="B155" s="1" t="s">
        <v>290</v>
      </c>
      <c r="C155" t="s">
        <v>1</v>
      </c>
      <c r="D155" t="s">
        <v>208</v>
      </c>
      <c r="E155" t="s">
        <v>209</v>
      </c>
      <c r="F155" t="s">
        <v>210</v>
      </c>
      <c r="G155">
        <v>3729</v>
      </c>
      <c r="H155">
        <v>3729</v>
      </c>
      <c r="I155">
        <v>3729</v>
      </c>
      <c r="J155">
        <v>3729</v>
      </c>
      <c r="L155" s="3" t="s">
        <v>211</v>
      </c>
      <c r="M155" s="3" t="s">
        <v>211</v>
      </c>
      <c r="N155" s="3" t="s">
        <v>211</v>
      </c>
      <c r="O155" s="3">
        <v>6</v>
      </c>
      <c r="P155" s="3" t="s">
        <v>211</v>
      </c>
      <c r="Q155" s="3" t="s">
        <v>211</v>
      </c>
      <c r="R155" s="3" t="s">
        <v>211</v>
      </c>
      <c r="S155" s="3" t="s">
        <v>211</v>
      </c>
      <c r="T155" s="3" t="s">
        <v>211</v>
      </c>
      <c r="U155" s="3">
        <f>+Tabla3[[#This Row],[V GRAVADAS]]</f>
        <v>6</v>
      </c>
      <c r="V155" t="s">
        <v>181</v>
      </c>
    </row>
    <row r="156" spans="1:22" x14ac:dyDescent="0.25">
      <c r="A156" t="s">
        <v>289</v>
      </c>
      <c r="B156" s="1" t="s">
        <v>290</v>
      </c>
      <c r="C156" t="s">
        <v>1</v>
      </c>
      <c r="D156" t="s">
        <v>208</v>
      </c>
      <c r="E156" t="s">
        <v>209</v>
      </c>
      <c r="F156" t="s">
        <v>210</v>
      </c>
      <c r="G156">
        <v>3730</v>
      </c>
      <c r="H156">
        <v>3730</v>
      </c>
      <c r="I156">
        <v>3730</v>
      </c>
      <c r="J156">
        <v>3730</v>
      </c>
      <c r="L156" s="3" t="s">
        <v>211</v>
      </c>
      <c r="M156" s="3" t="s">
        <v>211</v>
      </c>
      <c r="N156" s="3" t="s">
        <v>211</v>
      </c>
      <c r="O156" s="3">
        <v>7</v>
      </c>
      <c r="P156" s="3" t="s">
        <v>211</v>
      </c>
      <c r="Q156" s="3" t="s">
        <v>211</v>
      </c>
      <c r="R156" s="3" t="s">
        <v>211</v>
      </c>
      <c r="S156" s="3" t="s">
        <v>211</v>
      </c>
      <c r="T156" s="3" t="s">
        <v>211</v>
      </c>
      <c r="U156" s="3">
        <f>+Tabla3[[#This Row],[V GRAVADAS]]</f>
        <v>7</v>
      </c>
      <c r="V156" t="s">
        <v>181</v>
      </c>
    </row>
    <row r="157" spans="1:22" x14ac:dyDescent="0.25">
      <c r="A157" t="s">
        <v>289</v>
      </c>
      <c r="B157" s="1" t="s">
        <v>290</v>
      </c>
      <c r="C157" t="s">
        <v>1</v>
      </c>
      <c r="D157" t="s">
        <v>208</v>
      </c>
      <c r="E157" t="s">
        <v>209</v>
      </c>
      <c r="F157" t="s">
        <v>210</v>
      </c>
      <c r="G157">
        <v>3731</v>
      </c>
      <c r="H157">
        <v>3731</v>
      </c>
      <c r="I157">
        <v>3731</v>
      </c>
      <c r="J157">
        <v>3731</v>
      </c>
      <c r="L157" s="3" t="s">
        <v>211</v>
      </c>
      <c r="M157" s="3" t="s">
        <v>211</v>
      </c>
      <c r="N157" s="3" t="s">
        <v>211</v>
      </c>
      <c r="O157" s="3">
        <v>7</v>
      </c>
      <c r="P157" s="3" t="s">
        <v>211</v>
      </c>
      <c r="Q157" s="3" t="s">
        <v>211</v>
      </c>
      <c r="R157" s="3" t="s">
        <v>211</v>
      </c>
      <c r="S157" s="3" t="s">
        <v>211</v>
      </c>
      <c r="T157" s="3" t="s">
        <v>211</v>
      </c>
      <c r="U157" s="3">
        <f>+Tabla3[[#This Row],[V GRAVADAS]]</f>
        <v>7</v>
      </c>
      <c r="V157" t="s">
        <v>181</v>
      </c>
    </row>
    <row r="158" spans="1:22" x14ac:dyDescent="0.25">
      <c r="A158" t="s">
        <v>289</v>
      </c>
      <c r="B158" s="1" t="s">
        <v>290</v>
      </c>
      <c r="C158" t="s">
        <v>1</v>
      </c>
      <c r="D158" t="s">
        <v>208</v>
      </c>
      <c r="E158" t="s">
        <v>209</v>
      </c>
      <c r="F158" t="s">
        <v>210</v>
      </c>
      <c r="G158">
        <v>3732</v>
      </c>
      <c r="H158">
        <v>3732</v>
      </c>
      <c r="I158">
        <v>3732</v>
      </c>
      <c r="J158">
        <v>3732</v>
      </c>
      <c r="L158" s="3" t="s">
        <v>211</v>
      </c>
      <c r="M158" s="3" t="s">
        <v>211</v>
      </c>
      <c r="N158" s="3" t="s">
        <v>211</v>
      </c>
      <c r="O158" s="3">
        <v>8</v>
      </c>
      <c r="P158" s="3" t="s">
        <v>211</v>
      </c>
      <c r="Q158" s="3" t="s">
        <v>211</v>
      </c>
      <c r="R158" s="3" t="s">
        <v>211</v>
      </c>
      <c r="S158" s="3" t="s">
        <v>211</v>
      </c>
      <c r="T158" s="3" t="s">
        <v>211</v>
      </c>
      <c r="U158" s="3">
        <f>+Tabla3[[#This Row],[V GRAVADAS]]</f>
        <v>8</v>
      </c>
      <c r="V158" t="s">
        <v>181</v>
      </c>
    </row>
    <row r="159" spans="1:22" x14ac:dyDescent="0.25">
      <c r="A159" t="s">
        <v>289</v>
      </c>
      <c r="B159" s="1" t="s">
        <v>290</v>
      </c>
      <c r="C159" t="s">
        <v>1</v>
      </c>
      <c r="D159" t="s">
        <v>208</v>
      </c>
      <c r="E159" t="s">
        <v>209</v>
      </c>
      <c r="F159" t="s">
        <v>210</v>
      </c>
      <c r="G159">
        <v>3733</v>
      </c>
      <c r="H159">
        <v>3733</v>
      </c>
      <c r="I159">
        <v>3733</v>
      </c>
      <c r="J159">
        <v>3733</v>
      </c>
      <c r="L159" s="3" t="s">
        <v>211</v>
      </c>
      <c r="M159" s="3" t="s">
        <v>211</v>
      </c>
      <c r="N159" s="3" t="s">
        <v>211</v>
      </c>
      <c r="O159" s="3">
        <v>10</v>
      </c>
      <c r="P159" s="3" t="s">
        <v>211</v>
      </c>
      <c r="Q159" s="3" t="s">
        <v>211</v>
      </c>
      <c r="R159" s="3" t="s">
        <v>211</v>
      </c>
      <c r="S159" s="3" t="s">
        <v>211</v>
      </c>
      <c r="T159" s="3" t="s">
        <v>211</v>
      </c>
      <c r="U159" s="3">
        <f>+Tabla3[[#This Row],[V GRAVADAS]]</f>
        <v>10</v>
      </c>
      <c r="V159" t="s">
        <v>181</v>
      </c>
    </row>
    <row r="160" spans="1:22" x14ac:dyDescent="0.25">
      <c r="A160" t="s">
        <v>289</v>
      </c>
      <c r="B160" s="1" t="s">
        <v>290</v>
      </c>
      <c r="C160" t="s">
        <v>1</v>
      </c>
      <c r="D160" t="s">
        <v>208</v>
      </c>
      <c r="E160" t="s">
        <v>209</v>
      </c>
      <c r="F160" t="s">
        <v>210</v>
      </c>
      <c r="G160">
        <v>3734</v>
      </c>
      <c r="H160">
        <v>3734</v>
      </c>
      <c r="I160">
        <v>3734</v>
      </c>
      <c r="J160">
        <v>3734</v>
      </c>
      <c r="L160" s="3" t="s">
        <v>211</v>
      </c>
      <c r="M160" s="3" t="s">
        <v>211</v>
      </c>
      <c r="N160" s="3" t="s">
        <v>211</v>
      </c>
      <c r="O160" s="3">
        <v>7</v>
      </c>
      <c r="P160" s="3" t="s">
        <v>211</v>
      </c>
      <c r="Q160" s="3" t="s">
        <v>211</v>
      </c>
      <c r="R160" s="3" t="s">
        <v>211</v>
      </c>
      <c r="S160" s="3" t="s">
        <v>211</v>
      </c>
      <c r="T160" s="3" t="s">
        <v>211</v>
      </c>
      <c r="U160" s="3">
        <f>+Tabla3[[#This Row],[V GRAVADAS]]</f>
        <v>7</v>
      </c>
      <c r="V160" t="s">
        <v>181</v>
      </c>
    </row>
    <row r="161" spans="1:22" x14ac:dyDescent="0.25">
      <c r="A161" t="s">
        <v>289</v>
      </c>
      <c r="B161" s="1" t="s">
        <v>290</v>
      </c>
      <c r="C161" t="s">
        <v>1</v>
      </c>
      <c r="D161" t="s">
        <v>208</v>
      </c>
      <c r="E161" t="s">
        <v>209</v>
      </c>
      <c r="F161" t="s">
        <v>210</v>
      </c>
      <c r="G161">
        <v>3735</v>
      </c>
      <c r="H161">
        <v>3735</v>
      </c>
      <c r="I161">
        <v>3735</v>
      </c>
      <c r="J161">
        <v>3735</v>
      </c>
      <c r="L161" s="3" t="s">
        <v>211</v>
      </c>
      <c r="M161" s="3" t="s">
        <v>211</v>
      </c>
      <c r="N161" s="3" t="s">
        <v>211</v>
      </c>
      <c r="O161" s="3">
        <v>2.5</v>
      </c>
      <c r="P161" s="3" t="s">
        <v>211</v>
      </c>
      <c r="Q161" s="3" t="s">
        <v>211</v>
      </c>
      <c r="R161" s="3" t="s">
        <v>211</v>
      </c>
      <c r="S161" s="3" t="s">
        <v>211</v>
      </c>
      <c r="T161" s="3" t="s">
        <v>211</v>
      </c>
      <c r="U161" s="3">
        <f>+Tabla3[[#This Row],[V GRAVADAS]]</f>
        <v>2.5</v>
      </c>
      <c r="V161" t="s">
        <v>181</v>
      </c>
    </row>
    <row r="162" spans="1:22" x14ac:dyDescent="0.25">
      <c r="A162" t="s">
        <v>289</v>
      </c>
      <c r="B162" s="1" t="s">
        <v>290</v>
      </c>
      <c r="C162" t="s">
        <v>1</v>
      </c>
      <c r="D162" t="s">
        <v>208</v>
      </c>
      <c r="E162" t="s">
        <v>209</v>
      </c>
      <c r="F162" t="s">
        <v>210</v>
      </c>
      <c r="G162">
        <v>3736</v>
      </c>
      <c r="H162">
        <v>3736</v>
      </c>
      <c r="I162">
        <v>3736</v>
      </c>
      <c r="J162">
        <v>3736</v>
      </c>
      <c r="L162" s="3" t="s">
        <v>211</v>
      </c>
      <c r="M162" s="3" t="s">
        <v>211</v>
      </c>
      <c r="N162" s="3" t="s">
        <v>211</v>
      </c>
      <c r="O162" s="3">
        <v>8</v>
      </c>
      <c r="P162" s="3" t="s">
        <v>211</v>
      </c>
      <c r="Q162" s="3" t="s">
        <v>211</v>
      </c>
      <c r="R162" s="3" t="s">
        <v>211</v>
      </c>
      <c r="S162" s="3" t="s">
        <v>211</v>
      </c>
      <c r="T162" s="3" t="s">
        <v>211</v>
      </c>
      <c r="U162" s="3">
        <f>+Tabla3[[#This Row],[V GRAVADAS]]</f>
        <v>8</v>
      </c>
      <c r="V162" t="s">
        <v>181</v>
      </c>
    </row>
    <row r="163" spans="1:22" x14ac:dyDescent="0.25">
      <c r="A163" t="s">
        <v>289</v>
      </c>
      <c r="B163" s="1" t="s">
        <v>290</v>
      </c>
      <c r="C163" t="s">
        <v>1</v>
      </c>
      <c r="D163" t="s">
        <v>208</v>
      </c>
      <c r="E163" t="s">
        <v>209</v>
      </c>
      <c r="F163" t="s">
        <v>210</v>
      </c>
      <c r="G163">
        <v>3737</v>
      </c>
      <c r="H163">
        <v>3737</v>
      </c>
      <c r="I163">
        <v>3737</v>
      </c>
      <c r="J163">
        <v>3737</v>
      </c>
      <c r="L163" s="3" t="s">
        <v>211</v>
      </c>
      <c r="M163" s="3" t="s">
        <v>211</v>
      </c>
      <c r="N163" s="3" t="s">
        <v>211</v>
      </c>
      <c r="O163" s="3">
        <v>9</v>
      </c>
      <c r="P163" s="3" t="s">
        <v>211</v>
      </c>
      <c r="Q163" s="3" t="s">
        <v>211</v>
      </c>
      <c r="R163" s="3" t="s">
        <v>211</v>
      </c>
      <c r="S163" s="3" t="s">
        <v>211</v>
      </c>
      <c r="T163" s="3" t="s">
        <v>211</v>
      </c>
      <c r="U163" s="3">
        <f>+Tabla3[[#This Row],[V GRAVADAS]]</f>
        <v>9</v>
      </c>
      <c r="V163" t="s">
        <v>181</v>
      </c>
    </row>
    <row r="164" spans="1:22" x14ac:dyDescent="0.25">
      <c r="A164" t="s">
        <v>289</v>
      </c>
      <c r="B164" s="1" t="s">
        <v>290</v>
      </c>
      <c r="C164" t="s">
        <v>1</v>
      </c>
      <c r="D164" t="s">
        <v>208</v>
      </c>
      <c r="E164" t="s">
        <v>209</v>
      </c>
      <c r="F164" t="s">
        <v>210</v>
      </c>
      <c r="G164">
        <v>3738</v>
      </c>
      <c r="H164">
        <v>3738</v>
      </c>
      <c r="I164">
        <v>3738</v>
      </c>
      <c r="J164">
        <v>3738</v>
      </c>
      <c r="L164" s="3" t="s">
        <v>211</v>
      </c>
      <c r="M164" s="3" t="s">
        <v>211</v>
      </c>
      <c r="N164" s="3" t="s">
        <v>211</v>
      </c>
      <c r="O164" s="3">
        <v>10</v>
      </c>
      <c r="P164" s="3" t="s">
        <v>211</v>
      </c>
      <c r="Q164" s="3" t="s">
        <v>211</v>
      </c>
      <c r="R164" s="3" t="s">
        <v>211</v>
      </c>
      <c r="S164" s="3" t="s">
        <v>211</v>
      </c>
      <c r="T164" s="3" t="s">
        <v>211</v>
      </c>
      <c r="U164" s="3">
        <f>+Tabla3[[#This Row],[V GRAVADAS]]</f>
        <v>10</v>
      </c>
      <c r="V164" t="s">
        <v>181</v>
      </c>
    </row>
    <row r="165" spans="1:22" x14ac:dyDescent="0.25">
      <c r="A165" t="s">
        <v>289</v>
      </c>
      <c r="B165" s="1" t="s">
        <v>290</v>
      </c>
      <c r="C165" t="s">
        <v>1</v>
      </c>
      <c r="D165" t="s">
        <v>208</v>
      </c>
      <c r="E165" t="s">
        <v>209</v>
      </c>
      <c r="F165" t="s">
        <v>210</v>
      </c>
      <c r="G165">
        <v>3739</v>
      </c>
      <c r="H165">
        <v>3739</v>
      </c>
      <c r="I165">
        <v>3739</v>
      </c>
      <c r="J165">
        <v>3739</v>
      </c>
      <c r="L165" s="3" t="s">
        <v>211</v>
      </c>
      <c r="M165" s="3" t="s">
        <v>211</v>
      </c>
      <c r="N165" s="3" t="s">
        <v>211</v>
      </c>
      <c r="O165" s="3">
        <v>2</v>
      </c>
      <c r="P165" s="3" t="s">
        <v>211</v>
      </c>
      <c r="Q165" s="3" t="s">
        <v>211</v>
      </c>
      <c r="R165" s="3" t="s">
        <v>211</v>
      </c>
      <c r="S165" s="3" t="s">
        <v>211</v>
      </c>
      <c r="T165" s="3" t="s">
        <v>211</v>
      </c>
      <c r="U165" s="3">
        <f>+Tabla3[[#This Row],[V GRAVADAS]]</f>
        <v>2</v>
      </c>
      <c r="V165" t="s">
        <v>181</v>
      </c>
    </row>
    <row r="166" spans="1:22" x14ac:dyDescent="0.25">
      <c r="A166" t="s">
        <v>289</v>
      </c>
      <c r="B166" s="1" t="s">
        <v>290</v>
      </c>
      <c r="C166" t="s">
        <v>1</v>
      </c>
      <c r="D166" t="s">
        <v>208</v>
      </c>
      <c r="E166" t="s">
        <v>209</v>
      </c>
      <c r="F166" t="s">
        <v>210</v>
      </c>
      <c r="G166">
        <v>3740</v>
      </c>
      <c r="H166">
        <v>3740</v>
      </c>
      <c r="I166">
        <v>3740</v>
      </c>
      <c r="J166">
        <v>3740</v>
      </c>
      <c r="L166" s="3" t="s">
        <v>211</v>
      </c>
      <c r="M166" s="3" t="s">
        <v>211</v>
      </c>
      <c r="N166" s="3" t="s">
        <v>211</v>
      </c>
      <c r="O166" s="3">
        <v>3</v>
      </c>
      <c r="P166" s="3" t="s">
        <v>211</v>
      </c>
      <c r="Q166" s="3" t="s">
        <v>211</v>
      </c>
      <c r="R166" s="3" t="s">
        <v>211</v>
      </c>
      <c r="S166" s="3" t="s">
        <v>211</v>
      </c>
      <c r="T166" s="3" t="s">
        <v>211</v>
      </c>
      <c r="U166" s="3">
        <f>+Tabla3[[#This Row],[V GRAVADAS]]</f>
        <v>3</v>
      </c>
      <c r="V166" t="s">
        <v>181</v>
      </c>
    </row>
    <row r="167" spans="1:22" x14ac:dyDescent="0.25">
      <c r="A167" t="s">
        <v>289</v>
      </c>
      <c r="B167" s="1" t="s">
        <v>290</v>
      </c>
      <c r="C167" t="s">
        <v>1</v>
      </c>
      <c r="D167" t="s">
        <v>208</v>
      </c>
      <c r="E167" t="s">
        <v>209</v>
      </c>
      <c r="F167" t="s">
        <v>210</v>
      </c>
      <c r="G167">
        <v>3741</v>
      </c>
      <c r="H167">
        <v>3741</v>
      </c>
      <c r="I167">
        <v>3741</v>
      </c>
      <c r="J167">
        <v>3741</v>
      </c>
      <c r="L167" s="3" t="s">
        <v>211</v>
      </c>
      <c r="M167" s="3" t="s">
        <v>211</v>
      </c>
      <c r="N167" s="3" t="s">
        <v>211</v>
      </c>
      <c r="O167" s="3">
        <v>4</v>
      </c>
      <c r="P167" s="3" t="s">
        <v>211</v>
      </c>
      <c r="Q167" s="3" t="s">
        <v>211</v>
      </c>
      <c r="R167" s="3" t="s">
        <v>211</v>
      </c>
      <c r="S167" s="3" t="s">
        <v>211</v>
      </c>
      <c r="T167" s="3" t="s">
        <v>211</v>
      </c>
      <c r="U167" s="3">
        <f>+Tabla3[[#This Row],[V GRAVADAS]]</f>
        <v>4</v>
      </c>
      <c r="V167" t="s">
        <v>181</v>
      </c>
    </row>
    <row r="168" spans="1:22" x14ac:dyDescent="0.25">
      <c r="A168" t="s">
        <v>289</v>
      </c>
      <c r="B168" s="1" t="s">
        <v>290</v>
      </c>
      <c r="C168" t="s">
        <v>1</v>
      </c>
      <c r="D168" t="s">
        <v>208</v>
      </c>
      <c r="E168" t="s">
        <v>209</v>
      </c>
      <c r="F168" t="s">
        <v>210</v>
      </c>
      <c r="G168">
        <v>3742</v>
      </c>
      <c r="H168">
        <v>3742</v>
      </c>
      <c r="I168">
        <v>3742</v>
      </c>
      <c r="J168">
        <v>3742</v>
      </c>
      <c r="L168" s="3" t="s">
        <v>211</v>
      </c>
      <c r="M168" s="3" t="s">
        <v>211</v>
      </c>
      <c r="N168" s="3" t="s">
        <v>211</v>
      </c>
      <c r="O168" s="3">
        <v>5</v>
      </c>
      <c r="P168" s="3" t="s">
        <v>211</v>
      </c>
      <c r="Q168" s="3" t="s">
        <v>211</v>
      </c>
      <c r="R168" s="3" t="s">
        <v>211</v>
      </c>
      <c r="S168" s="3" t="s">
        <v>211</v>
      </c>
      <c r="T168" s="3" t="s">
        <v>211</v>
      </c>
      <c r="U168" s="3">
        <f>+Tabla3[[#This Row],[V GRAVADAS]]</f>
        <v>5</v>
      </c>
      <c r="V168" t="s">
        <v>181</v>
      </c>
    </row>
    <row r="169" spans="1:22" x14ac:dyDescent="0.25">
      <c r="A169" t="s">
        <v>289</v>
      </c>
      <c r="B169" s="1" t="s">
        <v>290</v>
      </c>
      <c r="C169" t="s">
        <v>1</v>
      </c>
      <c r="D169" t="s">
        <v>208</v>
      </c>
      <c r="E169" t="s">
        <v>209</v>
      </c>
      <c r="F169" t="s">
        <v>210</v>
      </c>
      <c r="G169">
        <v>3743</v>
      </c>
      <c r="H169">
        <v>3743</v>
      </c>
      <c r="I169">
        <v>3743</v>
      </c>
      <c r="J169">
        <v>3743</v>
      </c>
      <c r="L169" s="3" t="s">
        <v>211</v>
      </c>
      <c r="M169" s="3" t="s">
        <v>211</v>
      </c>
      <c r="N169" s="3" t="s">
        <v>211</v>
      </c>
      <c r="O169" s="3">
        <v>6</v>
      </c>
      <c r="P169" s="3" t="s">
        <v>211</v>
      </c>
      <c r="Q169" s="3" t="s">
        <v>211</v>
      </c>
      <c r="R169" s="3" t="s">
        <v>211</v>
      </c>
      <c r="S169" s="3" t="s">
        <v>211</v>
      </c>
      <c r="T169" s="3" t="s">
        <v>211</v>
      </c>
      <c r="U169" s="3">
        <f>+Tabla3[[#This Row],[V GRAVADAS]]</f>
        <v>6</v>
      </c>
      <c r="V169" t="s">
        <v>181</v>
      </c>
    </row>
    <row r="170" spans="1:22" x14ac:dyDescent="0.25">
      <c r="A170" t="s">
        <v>289</v>
      </c>
      <c r="B170" s="1" t="s">
        <v>290</v>
      </c>
      <c r="C170" t="s">
        <v>1</v>
      </c>
      <c r="D170" t="s">
        <v>208</v>
      </c>
      <c r="E170" t="s">
        <v>209</v>
      </c>
      <c r="F170" t="s">
        <v>210</v>
      </c>
      <c r="G170">
        <v>3744</v>
      </c>
      <c r="H170">
        <v>3744</v>
      </c>
      <c r="I170">
        <v>3744</v>
      </c>
      <c r="J170">
        <v>3744</v>
      </c>
      <c r="L170" s="3" t="s">
        <v>211</v>
      </c>
      <c r="M170" s="3" t="s">
        <v>211</v>
      </c>
      <c r="N170" s="3" t="s">
        <v>211</v>
      </c>
      <c r="O170" s="3">
        <v>7</v>
      </c>
      <c r="P170" s="3" t="s">
        <v>211</v>
      </c>
      <c r="Q170" s="3" t="s">
        <v>211</v>
      </c>
      <c r="R170" s="3" t="s">
        <v>211</v>
      </c>
      <c r="S170" s="3" t="s">
        <v>211</v>
      </c>
      <c r="T170" s="3" t="s">
        <v>211</v>
      </c>
      <c r="U170" s="3">
        <f>+Tabla3[[#This Row],[V GRAVADAS]]</f>
        <v>7</v>
      </c>
      <c r="V170" t="s">
        <v>181</v>
      </c>
    </row>
    <row r="171" spans="1:22" x14ac:dyDescent="0.25">
      <c r="A171" t="s">
        <v>289</v>
      </c>
      <c r="B171" s="1" t="s">
        <v>290</v>
      </c>
      <c r="C171" t="s">
        <v>1</v>
      </c>
      <c r="D171" t="s">
        <v>208</v>
      </c>
      <c r="E171" t="s">
        <v>209</v>
      </c>
      <c r="F171" t="s">
        <v>210</v>
      </c>
      <c r="G171">
        <v>3745</v>
      </c>
      <c r="H171">
        <v>3745</v>
      </c>
      <c r="I171">
        <v>3745</v>
      </c>
      <c r="J171">
        <v>3745</v>
      </c>
      <c r="L171" s="3" t="s">
        <v>211</v>
      </c>
      <c r="M171" s="3" t="s">
        <v>211</v>
      </c>
      <c r="N171" s="3" t="s">
        <v>211</v>
      </c>
      <c r="O171" s="3">
        <v>8</v>
      </c>
      <c r="P171" s="3" t="s">
        <v>211</v>
      </c>
      <c r="Q171" s="3" t="s">
        <v>211</v>
      </c>
      <c r="R171" s="3" t="s">
        <v>211</v>
      </c>
      <c r="S171" s="3" t="s">
        <v>211</v>
      </c>
      <c r="T171" s="3" t="s">
        <v>211</v>
      </c>
      <c r="U171" s="3">
        <f>+Tabla3[[#This Row],[V GRAVADAS]]</f>
        <v>8</v>
      </c>
      <c r="V171" t="s">
        <v>181</v>
      </c>
    </row>
    <row r="172" spans="1:22" x14ac:dyDescent="0.25">
      <c r="A172" t="s">
        <v>289</v>
      </c>
      <c r="B172" s="1" t="s">
        <v>290</v>
      </c>
      <c r="C172" t="s">
        <v>1</v>
      </c>
      <c r="D172" t="s">
        <v>208</v>
      </c>
      <c r="E172" t="s">
        <v>209</v>
      </c>
      <c r="F172" t="s">
        <v>210</v>
      </c>
      <c r="G172">
        <v>3746</v>
      </c>
      <c r="H172">
        <v>3746</v>
      </c>
      <c r="I172">
        <v>3746</v>
      </c>
      <c r="J172">
        <v>3746</v>
      </c>
      <c r="L172" s="3" t="s">
        <v>211</v>
      </c>
      <c r="M172" s="3" t="s">
        <v>211</v>
      </c>
      <c r="N172" s="3" t="s">
        <v>211</v>
      </c>
      <c r="O172" s="3">
        <v>2.5</v>
      </c>
      <c r="P172" s="3" t="s">
        <v>211</v>
      </c>
      <c r="Q172" s="3" t="s">
        <v>211</v>
      </c>
      <c r="R172" s="3" t="s">
        <v>211</v>
      </c>
      <c r="S172" s="3" t="s">
        <v>211</v>
      </c>
      <c r="T172" s="3" t="s">
        <v>211</v>
      </c>
      <c r="U172" s="3">
        <f>+Tabla3[[#This Row],[V GRAVADAS]]</f>
        <v>2.5</v>
      </c>
      <c r="V172" t="s">
        <v>181</v>
      </c>
    </row>
    <row r="173" spans="1:22" x14ac:dyDescent="0.25">
      <c r="A173" t="s">
        <v>289</v>
      </c>
      <c r="B173" s="1" t="s">
        <v>290</v>
      </c>
      <c r="C173" t="s">
        <v>1</v>
      </c>
      <c r="D173" t="s">
        <v>208</v>
      </c>
      <c r="E173" t="s">
        <v>209</v>
      </c>
      <c r="F173" t="s">
        <v>210</v>
      </c>
      <c r="G173">
        <v>3747</v>
      </c>
      <c r="H173">
        <v>3747</v>
      </c>
      <c r="I173">
        <v>3747</v>
      </c>
      <c r="J173">
        <v>3747</v>
      </c>
      <c r="L173" s="3" t="s">
        <v>211</v>
      </c>
      <c r="M173" s="3" t="s">
        <v>211</v>
      </c>
      <c r="N173" s="3" t="s">
        <v>211</v>
      </c>
      <c r="O173" s="3">
        <v>3</v>
      </c>
      <c r="P173" s="3" t="s">
        <v>211</v>
      </c>
      <c r="Q173" s="3" t="s">
        <v>211</v>
      </c>
      <c r="R173" s="3" t="s">
        <v>211</v>
      </c>
      <c r="S173" s="3" t="s">
        <v>211</v>
      </c>
      <c r="T173" s="3" t="s">
        <v>211</v>
      </c>
      <c r="U173" s="3">
        <f>+Tabla3[[#This Row],[V GRAVADAS]]</f>
        <v>3</v>
      </c>
      <c r="V173" t="s">
        <v>181</v>
      </c>
    </row>
    <row r="174" spans="1:22" x14ac:dyDescent="0.25">
      <c r="A174" t="s">
        <v>289</v>
      </c>
      <c r="B174" s="1" t="s">
        <v>290</v>
      </c>
      <c r="C174" t="s">
        <v>1</v>
      </c>
      <c r="D174" t="s">
        <v>208</v>
      </c>
      <c r="E174" t="s">
        <v>209</v>
      </c>
      <c r="F174" t="s">
        <v>210</v>
      </c>
      <c r="G174">
        <v>3748</v>
      </c>
      <c r="H174">
        <v>3748</v>
      </c>
      <c r="I174">
        <v>3748</v>
      </c>
      <c r="J174">
        <v>3748</v>
      </c>
      <c r="L174" s="3" t="s">
        <v>211</v>
      </c>
      <c r="M174" s="3" t="s">
        <v>211</v>
      </c>
      <c r="N174" s="3" t="s">
        <v>211</v>
      </c>
      <c r="O174" s="3">
        <v>3</v>
      </c>
      <c r="P174" s="3" t="s">
        <v>211</v>
      </c>
      <c r="Q174" s="3" t="s">
        <v>211</v>
      </c>
      <c r="R174" s="3" t="s">
        <v>211</v>
      </c>
      <c r="S174" s="3" t="s">
        <v>211</v>
      </c>
      <c r="T174" s="3" t="s">
        <v>211</v>
      </c>
      <c r="U174" s="3">
        <f>+Tabla3[[#This Row],[V GRAVADAS]]</f>
        <v>3</v>
      </c>
      <c r="V174" t="s">
        <v>181</v>
      </c>
    </row>
    <row r="175" spans="1:22" x14ac:dyDescent="0.25">
      <c r="A175" t="s">
        <v>289</v>
      </c>
      <c r="B175" s="1" t="s">
        <v>290</v>
      </c>
      <c r="C175" t="s">
        <v>1</v>
      </c>
      <c r="D175" t="s">
        <v>208</v>
      </c>
      <c r="E175" t="s">
        <v>209</v>
      </c>
      <c r="F175" t="s">
        <v>210</v>
      </c>
      <c r="G175">
        <v>3749</v>
      </c>
      <c r="H175">
        <v>3749</v>
      </c>
      <c r="I175">
        <v>3749</v>
      </c>
      <c r="J175">
        <v>3749</v>
      </c>
      <c r="L175" s="3" t="s">
        <v>211</v>
      </c>
      <c r="M175" s="3" t="s">
        <v>211</v>
      </c>
      <c r="N175" s="3" t="s">
        <v>211</v>
      </c>
      <c r="O175" s="3">
        <v>4</v>
      </c>
      <c r="P175" s="3" t="s">
        <v>211</v>
      </c>
      <c r="Q175" s="3" t="s">
        <v>211</v>
      </c>
      <c r="R175" s="3" t="s">
        <v>211</v>
      </c>
      <c r="S175" s="3" t="s">
        <v>211</v>
      </c>
      <c r="T175" s="3" t="s">
        <v>211</v>
      </c>
      <c r="U175" s="3">
        <f>+Tabla3[[#This Row],[V GRAVADAS]]</f>
        <v>4</v>
      </c>
      <c r="V175" t="s">
        <v>181</v>
      </c>
    </row>
    <row r="176" spans="1:22" x14ac:dyDescent="0.25">
      <c r="A176" t="s">
        <v>289</v>
      </c>
      <c r="B176" s="1" t="s">
        <v>290</v>
      </c>
      <c r="C176" t="s">
        <v>1</v>
      </c>
      <c r="D176" t="s">
        <v>208</v>
      </c>
      <c r="E176" t="s">
        <v>209</v>
      </c>
      <c r="F176" t="s">
        <v>210</v>
      </c>
      <c r="G176">
        <v>3750</v>
      </c>
      <c r="H176">
        <v>3750</v>
      </c>
      <c r="I176">
        <v>3750</v>
      </c>
      <c r="J176">
        <v>3750</v>
      </c>
      <c r="L176" s="3" t="s">
        <v>211</v>
      </c>
      <c r="M176" s="3" t="s">
        <v>211</v>
      </c>
      <c r="N176" s="3" t="s">
        <v>211</v>
      </c>
      <c r="O176" s="3">
        <v>2.5</v>
      </c>
      <c r="P176" s="3" t="s">
        <v>211</v>
      </c>
      <c r="Q176" s="3" t="s">
        <v>211</v>
      </c>
      <c r="R176" s="3" t="s">
        <v>211</v>
      </c>
      <c r="S176" s="3" t="s">
        <v>211</v>
      </c>
      <c r="T176" s="3" t="s">
        <v>211</v>
      </c>
      <c r="U176" s="3">
        <f>+Tabla3[[#This Row],[V GRAVADAS]]</f>
        <v>2.5</v>
      </c>
      <c r="V176" t="s">
        <v>181</v>
      </c>
    </row>
    <row r="177" spans="1:22" x14ac:dyDescent="0.25">
      <c r="A177" t="s">
        <v>289</v>
      </c>
      <c r="B177" s="1" t="s">
        <v>290</v>
      </c>
      <c r="C177" t="s">
        <v>1</v>
      </c>
      <c r="D177" t="s">
        <v>208</v>
      </c>
      <c r="E177" t="s">
        <v>209</v>
      </c>
      <c r="F177" t="s">
        <v>210</v>
      </c>
      <c r="G177">
        <v>3751</v>
      </c>
      <c r="H177">
        <v>3751</v>
      </c>
      <c r="I177">
        <v>3751</v>
      </c>
      <c r="J177">
        <v>3751</v>
      </c>
      <c r="L177" s="3" t="s">
        <v>211</v>
      </c>
      <c r="M177" s="3" t="s">
        <v>211</v>
      </c>
      <c r="N177" s="3" t="s">
        <v>211</v>
      </c>
      <c r="O177" s="3">
        <v>3</v>
      </c>
      <c r="P177" s="3" t="s">
        <v>211</v>
      </c>
      <c r="Q177" s="3" t="s">
        <v>211</v>
      </c>
      <c r="R177" s="3" t="s">
        <v>211</v>
      </c>
      <c r="S177" s="3" t="s">
        <v>211</v>
      </c>
      <c r="T177" s="3" t="s">
        <v>211</v>
      </c>
      <c r="U177" s="3">
        <f>+Tabla3[[#This Row],[V GRAVADAS]]</f>
        <v>3</v>
      </c>
      <c r="V177" t="s">
        <v>181</v>
      </c>
    </row>
    <row r="178" spans="1:22" x14ac:dyDescent="0.25">
      <c r="A178" t="s">
        <v>289</v>
      </c>
      <c r="B178" s="1" t="s">
        <v>290</v>
      </c>
      <c r="C178" t="s">
        <v>1</v>
      </c>
      <c r="D178" t="s">
        <v>208</v>
      </c>
      <c r="E178" t="s">
        <v>209</v>
      </c>
      <c r="F178" t="s">
        <v>210</v>
      </c>
      <c r="G178">
        <v>3752</v>
      </c>
      <c r="H178">
        <v>3752</v>
      </c>
      <c r="I178">
        <v>3752</v>
      </c>
      <c r="J178">
        <v>3752</v>
      </c>
      <c r="L178" s="3" t="s">
        <v>211</v>
      </c>
      <c r="M178" s="3" t="s">
        <v>211</v>
      </c>
      <c r="N178" s="3" t="s">
        <v>211</v>
      </c>
      <c r="O178" s="3">
        <v>4</v>
      </c>
      <c r="P178" s="3" t="s">
        <v>211</v>
      </c>
      <c r="Q178" s="3" t="s">
        <v>211</v>
      </c>
      <c r="R178" s="3" t="s">
        <v>211</v>
      </c>
      <c r="S178" s="3" t="s">
        <v>211</v>
      </c>
      <c r="T178" s="3" t="s">
        <v>211</v>
      </c>
      <c r="U178" s="3">
        <f>+Tabla3[[#This Row],[V GRAVADAS]]</f>
        <v>4</v>
      </c>
      <c r="V178" t="s">
        <v>181</v>
      </c>
    </row>
    <row r="179" spans="1:22" x14ac:dyDescent="0.25">
      <c r="A179" t="s">
        <v>289</v>
      </c>
      <c r="B179" s="1" t="s">
        <v>290</v>
      </c>
      <c r="C179" t="s">
        <v>1</v>
      </c>
      <c r="D179" t="s">
        <v>208</v>
      </c>
      <c r="E179" t="s">
        <v>209</v>
      </c>
      <c r="F179" t="s">
        <v>210</v>
      </c>
      <c r="G179">
        <v>3753</v>
      </c>
      <c r="H179">
        <v>3753</v>
      </c>
      <c r="I179">
        <v>3753</v>
      </c>
      <c r="J179">
        <v>3753</v>
      </c>
      <c r="L179" s="3" t="s">
        <v>211</v>
      </c>
      <c r="M179" s="3" t="s">
        <v>211</v>
      </c>
      <c r="N179" s="3" t="s">
        <v>211</v>
      </c>
      <c r="O179" s="3">
        <v>5</v>
      </c>
      <c r="P179" s="3" t="s">
        <v>211</v>
      </c>
      <c r="Q179" s="3" t="s">
        <v>211</v>
      </c>
      <c r="R179" s="3" t="s">
        <v>211</v>
      </c>
      <c r="S179" s="3" t="s">
        <v>211</v>
      </c>
      <c r="T179" s="3" t="s">
        <v>211</v>
      </c>
      <c r="U179" s="3">
        <f>+Tabla3[[#This Row],[V GRAVADAS]]</f>
        <v>5</v>
      </c>
      <c r="V179" t="s">
        <v>181</v>
      </c>
    </row>
    <row r="180" spans="1:22" x14ac:dyDescent="0.25">
      <c r="A180" t="s">
        <v>289</v>
      </c>
      <c r="B180" s="1" t="s">
        <v>290</v>
      </c>
      <c r="C180" t="s">
        <v>1</v>
      </c>
      <c r="D180" t="s">
        <v>208</v>
      </c>
      <c r="E180" t="s">
        <v>209</v>
      </c>
      <c r="F180" t="s">
        <v>210</v>
      </c>
      <c r="G180">
        <v>3754</v>
      </c>
      <c r="H180">
        <v>3754</v>
      </c>
      <c r="I180">
        <v>3754</v>
      </c>
      <c r="J180">
        <v>3754</v>
      </c>
      <c r="L180" s="3" t="s">
        <v>211</v>
      </c>
      <c r="M180" s="3" t="s">
        <v>211</v>
      </c>
      <c r="N180" s="3" t="s">
        <v>211</v>
      </c>
      <c r="O180" s="3">
        <v>6</v>
      </c>
      <c r="P180" s="3" t="s">
        <v>211</v>
      </c>
      <c r="Q180" s="3" t="s">
        <v>211</v>
      </c>
      <c r="R180" s="3" t="s">
        <v>211</v>
      </c>
      <c r="S180" s="3" t="s">
        <v>211</v>
      </c>
      <c r="T180" s="3" t="s">
        <v>211</v>
      </c>
      <c r="U180" s="3">
        <f>+Tabla3[[#This Row],[V GRAVADAS]]</f>
        <v>6</v>
      </c>
      <c r="V180" t="s">
        <v>181</v>
      </c>
    </row>
    <row r="181" spans="1:22" x14ac:dyDescent="0.25">
      <c r="A181" t="s">
        <v>289</v>
      </c>
      <c r="B181" s="1" t="s">
        <v>290</v>
      </c>
      <c r="C181" t="s">
        <v>1</v>
      </c>
      <c r="D181" t="s">
        <v>208</v>
      </c>
      <c r="E181" t="s">
        <v>209</v>
      </c>
      <c r="F181" t="s">
        <v>210</v>
      </c>
      <c r="G181">
        <v>3755</v>
      </c>
      <c r="H181">
        <v>3755</v>
      </c>
      <c r="I181">
        <v>3755</v>
      </c>
      <c r="J181">
        <v>3755</v>
      </c>
      <c r="L181" s="3" t="s">
        <v>211</v>
      </c>
      <c r="M181" s="3" t="s">
        <v>211</v>
      </c>
      <c r="N181" s="3" t="s">
        <v>211</v>
      </c>
      <c r="O181" s="3">
        <v>25</v>
      </c>
      <c r="P181" s="3" t="s">
        <v>211</v>
      </c>
      <c r="Q181" s="3" t="s">
        <v>211</v>
      </c>
      <c r="R181" s="3" t="s">
        <v>211</v>
      </c>
      <c r="S181" s="3" t="s">
        <v>211</v>
      </c>
      <c r="T181" s="3" t="s">
        <v>211</v>
      </c>
      <c r="U181" s="3">
        <f>+Tabla3[[#This Row],[V GRAVADAS]]</f>
        <v>25</v>
      </c>
      <c r="V181" t="s">
        <v>181</v>
      </c>
    </row>
    <row r="182" spans="1:22" x14ac:dyDescent="0.25">
      <c r="A182" t="s">
        <v>289</v>
      </c>
      <c r="B182" s="1" t="s">
        <v>290</v>
      </c>
      <c r="C182" t="s">
        <v>1</v>
      </c>
      <c r="D182" t="s">
        <v>208</v>
      </c>
      <c r="E182" t="s">
        <v>209</v>
      </c>
      <c r="F182" t="s">
        <v>210</v>
      </c>
      <c r="G182">
        <v>3756</v>
      </c>
      <c r="H182">
        <v>3756</v>
      </c>
      <c r="I182">
        <v>3756</v>
      </c>
      <c r="J182">
        <v>3756</v>
      </c>
      <c r="L182" s="3" t="s">
        <v>211</v>
      </c>
      <c r="M182" s="3" t="s">
        <v>211</v>
      </c>
      <c r="N182" s="3" t="s">
        <v>211</v>
      </c>
      <c r="O182" s="3">
        <v>2.5</v>
      </c>
      <c r="P182" s="3" t="s">
        <v>211</v>
      </c>
      <c r="Q182" s="3" t="s">
        <v>211</v>
      </c>
      <c r="R182" s="3" t="s">
        <v>211</v>
      </c>
      <c r="S182" s="3" t="s">
        <v>211</v>
      </c>
      <c r="T182" s="3" t="s">
        <v>211</v>
      </c>
      <c r="U182" s="3">
        <f>+Tabla3[[#This Row],[V GRAVADAS]]</f>
        <v>2.5</v>
      </c>
      <c r="V182" t="s">
        <v>181</v>
      </c>
    </row>
    <row r="183" spans="1:22" x14ac:dyDescent="0.25">
      <c r="A183" t="s">
        <v>289</v>
      </c>
      <c r="B183" s="1" t="s">
        <v>290</v>
      </c>
      <c r="C183" t="s">
        <v>1</v>
      </c>
      <c r="D183" t="s">
        <v>208</v>
      </c>
      <c r="E183" t="s">
        <v>209</v>
      </c>
      <c r="F183" t="s">
        <v>210</v>
      </c>
      <c r="G183">
        <v>3757</v>
      </c>
      <c r="H183">
        <v>3757</v>
      </c>
      <c r="I183">
        <v>3757</v>
      </c>
      <c r="J183">
        <v>3757</v>
      </c>
      <c r="L183" s="3" t="s">
        <v>211</v>
      </c>
      <c r="M183" s="3" t="s">
        <v>211</v>
      </c>
      <c r="N183" s="3" t="s">
        <v>211</v>
      </c>
      <c r="O183" s="3">
        <v>3</v>
      </c>
      <c r="P183" s="3" t="s">
        <v>211</v>
      </c>
      <c r="Q183" s="3" t="s">
        <v>211</v>
      </c>
      <c r="R183" s="3" t="s">
        <v>211</v>
      </c>
      <c r="S183" s="3" t="s">
        <v>211</v>
      </c>
      <c r="T183" s="3" t="s">
        <v>211</v>
      </c>
      <c r="U183" s="3">
        <f>+Tabla3[[#This Row],[V GRAVADAS]]</f>
        <v>3</v>
      </c>
      <c r="V183" t="s">
        <v>181</v>
      </c>
    </row>
    <row r="184" spans="1:22" x14ac:dyDescent="0.25">
      <c r="A184" t="s">
        <v>289</v>
      </c>
      <c r="B184" s="1" t="s">
        <v>290</v>
      </c>
      <c r="C184" t="s">
        <v>1</v>
      </c>
      <c r="D184" t="s">
        <v>208</v>
      </c>
      <c r="E184" t="s">
        <v>209</v>
      </c>
      <c r="F184" t="s">
        <v>210</v>
      </c>
      <c r="G184">
        <v>3758</v>
      </c>
      <c r="H184">
        <v>3758</v>
      </c>
      <c r="I184">
        <v>3758</v>
      </c>
      <c r="J184">
        <v>3758</v>
      </c>
      <c r="L184" s="3" t="s">
        <v>211</v>
      </c>
      <c r="M184" s="3" t="s">
        <v>211</v>
      </c>
      <c r="N184" s="3" t="s">
        <v>211</v>
      </c>
      <c r="O184" s="3">
        <v>4</v>
      </c>
      <c r="P184" s="3" t="s">
        <v>211</v>
      </c>
      <c r="Q184" s="3" t="s">
        <v>211</v>
      </c>
      <c r="R184" s="3" t="s">
        <v>211</v>
      </c>
      <c r="S184" s="3" t="s">
        <v>211</v>
      </c>
      <c r="T184" s="3" t="s">
        <v>211</v>
      </c>
      <c r="U184" s="3">
        <f>+Tabla3[[#This Row],[V GRAVADAS]]</f>
        <v>4</v>
      </c>
      <c r="V184" t="s">
        <v>181</v>
      </c>
    </row>
    <row r="185" spans="1:22" x14ac:dyDescent="0.25">
      <c r="A185" t="s">
        <v>289</v>
      </c>
      <c r="B185" s="1" t="s">
        <v>290</v>
      </c>
      <c r="C185" t="s">
        <v>1</v>
      </c>
      <c r="D185" t="s">
        <v>208</v>
      </c>
      <c r="E185" t="s">
        <v>209</v>
      </c>
      <c r="F185" t="s">
        <v>210</v>
      </c>
      <c r="G185">
        <v>3759</v>
      </c>
      <c r="H185">
        <v>3759</v>
      </c>
      <c r="I185">
        <v>3759</v>
      </c>
      <c r="J185">
        <v>3759</v>
      </c>
      <c r="L185" s="3" t="s">
        <v>211</v>
      </c>
      <c r="M185" s="3" t="s">
        <v>211</v>
      </c>
      <c r="N185" s="3" t="s">
        <v>211</v>
      </c>
      <c r="O185" s="3">
        <v>5</v>
      </c>
      <c r="P185" s="3" t="s">
        <v>211</v>
      </c>
      <c r="Q185" s="3" t="s">
        <v>211</v>
      </c>
      <c r="R185" s="3" t="s">
        <v>211</v>
      </c>
      <c r="S185" s="3" t="s">
        <v>211</v>
      </c>
      <c r="T185" s="3" t="s">
        <v>211</v>
      </c>
      <c r="U185" s="3">
        <f>+Tabla3[[#This Row],[V GRAVADAS]]</f>
        <v>5</v>
      </c>
      <c r="V185" t="s">
        <v>181</v>
      </c>
    </row>
    <row r="186" spans="1:22" x14ac:dyDescent="0.25">
      <c r="A186" t="s">
        <v>289</v>
      </c>
      <c r="B186" s="1" t="s">
        <v>290</v>
      </c>
      <c r="C186" t="s">
        <v>1</v>
      </c>
      <c r="D186" t="s">
        <v>208</v>
      </c>
      <c r="E186" t="s">
        <v>209</v>
      </c>
      <c r="F186" t="s">
        <v>210</v>
      </c>
      <c r="G186">
        <v>3760</v>
      </c>
      <c r="H186">
        <v>3760</v>
      </c>
      <c r="I186">
        <v>3760</v>
      </c>
      <c r="J186">
        <v>3760</v>
      </c>
      <c r="L186" s="3" t="s">
        <v>211</v>
      </c>
      <c r="M186" s="3" t="s">
        <v>211</v>
      </c>
      <c r="N186" s="3" t="s">
        <v>211</v>
      </c>
      <c r="O186" s="3">
        <v>6</v>
      </c>
      <c r="P186" s="3" t="s">
        <v>211</v>
      </c>
      <c r="Q186" s="3" t="s">
        <v>211</v>
      </c>
      <c r="R186" s="3" t="s">
        <v>211</v>
      </c>
      <c r="S186" s="3" t="s">
        <v>211</v>
      </c>
      <c r="T186" s="3" t="s">
        <v>211</v>
      </c>
      <c r="U186" s="3">
        <f>+Tabla3[[#This Row],[V GRAVADAS]]</f>
        <v>6</v>
      </c>
      <c r="V186" t="s">
        <v>181</v>
      </c>
    </row>
    <row r="187" spans="1:22" x14ac:dyDescent="0.25">
      <c r="A187" t="s">
        <v>289</v>
      </c>
      <c r="B187" s="1" t="s">
        <v>290</v>
      </c>
      <c r="C187" t="s">
        <v>1</v>
      </c>
      <c r="D187" t="s">
        <v>208</v>
      </c>
      <c r="E187" t="s">
        <v>209</v>
      </c>
      <c r="F187" t="s">
        <v>210</v>
      </c>
      <c r="G187">
        <v>3761</v>
      </c>
      <c r="H187">
        <v>3761</v>
      </c>
      <c r="I187">
        <v>3761</v>
      </c>
      <c r="J187">
        <v>3761</v>
      </c>
      <c r="L187" s="3" t="s">
        <v>211</v>
      </c>
      <c r="M187" s="3" t="s">
        <v>211</v>
      </c>
      <c r="N187" s="3" t="s">
        <v>211</v>
      </c>
      <c r="O187" s="3">
        <v>7</v>
      </c>
      <c r="P187" s="3" t="s">
        <v>211</v>
      </c>
      <c r="Q187" s="3" t="s">
        <v>211</v>
      </c>
      <c r="R187" s="3" t="s">
        <v>211</v>
      </c>
      <c r="S187" s="3" t="s">
        <v>211</v>
      </c>
      <c r="T187" s="3" t="s">
        <v>211</v>
      </c>
      <c r="U187" s="3">
        <f>+Tabla3[[#This Row],[V GRAVADAS]]</f>
        <v>7</v>
      </c>
      <c r="V187" t="s">
        <v>181</v>
      </c>
    </row>
    <row r="188" spans="1:22" x14ac:dyDescent="0.25">
      <c r="A188" t="s">
        <v>289</v>
      </c>
      <c r="B188" s="1" t="s">
        <v>290</v>
      </c>
      <c r="C188" t="s">
        <v>1</v>
      </c>
      <c r="D188" t="s">
        <v>208</v>
      </c>
      <c r="E188" t="s">
        <v>209</v>
      </c>
      <c r="F188" t="s">
        <v>210</v>
      </c>
      <c r="G188">
        <v>3762</v>
      </c>
      <c r="H188">
        <v>3762</v>
      </c>
      <c r="I188">
        <v>3762</v>
      </c>
      <c r="J188">
        <v>3762</v>
      </c>
      <c r="L188" s="3" t="s">
        <v>211</v>
      </c>
      <c r="M188" s="3" t="s">
        <v>211</v>
      </c>
      <c r="N188" s="3" t="s">
        <v>211</v>
      </c>
      <c r="O188" s="3">
        <v>8</v>
      </c>
      <c r="P188" s="3" t="s">
        <v>211</v>
      </c>
      <c r="Q188" s="3" t="s">
        <v>211</v>
      </c>
      <c r="R188" s="3" t="s">
        <v>211</v>
      </c>
      <c r="S188" s="3" t="s">
        <v>211</v>
      </c>
      <c r="T188" s="3" t="s">
        <v>211</v>
      </c>
      <c r="U188" s="3">
        <f>+Tabla3[[#This Row],[V GRAVADAS]]</f>
        <v>8</v>
      </c>
      <c r="V188" t="s">
        <v>181</v>
      </c>
    </row>
    <row r="189" spans="1:22" x14ac:dyDescent="0.25">
      <c r="A189" t="s">
        <v>289</v>
      </c>
      <c r="B189" s="1" t="s">
        <v>290</v>
      </c>
      <c r="C189" t="s">
        <v>1</v>
      </c>
      <c r="D189" t="s">
        <v>208</v>
      </c>
      <c r="E189" t="s">
        <v>209</v>
      </c>
      <c r="F189" t="s">
        <v>210</v>
      </c>
      <c r="G189">
        <v>3763</v>
      </c>
      <c r="H189">
        <v>3763</v>
      </c>
      <c r="I189">
        <v>3763</v>
      </c>
      <c r="J189">
        <v>3763</v>
      </c>
      <c r="L189" s="3" t="s">
        <v>211</v>
      </c>
      <c r="M189" s="3" t="s">
        <v>211</v>
      </c>
      <c r="N189" s="3" t="s">
        <v>211</v>
      </c>
      <c r="O189" s="3">
        <v>8</v>
      </c>
      <c r="P189" s="3" t="s">
        <v>211</v>
      </c>
      <c r="Q189" s="3" t="s">
        <v>211</v>
      </c>
      <c r="R189" s="3" t="s">
        <v>211</v>
      </c>
      <c r="S189" s="3" t="s">
        <v>211</v>
      </c>
      <c r="T189" s="3" t="s">
        <v>211</v>
      </c>
      <c r="U189" s="3">
        <f>+Tabla3[[#This Row],[V GRAVADAS]]</f>
        <v>8</v>
      </c>
      <c r="V189" t="s">
        <v>181</v>
      </c>
    </row>
    <row r="190" spans="1:22" x14ac:dyDescent="0.25">
      <c r="A190" t="s">
        <v>289</v>
      </c>
      <c r="B190" s="1" t="s">
        <v>290</v>
      </c>
      <c r="C190" t="s">
        <v>1</v>
      </c>
      <c r="D190" t="s">
        <v>208</v>
      </c>
      <c r="E190" t="s">
        <v>209</v>
      </c>
      <c r="F190" t="s">
        <v>210</v>
      </c>
      <c r="G190">
        <v>3764</v>
      </c>
      <c r="H190">
        <v>3764</v>
      </c>
      <c r="I190">
        <v>3764</v>
      </c>
      <c r="J190">
        <v>3764</v>
      </c>
      <c r="L190" s="3" t="s">
        <v>211</v>
      </c>
      <c r="M190" s="3" t="s">
        <v>211</v>
      </c>
      <c r="N190" s="3" t="s">
        <v>211</v>
      </c>
      <c r="O190" s="3">
        <v>9</v>
      </c>
      <c r="P190" s="3" t="s">
        <v>211</v>
      </c>
      <c r="Q190" s="3" t="s">
        <v>211</v>
      </c>
      <c r="R190" s="3" t="s">
        <v>211</v>
      </c>
      <c r="S190" s="3" t="s">
        <v>211</v>
      </c>
      <c r="T190" s="3" t="s">
        <v>211</v>
      </c>
      <c r="U190" s="3">
        <f>+Tabla3[[#This Row],[V GRAVADAS]]</f>
        <v>9</v>
      </c>
      <c r="V190" t="s">
        <v>181</v>
      </c>
    </row>
    <row r="191" spans="1:22" x14ac:dyDescent="0.25">
      <c r="A191" t="s">
        <v>289</v>
      </c>
      <c r="B191" s="1" t="s">
        <v>290</v>
      </c>
      <c r="C191" t="s">
        <v>1</v>
      </c>
      <c r="D191" t="s">
        <v>208</v>
      </c>
      <c r="E191" t="s">
        <v>209</v>
      </c>
      <c r="F191" t="s">
        <v>210</v>
      </c>
      <c r="G191">
        <v>3765</v>
      </c>
      <c r="H191">
        <v>3765</v>
      </c>
      <c r="I191">
        <v>3765</v>
      </c>
      <c r="J191">
        <v>3765</v>
      </c>
      <c r="L191" s="3" t="s">
        <v>211</v>
      </c>
      <c r="M191" s="3" t="s">
        <v>211</v>
      </c>
      <c r="N191" s="3" t="s">
        <v>211</v>
      </c>
      <c r="O191" s="3">
        <v>10</v>
      </c>
      <c r="P191" s="3" t="s">
        <v>211</v>
      </c>
      <c r="Q191" s="3" t="s">
        <v>211</v>
      </c>
      <c r="R191" s="3" t="s">
        <v>211</v>
      </c>
      <c r="S191" s="3" t="s">
        <v>211</v>
      </c>
      <c r="T191" s="3" t="s">
        <v>211</v>
      </c>
      <c r="U191" s="3">
        <f>+Tabla3[[#This Row],[V GRAVADAS]]</f>
        <v>10</v>
      </c>
      <c r="V191" t="s">
        <v>181</v>
      </c>
    </row>
    <row r="192" spans="1:22" x14ac:dyDescent="0.25">
      <c r="A192" t="s">
        <v>289</v>
      </c>
      <c r="B192" s="1" t="s">
        <v>290</v>
      </c>
      <c r="C192" t="s">
        <v>1</v>
      </c>
      <c r="D192" t="s">
        <v>208</v>
      </c>
      <c r="E192" t="s">
        <v>209</v>
      </c>
      <c r="F192" t="s">
        <v>210</v>
      </c>
      <c r="G192">
        <v>3766</v>
      </c>
      <c r="H192">
        <v>3766</v>
      </c>
      <c r="I192">
        <v>3766</v>
      </c>
      <c r="J192">
        <v>3766</v>
      </c>
      <c r="L192" s="3" t="s">
        <v>211</v>
      </c>
      <c r="M192" s="3" t="s">
        <v>211</v>
      </c>
      <c r="N192" s="3" t="s">
        <v>211</v>
      </c>
      <c r="O192" s="3">
        <v>2.5</v>
      </c>
      <c r="P192" s="3" t="s">
        <v>211</v>
      </c>
      <c r="Q192" s="3" t="s">
        <v>211</v>
      </c>
      <c r="R192" s="3" t="s">
        <v>211</v>
      </c>
      <c r="S192" s="3" t="s">
        <v>211</v>
      </c>
      <c r="T192" s="3" t="s">
        <v>211</v>
      </c>
      <c r="U192" s="3">
        <f>+Tabla3[[#This Row],[V GRAVADAS]]</f>
        <v>2.5</v>
      </c>
      <c r="V192" t="s">
        <v>181</v>
      </c>
    </row>
    <row r="193" spans="1:22" x14ac:dyDescent="0.25">
      <c r="A193" t="s">
        <v>289</v>
      </c>
      <c r="B193" s="1" t="s">
        <v>290</v>
      </c>
      <c r="C193" t="s">
        <v>1</v>
      </c>
      <c r="D193" t="s">
        <v>208</v>
      </c>
      <c r="E193" t="s">
        <v>209</v>
      </c>
      <c r="F193" t="s">
        <v>210</v>
      </c>
      <c r="G193">
        <v>3767</v>
      </c>
      <c r="H193">
        <v>3767</v>
      </c>
      <c r="I193">
        <v>3767</v>
      </c>
      <c r="J193">
        <v>3767</v>
      </c>
      <c r="L193" s="3" t="s">
        <v>211</v>
      </c>
      <c r="M193" s="3" t="s">
        <v>211</v>
      </c>
      <c r="N193" s="3" t="s">
        <v>211</v>
      </c>
      <c r="O193" s="3">
        <v>3</v>
      </c>
      <c r="P193" s="3" t="s">
        <v>211</v>
      </c>
      <c r="Q193" s="3" t="s">
        <v>211</v>
      </c>
      <c r="R193" s="3" t="s">
        <v>211</v>
      </c>
      <c r="S193" s="3" t="s">
        <v>211</v>
      </c>
      <c r="T193" s="3" t="s">
        <v>211</v>
      </c>
      <c r="U193" s="3">
        <f>+Tabla3[[#This Row],[V GRAVADAS]]</f>
        <v>3</v>
      </c>
      <c r="V193" t="s">
        <v>181</v>
      </c>
    </row>
    <row r="194" spans="1:22" x14ac:dyDescent="0.25">
      <c r="A194" t="s">
        <v>289</v>
      </c>
      <c r="B194" s="1" t="s">
        <v>290</v>
      </c>
      <c r="C194" t="s">
        <v>1</v>
      </c>
      <c r="D194" t="s">
        <v>208</v>
      </c>
      <c r="E194" t="s">
        <v>209</v>
      </c>
      <c r="F194" t="s">
        <v>210</v>
      </c>
      <c r="G194">
        <v>3768</v>
      </c>
      <c r="H194">
        <v>3768</v>
      </c>
      <c r="I194">
        <v>3768</v>
      </c>
      <c r="J194">
        <v>3768</v>
      </c>
      <c r="L194" s="3" t="s">
        <v>211</v>
      </c>
      <c r="M194" s="3" t="s">
        <v>211</v>
      </c>
      <c r="N194" s="3" t="s">
        <v>211</v>
      </c>
      <c r="O194" s="3">
        <v>4</v>
      </c>
      <c r="P194" s="3" t="s">
        <v>211</v>
      </c>
      <c r="Q194" s="3" t="s">
        <v>211</v>
      </c>
      <c r="R194" s="3" t="s">
        <v>211</v>
      </c>
      <c r="S194" s="3" t="s">
        <v>211</v>
      </c>
      <c r="T194" s="3" t="s">
        <v>211</v>
      </c>
      <c r="U194" s="3">
        <f>+Tabla3[[#This Row],[V GRAVADAS]]</f>
        <v>4</v>
      </c>
      <c r="V194" t="s">
        <v>181</v>
      </c>
    </row>
    <row r="195" spans="1:22" x14ac:dyDescent="0.25">
      <c r="A195" t="s">
        <v>289</v>
      </c>
      <c r="B195" s="1" t="s">
        <v>290</v>
      </c>
      <c r="C195" t="s">
        <v>1</v>
      </c>
      <c r="D195" t="s">
        <v>208</v>
      </c>
      <c r="E195" t="s">
        <v>209</v>
      </c>
      <c r="F195" t="s">
        <v>210</v>
      </c>
      <c r="G195">
        <v>3769</v>
      </c>
      <c r="H195">
        <v>3769</v>
      </c>
      <c r="I195">
        <v>3769</v>
      </c>
      <c r="J195">
        <v>3769</v>
      </c>
      <c r="L195" s="3" t="s">
        <v>211</v>
      </c>
      <c r="M195" s="3" t="s">
        <v>211</v>
      </c>
      <c r="N195" s="3" t="s">
        <v>211</v>
      </c>
      <c r="O195" s="3">
        <v>5</v>
      </c>
      <c r="P195" s="3" t="s">
        <v>211</v>
      </c>
      <c r="Q195" s="3" t="s">
        <v>211</v>
      </c>
      <c r="R195" s="3" t="s">
        <v>211</v>
      </c>
      <c r="S195" s="3" t="s">
        <v>211</v>
      </c>
      <c r="T195" s="3" t="s">
        <v>211</v>
      </c>
      <c r="U195" s="3">
        <f>+Tabla3[[#This Row],[V GRAVADAS]]</f>
        <v>5</v>
      </c>
      <c r="V195" t="s">
        <v>181</v>
      </c>
    </row>
    <row r="196" spans="1:22" x14ac:dyDescent="0.25">
      <c r="A196" t="s">
        <v>289</v>
      </c>
      <c r="B196" s="1" t="s">
        <v>290</v>
      </c>
      <c r="C196" t="s">
        <v>1</v>
      </c>
      <c r="D196" t="s">
        <v>208</v>
      </c>
      <c r="E196" t="s">
        <v>209</v>
      </c>
      <c r="F196" t="s">
        <v>210</v>
      </c>
      <c r="G196">
        <v>3770</v>
      </c>
      <c r="H196">
        <v>3770</v>
      </c>
      <c r="I196">
        <v>3770</v>
      </c>
      <c r="J196">
        <v>3770</v>
      </c>
      <c r="L196" s="3" t="s">
        <v>211</v>
      </c>
      <c r="M196" s="3" t="s">
        <v>211</v>
      </c>
      <c r="N196" s="3" t="s">
        <v>211</v>
      </c>
      <c r="O196" s="3">
        <v>6</v>
      </c>
      <c r="P196" s="3" t="s">
        <v>211</v>
      </c>
      <c r="Q196" s="3" t="s">
        <v>211</v>
      </c>
      <c r="R196" s="3" t="s">
        <v>211</v>
      </c>
      <c r="S196" s="3" t="s">
        <v>211</v>
      </c>
      <c r="T196" s="3" t="s">
        <v>211</v>
      </c>
      <c r="U196" s="3">
        <f>+Tabla3[[#This Row],[V GRAVADAS]]</f>
        <v>6</v>
      </c>
      <c r="V196" t="s">
        <v>181</v>
      </c>
    </row>
    <row r="197" spans="1:22" x14ac:dyDescent="0.25">
      <c r="A197" t="s">
        <v>289</v>
      </c>
      <c r="B197" s="1" t="s">
        <v>290</v>
      </c>
      <c r="C197" t="s">
        <v>1</v>
      </c>
      <c r="D197" t="s">
        <v>208</v>
      </c>
      <c r="E197" t="s">
        <v>209</v>
      </c>
      <c r="F197" t="s">
        <v>210</v>
      </c>
      <c r="G197">
        <v>3771</v>
      </c>
      <c r="H197">
        <v>3771</v>
      </c>
      <c r="I197">
        <v>3771</v>
      </c>
      <c r="J197">
        <v>3771</v>
      </c>
      <c r="L197" s="3" t="s">
        <v>211</v>
      </c>
      <c r="M197" s="3" t="s">
        <v>211</v>
      </c>
      <c r="N197" s="3" t="s">
        <v>211</v>
      </c>
      <c r="O197" s="3">
        <v>78</v>
      </c>
      <c r="P197" s="3" t="s">
        <v>211</v>
      </c>
      <c r="Q197" s="3" t="s">
        <v>211</v>
      </c>
      <c r="R197" s="3" t="s">
        <v>211</v>
      </c>
      <c r="S197" s="3" t="s">
        <v>211</v>
      </c>
      <c r="T197" s="3" t="s">
        <v>211</v>
      </c>
      <c r="U197" s="3">
        <f>+Tabla3[[#This Row],[V GRAVADAS]]</f>
        <v>78</v>
      </c>
      <c r="V197" t="s">
        <v>181</v>
      </c>
    </row>
    <row r="198" spans="1:22" x14ac:dyDescent="0.25">
      <c r="A198" t="s">
        <v>289</v>
      </c>
      <c r="B198" s="1" t="s">
        <v>290</v>
      </c>
      <c r="C198" t="s">
        <v>1</v>
      </c>
      <c r="D198" t="s">
        <v>208</v>
      </c>
      <c r="E198" t="s">
        <v>209</v>
      </c>
      <c r="F198" t="s">
        <v>210</v>
      </c>
      <c r="G198">
        <v>3772</v>
      </c>
      <c r="H198">
        <v>3772</v>
      </c>
      <c r="I198">
        <v>3772</v>
      </c>
      <c r="J198">
        <v>3772</v>
      </c>
      <c r="L198" s="3" t="s">
        <v>211</v>
      </c>
      <c r="M198" s="3" t="s">
        <v>211</v>
      </c>
      <c r="N198" s="3" t="s">
        <v>211</v>
      </c>
      <c r="O198" s="3">
        <v>9</v>
      </c>
      <c r="P198" s="3" t="s">
        <v>211</v>
      </c>
      <c r="Q198" s="3" t="s">
        <v>211</v>
      </c>
      <c r="R198" s="3" t="s">
        <v>211</v>
      </c>
      <c r="S198" s="3" t="s">
        <v>211</v>
      </c>
      <c r="T198" s="3" t="s">
        <v>211</v>
      </c>
      <c r="U198" s="3">
        <f>+Tabla3[[#This Row],[V GRAVADAS]]</f>
        <v>9</v>
      </c>
      <c r="V198" t="s">
        <v>181</v>
      </c>
    </row>
    <row r="199" spans="1:22" x14ac:dyDescent="0.25">
      <c r="A199" t="s">
        <v>289</v>
      </c>
      <c r="B199" s="1" t="s">
        <v>290</v>
      </c>
      <c r="C199" t="s">
        <v>1</v>
      </c>
      <c r="D199" t="s">
        <v>208</v>
      </c>
      <c r="E199" t="s">
        <v>209</v>
      </c>
      <c r="F199" t="s">
        <v>210</v>
      </c>
      <c r="G199">
        <v>3773</v>
      </c>
      <c r="H199">
        <v>3773</v>
      </c>
      <c r="I199">
        <v>3773</v>
      </c>
      <c r="J199">
        <v>3773</v>
      </c>
      <c r="L199" s="3" t="s">
        <v>211</v>
      </c>
      <c r="M199" s="3" t="s">
        <v>211</v>
      </c>
      <c r="N199" s="3" t="s">
        <v>211</v>
      </c>
      <c r="O199" s="3">
        <v>10</v>
      </c>
      <c r="P199" s="3" t="s">
        <v>211</v>
      </c>
      <c r="Q199" s="3" t="s">
        <v>211</v>
      </c>
      <c r="R199" s="3" t="s">
        <v>211</v>
      </c>
      <c r="S199" s="3" t="s">
        <v>211</v>
      </c>
      <c r="T199" s="3" t="s">
        <v>211</v>
      </c>
      <c r="U199" s="3">
        <f>+Tabla3[[#This Row],[V GRAVADAS]]</f>
        <v>10</v>
      </c>
      <c r="V199" t="s">
        <v>181</v>
      </c>
    </row>
    <row r="200" spans="1:22" x14ac:dyDescent="0.25">
      <c r="A200" t="s">
        <v>289</v>
      </c>
      <c r="B200" s="1" t="s">
        <v>290</v>
      </c>
      <c r="C200" t="s">
        <v>1</v>
      </c>
      <c r="D200" t="s">
        <v>208</v>
      </c>
      <c r="E200" t="s">
        <v>209</v>
      </c>
      <c r="F200" t="s">
        <v>210</v>
      </c>
      <c r="G200">
        <v>3774</v>
      </c>
      <c r="H200">
        <v>3774</v>
      </c>
      <c r="I200">
        <v>3774</v>
      </c>
      <c r="J200">
        <v>3774</v>
      </c>
      <c r="L200" s="3" t="s">
        <v>211</v>
      </c>
      <c r="M200" s="3" t="s">
        <v>211</v>
      </c>
      <c r="N200" s="3" t="s">
        <v>211</v>
      </c>
      <c r="O200" s="3">
        <v>2.5</v>
      </c>
      <c r="P200" s="3" t="s">
        <v>211</v>
      </c>
      <c r="Q200" s="3" t="s">
        <v>211</v>
      </c>
      <c r="R200" s="3" t="s">
        <v>211</v>
      </c>
      <c r="S200" s="3" t="s">
        <v>211</v>
      </c>
      <c r="T200" s="3" t="s">
        <v>211</v>
      </c>
      <c r="U200" s="3">
        <f>+Tabla3[[#This Row],[V GRAVADAS]]</f>
        <v>2.5</v>
      </c>
      <c r="V200" t="s">
        <v>181</v>
      </c>
    </row>
    <row r="201" spans="1:22" x14ac:dyDescent="0.25">
      <c r="A201" t="s">
        <v>289</v>
      </c>
      <c r="B201" s="1" t="s">
        <v>290</v>
      </c>
      <c r="C201" t="s">
        <v>1</v>
      </c>
      <c r="D201" t="s">
        <v>208</v>
      </c>
      <c r="E201" t="s">
        <v>209</v>
      </c>
      <c r="F201" t="s">
        <v>210</v>
      </c>
      <c r="G201">
        <v>3775</v>
      </c>
      <c r="H201">
        <v>3775</v>
      </c>
      <c r="I201">
        <v>3775</v>
      </c>
      <c r="J201">
        <v>3775</v>
      </c>
      <c r="L201" s="3" t="s">
        <v>211</v>
      </c>
      <c r="M201" s="3" t="s">
        <v>211</v>
      </c>
      <c r="N201" s="3" t="s">
        <v>211</v>
      </c>
      <c r="O201" s="3">
        <v>3</v>
      </c>
      <c r="P201" s="3" t="s">
        <v>211</v>
      </c>
      <c r="Q201" s="3" t="s">
        <v>211</v>
      </c>
      <c r="R201" s="3" t="s">
        <v>211</v>
      </c>
      <c r="S201" s="3" t="s">
        <v>211</v>
      </c>
      <c r="T201" s="3" t="s">
        <v>211</v>
      </c>
      <c r="U201" s="3">
        <f>+Tabla3[[#This Row],[V GRAVADAS]]</f>
        <v>3</v>
      </c>
      <c r="V201" t="s">
        <v>181</v>
      </c>
    </row>
    <row r="202" spans="1:22" x14ac:dyDescent="0.25">
      <c r="A202" t="s">
        <v>289</v>
      </c>
      <c r="B202" s="1" t="s">
        <v>290</v>
      </c>
      <c r="C202" t="s">
        <v>1</v>
      </c>
      <c r="D202" t="s">
        <v>208</v>
      </c>
      <c r="E202" t="s">
        <v>209</v>
      </c>
      <c r="F202" t="s">
        <v>210</v>
      </c>
      <c r="G202">
        <v>3776</v>
      </c>
      <c r="H202">
        <v>3776</v>
      </c>
      <c r="I202">
        <v>3776</v>
      </c>
      <c r="J202">
        <v>3776</v>
      </c>
      <c r="L202" s="3" t="s">
        <v>211</v>
      </c>
      <c r="M202" s="3" t="s">
        <v>211</v>
      </c>
      <c r="N202" s="3" t="s">
        <v>211</v>
      </c>
      <c r="O202" s="3">
        <v>4</v>
      </c>
      <c r="P202" s="3" t="s">
        <v>211</v>
      </c>
      <c r="Q202" s="3" t="s">
        <v>211</v>
      </c>
      <c r="R202" s="3" t="s">
        <v>211</v>
      </c>
      <c r="S202" s="3" t="s">
        <v>211</v>
      </c>
      <c r="T202" s="3" t="s">
        <v>211</v>
      </c>
      <c r="U202" s="3">
        <f>+Tabla3[[#This Row],[V GRAVADAS]]</f>
        <v>4</v>
      </c>
      <c r="V202" t="s">
        <v>181</v>
      </c>
    </row>
    <row r="203" spans="1:22" x14ac:dyDescent="0.25">
      <c r="A203" t="s">
        <v>289</v>
      </c>
      <c r="B203" s="1" t="s">
        <v>290</v>
      </c>
      <c r="C203" t="s">
        <v>1</v>
      </c>
      <c r="D203" t="s">
        <v>208</v>
      </c>
      <c r="E203" t="s">
        <v>209</v>
      </c>
      <c r="F203" t="s">
        <v>210</v>
      </c>
      <c r="G203">
        <v>3777</v>
      </c>
      <c r="H203">
        <v>3777</v>
      </c>
      <c r="I203">
        <v>3777</v>
      </c>
      <c r="J203">
        <v>3777</v>
      </c>
      <c r="L203" s="3" t="s">
        <v>211</v>
      </c>
      <c r="M203" s="3" t="s">
        <v>211</v>
      </c>
      <c r="N203" s="3" t="s">
        <v>211</v>
      </c>
      <c r="O203" s="3">
        <v>5</v>
      </c>
      <c r="P203" s="3" t="s">
        <v>211</v>
      </c>
      <c r="Q203" s="3" t="s">
        <v>211</v>
      </c>
      <c r="R203" s="3" t="s">
        <v>211</v>
      </c>
      <c r="S203" s="3" t="s">
        <v>211</v>
      </c>
      <c r="T203" s="3" t="s">
        <v>211</v>
      </c>
      <c r="U203" s="3">
        <f>+Tabla3[[#This Row],[V GRAVADAS]]</f>
        <v>5</v>
      </c>
      <c r="V203" t="s">
        <v>181</v>
      </c>
    </row>
    <row r="204" spans="1:22" x14ac:dyDescent="0.25">
      <c r="A204" t="s">
        <v>289</v>
      </c>
      <c r="B204" s="1" t="s">
        <v>290</v>
      </c>
      <c r="C204" t="s">
        <v>1</v>
      </c>
      <c r="D204" t="s">
        <v>208</v>
      </c>
      <c r="E204" t="s">
        <v>209</v>
      </c>
      <c r="F204" t="s">
        <v>210</v>
      </c>
      <c r="G204">
        <v>3778</v>
      </c>
      <c r="H204">
        <v>3778</v>
      </c>
      <c r="I204">
        <v>3778</v>
      </c>
      <c r="J204">
        <v>3778</v>
      </c>
      <c r="L204" s="3" t="s">
        <v>211</v>
      </c>
      <c r="M204" s="3" t="s">
        <v>211</v>
      </c>
      <c r="N204" s="3" t="s">
        <v>211</v>
      </c>
      <c r="O204" s="3">
        <v>6</v>
      </c>
      <c r="P204" s="3" t="s">
        <v>211</v>
      </c>
      <c r="Q204" s="3" t="s">
        <v>211</v>
      </c>
      <c r="R204" s="3" t="s">
        <v>211</v>
      </c>
      <c r="S204" s="3" t="s">
        <v>211</v>
      </c>
      <c r="T204" s="3" t="s">
        <v>211</v>
      </c>
      <c r="U204" s="3">
        <f>+Tabla3[[#This Row],[V GRAVADAS]]</f>
        <v>6</v>
      </c>
      <c r="V204" t="s">
        <v>181</v>
      </c>
    </row>
    <row r="205" spans="1:22" x14ac:dyDescent="0.25">
      <c r="A205" t="s">
        <v>289</v>
      </c>
      <c r="B205" s="1" t="s">
        <v>290</v>
      </c>
      <c r="C205" t="s">
        <v>1</v>
      </c>
      <c r="D205" t="s">
        <v>208</v>
      </c>
      <c r="E205" t="s">
        <v>209</v>
      </c>
      <c r="F205" t="s">
        <v>210</v>
      </c>
      <c r="G205">
        <v>3779</v>
      </c>
      <c r="H205">
        <v>3779</v>
      </c>
      <c r="I205">
        <v>3779</v>
      </c>
      <c r="J205">
        <v>3779</v>
      </c>
      <c r="L205" s="3" t="s">
        <v>211</v>
      </c>
      <c r="M205" s="3" t="s">
        <v>211</v>
      </c>
      <c r="N205" s="3" t="s">
        <v>211</v>
      </c>
      <c r="O205" s="3">
        <v>7</v>
      </c>
      <c r="P205" s="3" t="s">
        <v>211</v>
      </c>
      <c r="Q205" s="3" t="s">
        <v>211</v>
      </c>
      <c r="R205" s="3" t="s">
        <v>211</v>
      </c>
      <c r="S205" s="3" t="s">
        <v>211</v>
      </c>
      <c r="T205" s="3" t="s">
        <v>211</v>
      </c>
      <c r="U205" s="3">
        <f>+Tabla3[[#This Row],[V GRAVADAS]]</f>
        <v>7</v>
      </c>
      <c r="V205" t="s">
        <v>181</v>
      </c>
    </row>
    <row r="206" spans="1:22" x14ac:dyDescent="0.25">
      <c r="A206" t="s">
        <v>289</v>
      </c>
      <c r="B206" s="1" t="s">
        <v>290</v>
      </c>
      <c r="C206" t="s">
        <v>1</v>
      </c>
      <c r="D206" t="s">
        <v>208</v>
      </c>
      <c r="E206" t="s">
        <v>209</v>
      </c>
      <c r="F206" t="s">
        <v>210</v>
      </c>
      <c r="G206">
        <v>3780</v>
      </c>
      <c r="H206">
        <v>3780</v>
      </c>
      <c r="I206">
        <v>3780</v>
      </c>
      <c r="J206">
        <v>3780</v>
      </c>
      <c r="L206" s="3" t="s">
        <v>211</v>
      </c>
      <c r="M206" s="3" t="s">
        <v>211</v>
      </c>
      <c r="N206" s="3" t="s">
        <v>211</v>
      </c>
      <c r="O206" s="3">
        <v>15</v>
      </c>
      <c r="P206" s="3" t="s">
        <v>211</v>
      </c>
      <c r="Q206" s="3" t="s">
        <v>211</v>
      </c>
      <c r="R206" s="3" t="s">
        <v>211</v>
      </c>
      <c r="S206" s="3" t="s">
        <v>211</v>
      </c>
      <c r="T206" s="3" t="s">
        <v>211</v>
      </c>
      <c r="U206" s="3">
        <f>+Tabla3[[#This Row],[V GRAVADAS]]</f>
        <v>15</v>
      </c>
      <c r="V206" t="s">
        <v>181</v>
      </c>
    </row>
    <row r="207" spans="1:22" x14ac:dyDescent="0.25">
      <c r="A207" t="s">
        <v>289</v>
      </c>
      <c r="B207" s="1" t="s">
        <v>290</v>
      </c>
      <c r="C207" t="s">
        <v>1</v>
      </c>
      <c r="D207" t="s">
        <v>208</v>
      </c>
      <c r="E207" t="s">
        <v>209</v>
      </c>
      <c r="F207" t="s">
        <v>210</v>
      </c>
      <c r="G207">
        <v>3781</v>
      </c>
      <c r="H207">
        <v>3781</v>
      </c>
      <c r="I207">
        <v>3781</v>
      </c>
      <c r="J207">
        <v>3781</v>
      </c>
      <c r="L207" s="3" t="s">
        <v>211</v>
      </c>
      <c r="M207" s="3" t="s">
        <v>211</v>
      </c>
      <c r="N207" s="3" t="s">
        <v>211</v>
      </c>
      <c r="O207" s="3">
        <v>10</v>
      </c>
      <c r="P207" s="3" t="s">
        <v>211</v>
      </c>
      <c r="Q207" s="3" t="s">
        <v>211</v>
      </c>
      <c r="R207" s="3" t="s">
        <v>211</v>
      </c>
      <c r="S207" s="3" t="s">
        <v>211</v>
      </c>
      <c r="T207" s="3" t="s">
        <v>211</v>
      </c>
      <c r="U207" s="3">
        <f>+Tabla3[[#This Row],[V GRAVADAS]]</f>
        <v>10</v>
      </c>
      <c r="V207" t="s">
        <v>181</v>
      </c>
    </row>
    <row r="208" spans="1:22" x14ac:dyDescent="0.25">
      <c r="A208" t="s">
        <v>289</v>
      </c>
      <c r="B208" s="1" t="s">
        <v>290</v>
      </c>
      <c r="C208" t="s">
        <v>1</v>
      </c>
      <c r="D208" t="s">
        <v>208</v>
      </c>
      <c r="E208" t="s">
        <v>209</v>
      </c>
      <c r="F208" t="s">
        <v>210</v>
      </c>
      <c r="G208">
        <v>3782</v>
      </c>
      <c r="H208">
        <v>3782</v>
      </c>
      <c r="I208">
        <v>3782</v>
      </c>
      <c r="J208">
        <v>3782</v>
      </c>
      <c r="L208" s="3" t="s">
        <v>211</v>
      </c>
      <c r="M208" s="3" t="s">
        <v>211</v>
      </c>
      <c r="N208" s="3" t="s">
        <v>211</v>
      </c>
      <c r="O208" s="3">
        <v>4</v>
      </c>
      <c r="P208" s="3" t="s">
        <v>211</v>
      </c>
      <c r="Q208" s="3" t="s">
        <v>211</v>
      </c>
      <c r="R208" s="3" t="s">
        <v>211</v>
      </c>
      <c r="S208" s="3" t="s">
        <v>211</v>
      </c>
      <c r="T208" s="3" t="s">
        <v>211</v>
      </c>
      <c r="U208" s="3">
        <f>+Tabla3[[#This Row],[V GRAVADAS]]</f>
        <v>4</v>
      </c>
      <c r="V208" t="s">
        <v>181</v>
      </c>
    </row>
    <row r="209" spans="1:22" x14ac:dyDescent="0.25">
      <c r="A209" t="s">
        <v>289</v>
      </c>
      <c r="B209" s="1" t="s">
        <v>290</v>
      </c>
      <c r="C209" t="s">
        <v>1</v>
      </c>
      <c r="D209" t="s">
        <v>208</v>
      </c>
      <c r="E209" t="s">
        <v>209</v>
      </c>
      <c r="F209" t="s">
        <v>210</v>
      </c>
      <c r="G209">
        <v>3783</v>
      </c>
      <c r="H209">
        <v>3783</v>
      </c>
      <c r="I209">
        <v>3783</v>
      </c>
      <c r="J209">
        <v>3783</v>
      </c>
      <c r="L209" s="3" t="s">
        <v>211</v>
      </c>
      <c r="M209" s="3" t="s">
        <v>211</v>
      </c>
      <c r="N209" s="3" t="s">
        <v>211</v>
      </c>
      <c r="O209" s="3">
        <v>6</v>
      </c>
      <c r="P209" s="3" t="s">
        <v>211</v>
      </c>
      <c r="Q209" s="3" t="s">
        <v>211</v>
      </c>
      <c r="R209" s="3" t="s">
        <v>211</v>
      </c>
      <c r="S209" s="3" t="s">
        <v>211</v>
      </c>
      <c r="T209" s="3" t="s">
        <v>211</v>
      </c>
      <c r="U209" s="3">
        <f>+Tabla3[[#This Row],[V GRAVADAS]]</f>
        <v>6</v>
      </c>
      <c r="V209" t="s">
        <v>181</v>
      </c>
    </row>
    <row r="210" spans="1:22" x14ac:dyDescent="0.25">
      <c r="A210" t="s">
        <v>289</v>
      </c>
      <c r="B210" s="1" t="s">
        <v>290</v>
      </c>
      <c r="C210" t="s">
        <v>1</v>
      </c>
      <c r="D210" t="s">
        <v>208</v>
      </c>
      <c r="E210" t="s">
        <v>209</v>
      </c>
      <c r="F210" t="s">
        <v>210</v>
      </c>
      <c r="G210">
        <v>3784</v>
      </c>
      <c r="H210">
        <v>3784</v>
      </c>
      <c r="I210">
        <v>3784</v>
      </c>
      <c r="J210">
        <v>3784</v>
      </c>
      <c r="L210" s="3" t="s">
        <v>211</v>
      </c>
      <c r="M210" s="3" t="s">
        <v>211</v>
      </c>
      <c r="N210" s="3" t="s">
        <v>211</v>
      </c>
      <c r="O210" s="3">
        <v>6</v>
      </c>
      <c r="P210" s="3" t="s">
        <v>211</v>
      </c>
      <c r="Q210" s="3" t="s">
        <v>211</v>
      </c>
      <c r="R210" s="3" t="s">
        <v>211</v>
      </c>
      <c r="S210" s="3" t="s">
        <v>211</v>
      </c>
      <c r="T210" s="3" t="s">
        <v>211</v>
      </c>
      <c r="U210" s="3">
        <f>+Tabla3[[#This Row],[V GRAVADAS]]</f>
        <v>6</v>
      </c>
      <c r="V210" t="s">
        <v>181</v>
      </c>
    </row>
    <row r="211" spans="1:22" x14ac:dyDescent="0.25">
      <c r="A211" t="s">
        <v>289</v>
      </c>
      <c r="B211" s="1" t="s">
        <v>290</v>
      </c>
      <c r="C211" t="s">
        <v>1</v>
      </c>
      <c r="D211" t="s">
        <v>208</v>
      </c>
      <c r="E211" t="s">
        <v>209</v>
      </c>
      <c r="F211" t="s">
        <v>210</v>
      </c>
      <c r="G211">
        <v>3785</v>
      </c>
      <c r="H211">
        <v>3785</v>
      </c>
      <c r="I211">
        <v>3785</v>
      </c>
      <c r="J211">
        <v>3785</v>
      </c>
      <c r="L211" s="3" t="s">
        <v>211</v>
      </c>
      <c r="M211" s="3" t="s">
        <v>211</v>
      </c>
      <c r="N211" s="3" t="s">
        <v>211</v>
      </c>
      <c r="O211" s="3">
        <v>7</v>
      </c>
      <c r="P211" s="3" t="s">
        <v>211</v>
      </c>
      <c r="Q211" s="3" t="s">
        <v>211</v>
      </c>
      <c r="R211" s="3" t="s">
        <v>211</v>
      </c>
      <c r="S211" s="3" t="s">
        <v>211</v>
      </c>
      <c r="T211" s="3" t="s">
        <v>211</v>
      </c>
      <c r="U211" s="3">
        <f>+Tabla3[[#This Row],[V GRAVADAS]]</f>
        <v>7</v>
      </c>
      <c r="V211" t="s">
        <v>181</v>
      </c>
    </row>
    <row r="212" spans="1:22" x14ac:dyDescent="0.25">
      <c r="A212" t="s">
        <v>289</v>
      </c>
      <c r="B212" s="1" t="s">
        <v>290</v>
      </c>
      <c r="C212" t="s">
        <v>1</v>
      </c>
      <c r="D212" t="s">
        <v>208</v>
      </c>
      <c r="E212" t="s">
        <v>209</v>
      </c>
      <c r="F212" t="s">
        <v>210</v>
      </c>
      <c r="G212">
        <v>3786</v>
      </c>
      <c r="H212">
        <v>3786</v>
      </c>
      <c r="I212">
        <v>3786</v>
      </c>
      <c r="J212">
        <v>3786</v>
      </c>
      <c r="L212" s="3" t="s">
        <v>211</v>
      </c>
      <c r="M212" s="3" t="s">
        <v>211</v>
      </c>
      <c r="N212" s="3" t="s">
        <v>211</v>
      </c>
      <c r="O212" s="3">
        <v>5</v>
      </c>
      <c r="P212" s="3" t="s">
        <v>211</v>
      </c>
      <c r="Q212" s="3" t="s">
        <v>211</v>
      </c>
      <c r="R212" s="3" t="s">
        <v>211</v>
      </c>
      <c r="S212" s="3" t="s">
        <v>211</v>
      </c>
      <c r="T212" s="3" t="s">
        <v>211</v>
      </c>
      <c r="U212" s="3">
        <f>+Tabla3[[#This Row],[V GRAVADAS]]</f>
        <v>5</v>
      </c>
      <c r="V212" t="s">
        <v>181</v>
      </c>
    </row>
    <row r="213" spans="1:22" x14ac:dyDescent="0.25">
      <c r="A213" t="s">
        <v>289</v>
      </c>
      <c r="B213" s="1" t="s">
        <v>290</v>
      </c>
      <c r="C213" t="s">
        <v>1</v>
      </c>
      <c r="D213" t="s">
        <v>208</v>
      </c>
      <c r="E213" t="s">
        <v>209</v>
      </c>
      <c r="F213" t="s">
        <v>210</v>
      </c>
      <c r="G213">
        <v>3787</v>
      </c>
      <c r="H213">
        <v>3787</v>
      </c>
      <c r="I213">
        <v>3787</v>
      </c>
      <c r="J213">
        <v>3787</v>
      </c>
      <c r="L213" s="3" t="s">
        <v>211</v>
      </c>
      <c r="M213" s="3" t="s">
        <v>211</v>
      </c>
      <c r="N213" s="3" t="s">
        <v>211</v>
      </c>
      <c r="O213" s="3">
        <v>30</v>
      </c>
      <c r="P213" s="3" t="s">
        <v>211</v>
      </c>
      <c r="Q213" s="3" t="s">
        <v>211</v>
      </c>
      <c r="R213" s="3" t="s">
        <v>211</v>
      </c>
      <c r="S213" s="3" t="s">
        <v>211</v>
      </c>
      <c r="T213" s="3" t="s">
        <v>211</v>
      </c>
      <c r="U213" s="3">
        <f>+Tabla3[[#This Row],[V GRAVADAS]]</f>
        <v>30</v>
      </c>
      <c r="V213" t="s">
        <v>181</v>
      </c>
    </row>
    <row r="214" spans="1:22" x14ac:dyDescent="0.25">
      <c r="A214" t="s">
        <v>289</v>
      </c>
      <c r="B214" s="1" t="s">
        <v>290</v>
      </c>
      <c r="C214" t="s">
        <v>1</v>
      </c>
      <c r="D214" t="s">
        <v>208</v>
      </c>
      <c r="E214" t="s">
        <v>209</v>
      </c>
      <c r="F214" t="s">
        <v>210</v>
      </c>
      <c r="G214">
        <v>3788</v>
      </c>
      <c r="H214">
        <v>3788</v>
      </c>
      <c r="I214">
        <v>3788</v>
      </c>
      <c r="J214">
        <v>3788</v>
      </c>
      <c r="L214" s="3" t="s">
        <v>211</v>
      </c>
      <c r="M214" s="3" t="s">
        <v>211</v>
      </c>
      <c r="N214" s="3" t="s">
        <v>211</v>
      </c>
      <c r="O214" s="3">
        <v>10.5</v>
      </c>
      <c r="P214" s="3" t="s">
        <v>211</v>
      </c>
      <c r="Q214" s="3" t="s">
        <v>211</v>
      </c>
      <c r="R214" s="3" t="s">
        <v>211</v>
      </c>
      <c r="S214" s="3" t="s">
        <v>211</v>
      </c>
      <c r="T214" s="3" t="s">
        <v>211</v>
      </c>
      <c r="U214" s="3">
        <f>+Tabla3[[#This Row],[V GRAVADAS]]</f>
        <v>10.5</v>
      </c>
      <c r="V214" t="s">
        <v>181</v>
      </c>
    </row>
    <row r="215" spans="1:22" x14ac:dyDescent="0.25">
      <c r="A215" t="s">
        <v>289</v>
      </c>
      <c r="B215" s="1" t="s">
        <v>290</v>
      </c>
      <c r="C215" t="s">
        <v>1</v>
      </c>
      <c r="D215" t="s">
        <v>208</v>
      </c>
      <c r="E215" t="s">
        <v>209</v>
      </c>
      <c r="F215" t="s">
        <v>210</v>
      </c>
      <c r="G215">
        <v>3789</v>
      </c>
      <c r="H215">
        <v>3789</v>
      </c>
      <c r="I215">
        <v>3789</v>
      </c>
      <c r="J215">
        <v>3789</v>
      </c>
      <c r="L215" s="3" t="s">
        <v>211</v>
      </c>
      <c r="M215" s="3" t="s">
        <v>211</v>
      </c>
      <c r="N215" s="3" t="s">
        <v>211</v>
      </c>
      <c r="O215" s="3">
        <v>95</v>
      </c>
      <c r="P215" s="3" t="s">
        <v>211</v>
      </c>
      <c r="Q215" s="3" t="s">
        <v>211</v>
      </c>
      <c r="R215" s="3" t="s">
        <v>211</v>
      </c>
      <c r="S215" s="3" t="s">
        <v>211</v>
      </c>
      <c r="T215" s="3" t="s">
        <v>211</v>
      </c>
      <c r="U215" s="3">
        <f>+Tabla3[[#This Row],[V GRAVADAS]]</f>
        <v>95</v>
      </c>
      <c r="V215" t="s">
        <v>181</v>
      </c>
    </row>
    <row r="216" spans="1:22" x14ac:dyDescent="0.25">
      <c r="A216" t="s">
        <v>289</v>
      </c>
      <c r="B216" s="1" t="s">
        <v>290</v>
      </c>
      <c r="C216" t="s">
        <v>1</v>
      </c>
      <c r="D216" t="s">
        <v>208</v>
      </c>
      <c r="E216" t="s">
        <v>209</v>
      </c>
      <c r="F216" t="s">
        <v>210</v>
      </c>
      <c r="G216">
        <v>3790</v>
      </c>
      <c r="H216">
        <v>3790</v>
      </c>
      <c r="I216">
        <v>3790</v>
      </c>
      <c r="J216">
        <v>3790</v>
      </c>
      <c r="L216" s="3" t="s">
        <v>211</v>
      </c>
      <c r="M216" s="3" t="s">
        <v>211</v>
      </c>
      <c r="N216" s="3" t="s">
        <v>211</v>
      </c>
      <c r="O216" s="3">
        <v>5</v>
      </c>
      <c r="P216" s="3" t="s">
        <v>211</v>
      </c>
      <c r="Q216" s="3" t="s">
        <v>211</v>
      </c>
      <c r="R216" s="3" t="s">
        <v>211</v>
      </c>
      <c r="S216" s="3" t="s">
        <v>211</v>
      </c>
      <c r="T216" s="3" t="s">
        <v>211</v>
      </c>
      <c r="U216" s="3">
        <f>+Tabla3[[#This Row],[V GRAVADAS]]</f>
        <v>5</v>
      </c>
      <c r="V216" t="s">
        <v>181</v>
      </c>
    </row>
    <row r="217" spans="1:22" x14ac:dyDescent="0.25">
      <c r="A217" t="s">
        <v>289</v>
      </c>
      <c r="B217" s="1" t="s">
        <v>290</v>
      </c>
      <c r="C217" t="s">
        <v>1</v>
      </c>
      <c r="D217" t="s">
        <v>208</v>
      </c>
      <c r="E217" t="s">
        <v>209</v>
      </c>
      <c r="F217" t="s">
        <v>210</v>
      </c>
      <c r="G217">
        <v>3791</v>
      </c>
      <c r="H217">
        <v>3791</v>
      </c>
      <c r="I217">
        <v>3791</v>
      </c>
      <c r="J217">
        <v>3791</v>
      </c>
      <c r="L217" s="3" t="s">
        <v>211</v>
      </c>
      <c r="M217" s="3" t="s">
        <v>211</v>
      </c>
      <c r="N217" s="3" t="s">
        <v>211</v>
      </c>
      <c r="O217" s="3">
        <v>3</v>
      </c>
      <c r="P217" s="3" t="s">
        <v>211</v>
      </c>
      <c r="Q217" s="3" t="s">
        <v>211</v>
      </c>
      <c r="R217" s="3" t="s">
        <v>211</v>
      </c>
      <c r="S217" s="3" t="s">
        <v>211</v>
      </c>
      <c r="T217" s="3" t="s">
        <v>211</v>
      </c>
      <c r="U217" s="3">
        <f>+Tabla3[[#This Row],[V GRAVADAS]]</f>
        <v>3</v>
      </c>
      <c r="V217" t="s">
        <v>181</v>
      </c>
    </row>
    <row r="218" spans="1:22" x14ac:dyDescent="0.25">
      <c r="A218" t="s">
        <v>289</v>
      </c>
      <c r="B218" s="1" t="s">
        <v>290</v>
      </c>
      <c r="C218" t="s">
        <v>1</v>
      </c>
      <c r="D218" t="s">
        <v>208</v>
      </c>
      <c r="E218" t="s">
        <v>209</v>
      </c>
      <c r="F218" t="s">
        <v>210</v>
      </c>
      <c r="G218">
        <v>3792</v>
      </c>
      <c r="H218">
        <v>3792</v>
      </c>
      <c r="I218">
        <v>3792</v>
      </c>
      <c r="J218">
        <v>3792</v>
      </c>
      <c r="L218" s="3" t="s">
        <v>211</v>
      </c>
      <c r="M218" s="3" t="s">
        <v>211</v>
      </c>
      <c r="N218" s="3" t="s">
        <v>211</v>
      </c>
      <c r="O218" s="3">
        <v>4</v>
      </c>
      <c r="P218" s="3" t="s">
        <v>211</v>
      </c>
      <c r="Q218" s="3" t="s">
        <v>211</v>
      </c>
      <c r="R218" s="3" t="s">
        <v>211</v>
      </c>
      <c r="S218" s="3" t="s">
        <v>211</v>
      </c>
      <c r="T218" s="3" t="s">
        <v>211</v>
      </c>
      <c r="U218" s="3">
        <f>+Tabla3[[#This Row],[V GRAVADAS]]</f>
        <v>4</v>
      </c>
      <c r="V218" t="s">
        <v>181</v>
      </c>
    </row>
    <row r="219" spans="1:22" x14ac:dyDescent="0.25">
      <c r="A219" t="s">
        <v>289</v>
      </c>
      <c r="B219" s="1" t="s">
        <v>290</v>
      </c>
      <c r="C219" t="s">
        <v>1</v>
      </c>
      <c r="D219" t="s">
        <v>208</v>
      </c>
      <c r="E219" t="s">
        <v>209</v>
      </c>
      <c r="F219" t="s">
        <v>210</v>
      </c>
      <c r="G219">
        <v>3793</v>
      </c>
      <c r="H219">
        <v>3793</v>
      </c>
      <c r="I219">
        <v>3793</v>
      </c>
      <c r="J219">
        <v>3793</v>
      </c>
      <c r="L219" s="3" t="s">
        <v>211</v>
      </c>
      <c r="M219" s="3" t="s">
        <v>211</v>
      </c>
      <c r="N219" s="3" t="s">
        <v>211</v>
      </c>
      <c r="O219" s="3">
        <v>5</v>
      </c>
      <c r="P219" s="3" t="s">
        <v>211</v>
      </c>
      <c r="Q219" s="3" t="s">
        <v>211</v>
      </c>
      <c r="R219" s="3" t="s">
        <v>211</v>
      </c>
      <c r="S219" s="3" t="s">
        <v>211</v>
      </c>
      <c r="T219" s="3" t="s">
        <v>211</v>
      </c>
      <c r="U219" s="3">
        <f>+Tabla3[[#This Row],[V GRAVADAS]]</f>
        <v>5</v>
      </c>
      <c r="V219" t="s">
        <v>181</v>
      </c>
    </row>
    <row r="220" spans="1:22" x14ac:dyDescent="0.25">
      <c r="A220" t="s">
        <v>289</v>
      </c>
      <c r="B220" s="1" t="s">
        <v>290</v>
      </c>
      <c r="C220" t="s">
        <v>1</v>
      </c>
      <c r="D220" t="s">
        <v>208</v>
      </c>
      <c r="E220" t="s">
        <v>209</v>
      </c>
      <c r="F220" t="s">
        <v>210</v>
      </c>
      <c r="G220">
        <v>3794</v>
      </c>
      <c r="H220">
        <v>3794</v>
      </c>
      <c r="I220">
        <v>3794</v>
      </c>
      <c r="J220">
        <v>3794</v>
      </c>
      <c r="L220" s="3" t="s">
        <v>211</v>
      </c>
      <c r="M220" s="3" t="s">
        <v>211</v>
      </c>
      <c r="N220" s="3" t="s">
        <v>211</v>
      </c>
      <c r="O220" s="3">
        <v>6</v>
      </c>
      <c r="P220" s="3" t="s">
        <v>211</v>
      </c>
      <c r="Q220" s="3" t="s">
        <v>211</v>
      </c>
      <c r="R220" s="3" t="s">
        <v>211</v>
      </c>
      <c r="S220" s="3" t="s">
        <v>211</v>
      </c>
      <c r="T220" s="3" t="s">
        <v>211</v>
      </c>
      <c r="U220" s="3">
        <f>+Tabla3[[#This Row],[V GRAVADAS]]</f>
        <v>6</v>
      </c>
      <c r="V220" t="s">
        <v>181</v>
      </c>
    </row>
    <row r="221" spans="1:22" x14ac:dyDescent="0.25">
      <c r="A221" t="s">
        <v>289</v>
      </c>
      <c r="B221" s="1" t="s">
        <v>290</v>
      </c>
      <c r="C221" t="s">
        <v>1</v>
      </c>
      <c r="D221" t="s">
        <v>208</v>
      </c>
      <c r="E221" t="s">
        <v>209</v>
      </c>
      <c r="F221" t="s">
        <v>210</v>
      </c>
      <c r="G221">
        <v>3795</v>
      </c>
      <c r="H221">
        <v>3795</v>
      </c>
      <c r="I221">
        <v>3795</v>
      </c>
      <c r="J221">
        <v>3795</v>
      </c>
      <c r="L221" s="3" t="s">
        <v>211</v>
      </c>
      <c r="M221" s="3" t="s">
        <v>211</v>
      </c>
      <c r="N221" s="3" t="s">
        <v>211</v>
      </c>
      <c r="O221" s="3">
        <v>7</v>
      </c>
      <c r="P221" s="3" t="s">
        <v>211</v>
      </c>
      <c r="Q221" s="3" t="s">
        <v>211</v>
      </c>
      <c r="R221" s="3" t="s">
        <v>211</v>
      </c>
      <c r="S221" s="3" t="s">
        <v>211</v>
      </c>
      <c r="T221" s="3" t="s">
        <v>211</v>
      </c>
      <c r="U221" s="3">
        <f>+Tabla3[[#This Row],[V GRAVADAS]]</f>
        <v>7</v>
      </c>
      <c r="V221" t="s">
        <v>181</v>
      </c>
    </row>
    <row r="222" spans="1:22" x14ac:dyDescent="0.25">
      <c r="A222" t="s">
        <v>289</v>
      </c>
      <c r="B222" s="1" t="s">
        <v>290</v>
      </c>
      <c r="C222" t="s">
        <v>1</v>
      </c>
      <c r="D222" t="s">
        <v>208</v>
      </c>
      <c r="E222" t="s">
        <v>209</v>
      </c>
      <c r="F222" t="s">
        <v>210</v>
      </c>
      <c r="G222">
        <v>3796</v>
      </c>
      <c r="H222">
        <v>3796</v>
      </c>
      <c r="I222">
        <v>3796</v>
      </c>
      <c r="J222">
        <v>3796</v>
      </c>
      <c r="L222" s="3" t="s">
        <v>211</v>
      </c>
      <c r="M222" s="3" t="s">
        <v>211</v>
      </c>
      <c r="N222" s="3" t="s">
        <v>211</v>
      </c>
      <c r="O222" s="3">
        <v>8</v>
      </c>
      <c r="P222" s="3" t="s">
        <v>211</v>
      </c>
      <c r="Q222" s="3" t="s">
        <v>211</v>
      </c>
      <c r="R222" s="3" t="s">
        <v>211</v>
      </c>
      <c r="S222" s="3" t="s">
        <v>211</v>
      </c>
      <c r="T222" s="3" t="s">
        <v>211</v>
      </c>
      <c r="U222" s="3">
        <f>+Tabla3[[#This Row],[V GRAVADAS]]</f>
        <v>8</v>
      </c>
      <c r="V222" t="s">
        <v>181</v>
      </c>
    </row>
    <row r="223" spans="1:22" x14ac:dyDescent="0.25">
      <c r="A223" t="s">
        <v>289</v>
      </c>
      <c r="B223" s="1" t="s">
        <v>290</v>
      </c>
      <c r="C223" t="s">
        <v>1</v>
      </c>
      <c r="D223" t="s">
        <v>208</v>
      </c>
      <c r="E223" t="s">
        <v>209</v>
      </c>
      <c r="F223" t="s">
        <v>210</v>
      </c>
      <c r="G223">
        <v>3797</v>
      </c>
      <c r="H223">
        <v>3797</v>
      </c>
      <c r="I223">
        <v>3797</v>
      </c>
      <c r="J223">
        <v>3797</v>
      </c>
      <c r="L223" s="3" t="s">
        <v>211</v>
      </c>
      <c r="M223" s="3" t="s">
        <v>211</v>
      </c>
      <c r="N223" s="3" t="s">
        <v>211</v>
      </c>
      <c r="O223" s="3">
        <v>9</v>
      </c>
      <c r="P223" s="3" t="s">
        <v>211</v>
      </c>
      <c r="Q223" s="3" t="s">
        <v>211</v>
      </c>
      <c r="R223" s="3" t="s">
        <v>211</v>
      </c>
      <c r="S223" s="3" t="s">
        <v>211</v>
      </c>
      <c r="T223" s="3" t="s">
        <v>211</v>
      </c>
      <c r="U223" s="3">
        <f>+Tabla3[[#This Row],[V GRAVADAS]]</f>
        <v>9</v>
      </c>
      <c r="V223" t="s">
        <v>181</v>
      </c>
    </row>
    <row r="224" spans="1:22" x14ac:dyDescent="0.25">
      <c r="A224" t="s">
        <v>289</v>
      </c>
      <c r="B224" s="1" t="s">
        <v>290</v>
      </c>
      <c r="C224" t="s">
        <v>1</v>
      </c>
      <c r="D224" t="s">
        <v>208</v>
      </c>
      <c r="E224" t="s">
        <v>209</v>
      </c>
      <c r="F224" t="s">
        <v>210</v>
      </c>
      <c r="G224">
        <v>3798</v>
      </c>
      <c r="H224">
        <v>3798</v>
      </c>
      <c r="I224">
        <v>3798</v>
      </c>
      <c r="J224">
        <v>3798</v>
      </c>
      <c r="L224" s="3" t="s">
        <v>211</v>
      </c>
      <c r="M224" s="3" t="s">
        <v>211</v>
      </c>
      <c r="N224" s="3" t="s">
        <v>211</v>
      </c>
      <c r="O224" s="3">
        <v>9</v>
      </c>
      <c r="P224" s="3" t="s">
        <v>211</v>
      </c>
      <c r="Q224" s="3" t="s">
        <v>211</v>
      </c>
      <c r="R224" s="3" t="s">
        <v>211</v>
      </c>
      <c r="S224" s="3" t="s">
        <v>211</v>
      </c>
      <c r="T224" s="3" t="s">
        <v>211</v>
      </c>
      <c r="U224" s="3">
        <f>+Tabla3[[#This Row],[V GRAVADAS]]</f>
        <v>9</v>
      </c>
      <c r="V224" t="s">
        <v>181</v>
      </c>
    </row>
    <row r="225" spans="1:22" x14ac:dyDescent="0.25">
      <c r="A225" t="s">
        <v>289</v>
      </c>
      <c r="B225" s="1" t="s">
        <v>290</v>
      </c>
      <c r="C225" t="s">
        <v>1</v>
      </c>
      <c r="D225" t="s">
        <v>208</v>
      </c>
      <c r="E225" t="s">
        <v>209</v>
      </c>
      <c r="F225" t="s">
        <v>210</v>
      </c>
      <c r="G225">
        <v>3799</v>
      </c>
      <c r="H225">
        <v>3799</v>
      </c>
      <c r="I225">
        <v>3799</v>
      </c>
      <c r="J225">
        <v>3799</v>
      </c>
      <c r="L225" s="3" t="s">
        <v>211</v>
      </c>
      <c r="M225" s="3" t="s">
        <v>211</v>
      </c>
      <c r="N225" s="3" t="s">
        <v>211</v>
      </c>
      <c r="O225" s="3">
        <v>11</v>
      </c>
      <c r="P225" s="3" t="s">
        <v>211</v>
      </c>
      <c r="Q225" s="3" t="s">
        <v>211</v>
      </c>
      <c r="R225" s="3" t="s">
        <v>211</v>
      </c>
      <c r="S225" s="3" t="s">
        <v>211</v>
      </c>
      <c r="T225" s="3" t="s">
        <v>211</v>
      </c>
      <c r="U225" s="3">
        <f>+Tabla3[[#This Row],[V GRAVADAS]]</f>
        <v>11</v>
      </c>
      <c r="V225" t="s">
        <v>181</v>
      </c>
    </row>
    <row r="226" spans="1:22" x14ac:dyDescent="0.25">
      <c r="A226" t="s">
        <v>291</v>
      </c>
      <c r="B226" s="1" t="s">
        <v>292</v>
      </c>
      <c r="C226" t="s">
        <v>1</v>
      </c>
      <c r="D226" t="s">
        <v>208</v>
      </c>
      <c r="E226" t="s">
        <v>209</v>
      </c>
      <c r="F226" t="s">
        <v>210</v>
      </c>
      <c r="G226">
        <v>3894</v>
      </c>
      <c r="H226">
        <v>3894</v>
      </c>
      <c r="I226">
        <v>3894</v>
      </c>
      <c r="J226">
        <v>3894</v>
      </c>
      <c r="L226" s="3" t="s">
        <v>211</v>
      </c>
      <c r="M226" s="3" t="s">
        <v>211</v>
      </c>
      <c r="N226" s="3" t="s">
        <v>211</v>
      </c>
      <c r="O226" s="3">
        <v>2.5</v>
      </c>
      <c r="P226" s="3" t="s">
        <v>211</v>
      </c>
      <c r="Q226" s="3" t="s">
        <v>211</v>
      </c>
      <c r="R226" s="3" t="s">
        <v>211</v>
      </c>
      <c r="S226" s="3" t="s">
        <v>211</v>
      </c>
      <c r="T226" s="3" t="s">
        <v>211</v>
      </c>
      <c r="U226" s="3">
        <f>+Tabla3[[#This Row],[V GRAVADAS]]</f>
        <v>2.5</v>
      </c>
      <c r="V226" t="s">
        <v>181</v>
      </c>
    </row>
    <row r="227" spans="1:22" x14ac:dyDescent="0.25">
      <c r="A227" t="s">
        <v>291</v>
      </c>
      <c r="B227" s="1" t="s">
        <v>292</v>
      </c>
      <c r="C227" t="s">
        <v>1</v>
      </c>
      <c r="D227" t="s">
        <v>208</v>
      </c>
      <c r="E227" t="s">
        <v>209</v>
      </c>
      <c r="F227" t="s">
        <v>210</v>
      </c>
      <c r="G227">
        <v>3895</v>
      </c>
      <c r="H227">
        <v>3895</v>
      </c>
      <c r="I227">
        <v>3895</v>
      </c>
      <c r="J227">
        <v>3895</v>
      </c>
      <c r="L227" s="3" t="s">
        <v>211</v>
      </c>
      <c r="M227" s="3" t="s">
        <v>211</v>
      </c>
      <c r="N227" s="3" t="s">
        <v>211</v>
      </c>
      <c r="O227" s="3">
        <v>3</v>
      </c>
      <c r="P227" s="3" t="s">
        <v>211</v>
      </c>
      <c r="Q227" s="3" t="s">
        <v>211</v>
      </c>
      <c r="R227" s="3" t="s">
        <v>211</v>
      </c>
      <c r="S227" s="3" t="s">
        <v>211</v>
      </c>
      <c r="T227" s="3" t="s">
        <v>211</v>
      </c>
      <c r="U227" s="31">
        <f>+Tabla3[[#This Row],[V GRAVADAS]]</f>
        <v>3</v>
      </c>
      <c r="V227" t="s">
        <v>181</v>
      </c>
    </row>
    <row r="228" spans="1:22" x14ac:dyDescent="0.25">
      <c r="A228" t="s">
        <v>291</v>
      </c>
      <c r="B228" s="1" t="s">
        <v>292</v>
      </c>
      <c r="C228" t="s">
        <v>1</v>
      </c>
      <c r="D228" t="s">
        <v>208</v>
      </c>
      <c r="E228" t="s">
        <v>209</v>
      </c>
      <c r="F228" t="s">
        <v>210</v>
      </c>
      <c r="G228">
        <v>3896</v>
      </c>
      <c r="H228">
        <v>3896</v>
      </c>
      <c r="I228">
        <v>3896</v>
      </c>
      <c r="J228">
        <v>3896</v>
      </c>
      <c r="L228" s="3" t="s">
        <v>211</v>
      </c>
      <c r="M228" s="3" t="s">
        <v>211</v>
      </c>
      <c r="N228" s="3" t="s">
        <v>211</v>
      </c>
      <c r="O228" s="3">
        <v>4</v>
      </c>
      <c r="P228" s="3" t="s">
        <v>211</v>
      </c>
      <c r="Q228" s="3" t="s">
        <v>211</v>
      </c>
      <c r="R228" s="3" t="s">
        <v>211</v>
      </c>
      <c r="S228" s="3" t="s">
        <v>211</v>
      </c>
      <c r="T228" s="3" t="s">
        <v>211</v>
      </c>
      <c r="U228" s="31">
        <f>+Tabla3[[#This Row],[V GRAVADAS]]</f>
        <v>4</v>
      </c>
      <c r="V228" t="s">
        <v>181</v>
      </c>
    </row>
    <row r="229" spans="1:22" x14ac:dyDescent="0.25">
      <c r="A229" t="s">
        <v>291</v>
      </c>
      <c r="B229" s="1" t="s">
        <v>292</v>
      </c>
      <c r="C229" t="s">
        <v>1</v>
      </c>
      <c r="D229" t="s">
        <v>208</v>
      </c>
      <c r="E229" t="s">
        <v>209</v>
      </c>
      <c r="F229" t="s">
        <v>210</v>
      </c>
      <c r="G229">
        <v>3897</v>
      </c>
      <c r="H229">
        <v>3897</v>
      </c>
      <c r="I229">
        <v>3897</v>
      </c>
      <c r="J229">
        <v>3897</v>
      </c>
      <c r="L229" s="3" t="s">
        <v>211</v>
      </c>
      <c r="M229" s="3" t="s">
        <v>211</v>
      </c>
      <c r="N229" s="3" t="s">
        <v>211</v>
      </c>
      <c r="O229" s="3">
        <v>4</v>
      </c>
      <c r="P229" s="3" t="s">
        <v>211</v>
      </c>
      <c r="Q229" s="3" t="s">
        <v>211</v>
      </c>
      <c r="R229" s="3" t="s">
        <v>211</v>
      </c>
      <c r="S229" s="3" t="s">
        <v>211</v>
      </c>
      <c r="T229" s="3" t="s">
        <v>211</v>
      </c>
      <c r="U229" s="31">
        <f>+Tabla3[[#This Row],[V GRAVADAS]]</f>
        <v>4</v>
      </c>
      <c r="V229" t="s">
        <v>181</v>
      </c>
    </row>
    <row r="230" spans="1:22" x14ac:dyDescent="0.25">
      <c r="A230" t="s">
        <v>291</v>
      </c>
      <c r="B230" s="1" t="s">
        <v>292</v>
      </c>
      <c r="C230" t="s">
        <v>1</v>
      </c>
      <c r="D230" t="s">
        <v>208</v>
      </c>
      <c r="E230" t="s">
        <v>209</v>
      </c>
      <c r="F230" t="s">
        <v>210</v>
      </c>
      <c r="G230">
        <v>3898</v>
      </c>
      <c r="H230">
        <v>3898</v>
      </c>
      <c r="I230">
        <v>3898</v>
      </c>
      <c r="J230">
        <v>3898</v>
      </c>
      <c r="L230" s="3" t="s">
        <v>211</v>
      </c>
      <c r="M230" s="3" t="s">
        <v>211</v>
      </c>
      <c r="N230" s="3" t="s">
        <v>211</v>
      </c>
      <c r="O230" s="3">
        <v>28</v>
      </c>
      <c r="P230" s="3" t="s">
        <v>211</v>
      </c>
      <c r="Q230" s="3" t="s">
        <v>211</v>
      </c>
      <c r="R230" s="3" t="s">
        <v>211</v>
      </c>
      <c r="S230" s="3" t="s">
        <v>211</v>
      </c>
      <c r="T230" s="3" t="s">
        <v>211</v>
      </c>
      <c r="U230" s="31">
        <f>+Tabla3[[#This Row],[V GRAVADAS]]</f>
        <v>28</v>
      </c>
      <c r="V230" t="s">
        <v>181</v>
      </c>
    </row>
    <row r="231" spans="1:22" x14ac:dyDescent="0.25">
      <c r="A231" t="s">
        <v>291</v>
      </c>
      <c r="B231" s="1" t="s">
        <v>292</v>
      </c>
      <c r="C231" t="s">
        <v>1</v>
      </c>
      <c r="D231" t="s">
        <v>208</v>
      </c>
      <c r="E231" t="s">
        <v>209</v>
      </c>
      <c r="F231" t="s">
        <v>210</v>
      </c>
      <c r="G231">
        <v>3899</v>
      </c>
      <c r="H231">
        <v>3899</v>
      </c>
      <c r="I231">
        <v>3899</v>
      </c>
      <c r="J231">
        <v>3899</v>
      </c>
      <c r="L231" s="3" t="s">
        <v>211</v>
      </c>
      <c r="M231" s="3" t="s">
        <v>211</v>
      </c>
      <c r="N231" s="3" t="s">
        <v>211</v>
      </c>
      <c r="O231" s="3">
        <v>5</v>
      </c>
      <c r="P231" s="3" t="s">
        <v>211</v>
      </c>
      <c r="Q231" s="3" t="s">
        <v>211</v>
      </c>
      <c r="R231" s="3" t="s">
        <v>211</v>
      </c>
      <c r="S231" s="3" t="s">
        <v>211</v>
      </c>
      <c r="T231" s="3" t="s">
        <v>211</v>
      </c>
      <c r="U231" s="31">
        <f>+Tabla3[[#This Row],[V GRAVADAS]]</f>
        <v>5</v>
      </c>
      <c r="V231" t="s">
        <v>181</v>
      </c>
    </row>
    <row r="232" spans="1:22" x14ac:dyDescent="0.25">
      <c r="A232" t="s">
        <v>291</v>
      </c>
      <c r="B232" s="1" t="s">
        <v>292</v>
      </c>
      <c r="C232" t="s">
        <v>1</v>
      </c>
      <c r="D232" t="s">
        <v>208</v>
      </c>
      <c r="E232" t="s">
        <v>209</v>
      </c>
      <c r="F232" t="s">
        <v>210</v>
      </c>
      <c r="G232">
        <v>3900</v>
      </c>
      <c r="H232">
        <v>3900</v>
      </c>
      <c r="I232">
        <v>3900</v>
      </c>
      <c r="J232">
        <v>3900</v>
      </c>
      <c r="L232" s="3" t="s">
        <v>211</v>
      </c>
      <c r="M232" s="3" t="s">
        <v>211</v>
      </c>
      <c r="N232" s="3" t="s">
        <v>211</v>
      </c>
      <c r="O232" s="3">
        <v>6</v>
      </c>
      <c r="P232" s="3" t="s">
        <v>211</v>
      </c>
      <c r="Q232" s="3" t="s">
        <v>211</v>
      </c>
      <c r="R232" s="3" t="s">
        <v>211</v>
      </c>
      <c r="S232" s="3" t="s">
        <v>211</v>
      </c>
      <c r="T232" s="3" t="s">
        <v>211</v>
      </c>
      <c r="U232" s="31">
        <f>+Tabla3[[#This Row],[V GRAVADAS]]</f>
        <v>6</v>
      </c>
      <c r="V232" t="s">
        <v>181</v>
      </c>
    </row>
    <row r="233" spans="1:22" x14ac:dyDescent="0.25">
      <c r="A233" t="s">
        <v>291</v>
      </c>
      <c r="B233" s="1" t="s">
        <v>292</v>
      </c>
      <c r="C233" t="s">
        <v>1</v>
      </c>
      <c r="D233" t="s">
        <v>208</v>
      </c>
      <c r="E233" t="s">
        <v>209</v>
      </c>
      <c r="F233" t="s">
        <v>210</v>
      </c>
      <c r="G233">
        <v>3901</v>
      </c>
      <c r="H233">
        <v>3901</v>
      </c>
      <c r="I233">
        <v>3901</v>
      </c>
      <c r="J233">
        <v>3901</v>
      </c>
      <c r="L233" s="3" t="s">
        <v>211</v>
      </c>
      <c r="M233" s="3" t="s">
        <v>211</v>
      </c>
      <c r="N233" s="3" t="s">
        <v>211</v>
      </c>
      <c r="O233" s="3">
        <v>7</v>
      </c>
      <c r="P233" s="3" t="s">
        <v>211</v>
      </c>
      <c r="Q233" s="3" t="s">
        <v>211</v>
      </c>
      <c r="R233" s="3" t="s">
        <v>211</v>
      </c>
      <c r="S233" s="3" t="s">
        <v>211</v>
      </c>
      <c r="T233" s="3" t="s">
        <v>211</v>
      </c>
      <c r="U233" s="31">
        <f>+Tabla3[[#This Row],[V GRAVADAS]]</f>
        <v>7</v>
      </c>
      <c r="V233" t="s">
        <v>181</v>
      </c>
    </row>
    <row r="234" spans="1:22" x14ac:dyDescent="0.25">
      <c r="A234" t="s">
        <v>291</v>
      </c>
      <c r="B234" s="1" t="s">
        <v>293</v>
      </c>
      <c r="C234" t="s">
        <v>1</v>
      </c>
      <c r="D234" t="s">
        <v>208</v>
      </c>
      <c r="E234" t="s">
        <v>209</v>
      </c>
      <c r="F234" t="s">
        <v>210</v>
      </c>
      <c r="G234">
        <v>3902</v>
      </c>
      <c r="H234">
        <v>3902</v>
      </c>
      <c r="I234">
        <v>3902</v>
      </c>
      <c r="J234">
        <v>3902</v>
      </c>
      <c r="L234" s="3" t="s">
        <v>211</v>
      </c>
      <c r="M234" s="3" t="s">
        <v>211</v>
      </c>
      <c r="N234" s="3" t="s">
        <v>211</v>
      </c>
      <c r="O234" s="3">
        <v>8</v>
      </c>
      <c r="P234" s="3" t="s">
        <v>211</v>
      </c>
      <c r="Q234" s="3" t="s">
        <v>211</v>
      </c>
      <c r="R234" s="3" t="s">
        <v>211</v>
      </c>
      <c r="S234" s="3" t="s">
        <v>211</v>
      </c>
      <c r="T234" s="3" t="s">
        <v>211</v>
      </c>
      <c r="U234" s="31">
        <f>+Tabla3[[#This Row],[V GRAVADAS]]</f>
        <v>8</v>
      </c>
      <c r="V234" t="s">
        <v>181</v>
      </c>
    </row>
    <row r="235" spans="1:22" x14ac:dyDescent="0.25">
      <c r="A235" t="s">
        <v>291</v>
      </c>
      <c r="B235" s="1" t="s">
        <v>293</v>
      </c>
      <c r="C235" t="s">
        <v>1</v>
      </c>
      <c r="D235" t="s">
        <v>208</v>
      </c>
      <c r="E235" t="s">
        <v>209</v>
      </c>
      <c r="F235" t="s">
        <v>210</v>
      </c>
      <c r="G235">
        <v>3903</v>
      </c>
      <c r="H235">
        <v>3903</v>
      </c>
      <c r="I235">
        <v>3903</v>
      </c>
      <c r="J235">
        <v>3903</v>
      </c>
      <c r="L235" s="3" t="s">
        <v>211</v>
      </c>
      <c r="M235" s="3" t="s">
        <v>211</v>
      </c>
      <c r="N235" s="3" t="s">
        <v>211</v>
      </c>
      <c r="O235" s="3">
        <v>3</v>
      </c>
      <c r="P235" s="3" t="s">
        <v>211</v>
      </c>
      <c r="Q235" s="3" t="s">
        <v>211</v>
      </c>
      <c r="R235" s="3" t="s">
        <v>211</v>
      </c>
      <c r="S235" s="3" t="s">
        <v>211</v>
      </c>
      <c r="T235" s="3" t="s">
        <v>211</v>
      </c>
      <c r="U235" s="31">
        <f>+Tabla3[[#This Row],[V GRAVADAS]]</f>
        <v>3</v>
      </c>
      <c r="V235" t="s">
        <v>181</v>
      </c>
    </row>
    <row r="236" spans="1:22" x14ac:dyDescent="0.25">
      <c r="A236" t="s">
        <v>291</v>
      </c>
      <c r="B236" s="1" t="s">
        <v>293</v>
      </c>
      <c r="C236" t="s">
        <v>1</v>
      </c>
      <c r="D236" t="s">
        <v>208</v>
      </c>
      <c r="E236" t="s">
        <v>209</v>
      </c>
      <c r="F236" t="s">
        <v>210</v>
      </c>
      <c r="G236">
        <v>3904</v>
      </c>
      <c r="H236">
        <v>3904</v>
      </c>
      <c r="I236">
        <v>3904</v>
      </c>
      <c r="J236">
        <v>3904</v>
      </c>
      <c r="L236" s="3" t="s">
        <v>211</v>
      </c>
      <c r="M236" s="3" t="s">
        <v>211</v>
      </c>
      <c r="N236" s="3" t="s">
        <v>211</v>
      </c>
      <c r="O236" s="3">
        <v>3</v>
      </c>
      <c r="P236" s="3" t="s">
        <v>211</v>
      </c>
      <c r="Q236" s="3" t="s">
        <v>211</v>
      </c>
      <c r="R236" s="3" t="s">
        <v>211</v>
      </c>
      <c r="S236" s="3" t="s">
        <v>211</v>
      </c>
      <c r="T236" s="3" t="s">
        <v>211</v>
      </c>
      <c r="U236" s="31">
        <f>+Tabla3[[#This Row],[V GRAVADAS]]</f>
        <v>3</v>
      </c>
      <c r="V236" t="s">
        <v>181</v>
      </c>
    </row>
    <row r="237" spans="1:22" x14ac:dyDescent="0.25">
      <c r="A237" t="s">
        <v>291</v>
      </c>
      <c r="B237" s="1" t="s">
        <v>294</v>
      </c>
      <c r="C237" t="s">
        <v>1</v>
      </c>
      <c r="D237" t="s">
        <v>208</v>
      </c>
      <c r="E237" t="s">
        <v>209</v>
      </c>
      <c r="F237" t="s">
        <v>210</v>
      </c>
      <c r="G237">
        <v>3905</v>
      </c>
      <c r="H237">
        <v>3905</v>
      </c>
      <c r="I237">
        <v>3905</v>
      </c>
      <c r="J237">
        <v>3905</v>
      </c>
      <c r="L237" s="3" t="s">
        <v>211</v>
      </c>
      <c r="M237" s="3" t="s">
        <v>211</v>
      </c>
      <c r="N237" s="3" t="s">
        <v>211</v>
      </c>
      <c r="O237" s="3">
        <v>4</v>
      </c>
      <c r="P237" s="3" t="s">
        <v>211</v>
      </c>
      <c r="Q237" s="3" t="s">
        <v>211</v>
      </c>
      <c r="R237" s="3" t="s">
        <v>211</v>
      </c>
      <c r="S237" s="3" t="s">
        <v>211</v>
      </c>
      <c r="T237" s="3" t="s">
        <v>211</v>
      </c>
      <c r="U237" s="31">
        <f>+Tabla3[[#This Row],[V GRAVADAS]]</f>
        <v>4</v>
      </c>
      <c r="V237" t="s">
        <v>181</v>
      </c>
    </row>
    <row r="238" spans="1:22" x14ac:dyDescent="0.25">
      <c r="A238" t="s">
        <v>291</v>
      </c>
      <c r="B238" s="1" t="s">
        <v>294</v>
      </c>
      <c r="C238" t="s">
        <v>1</v>
      </c>
      <c r="D238" t="s">
        <v>208</v>
      </c>
      <c r="E238" t="s">
        <v>209</v>
      </c>
      <c r="F238" t="s">
        <v>210</v>
      </c>
      <c r="G238">
        <v>3906</v>
      </c>
      <c r="H238">
        <v>3906</v>
      </c>
      <c r="I238">
        <v>3906</v>
      </c>
      <c r="J238">
        <v>3906</v>
      </c>
      <c r="L238" s="3" t="s">
        <v>211</v>
      </c>
      <c r="M238" s="3" t="s">
        <v>211</v>
      </c>
      <c r="N238" s="3" t="s">
        <v>211</v>
      </c>
      <c r="O238" s="3">
        <v>5</v>
      </c>
      <c r="P238" s="3" t="s">
        <v>211</v>
      </c>
      <c r="Q238" s="3" t="s">
        <v>211</v>
      </c>
      <c r="R238" s="3" t="s">
        <v>211</v>
      </c>
      <c r="S238" s="3" t="s">
        <v>211</v>
      </c>
      <c r="T238" s="3" t="s">
        <v>211</v>
      </c>
      <c r="U238" s="31">
        <f>+Tabla3[[#This Row],[V GRAVADAS]]</f>
        <v>5</v>
      </c>
      <c r="V238" t="s">
        <v>181</v>
      </c>
    </row>
    <row r="239" spans="1:22" x14ac:dyDescent="0.25">
      <c r="A239" t="s">
        <v>291</v>
      </c>
      <c r="B239" s="1" t="s">
        <v>294</v>
      </c>
      <c r="C239" t="s">
        <v>1</v>
      </c>
      <c r="D239" t="s">
        <v>208</v>
      </c>
      <c r="E239" t="s">
        <v>209</v>
      </c>
      <c r="F239" t="s">
        <v>210</v>
      </c>
      <c r="G239">
        <v>3907</v>
      </c>
      <c r="H239">
        <v>3907</v>
      </c>
      <c r="I239">
        <v>3907</v>
      </c>
      <c r="J239">
        <v>3907</v>
      </c>
      <c r="L239" s="3" t="s">
        <v>211</v>
      </c>
      <c r="M239" s="3" t="s">
        <v>211</v>
      </c>
      <c r="N239" s="3" t="s">
        <v>211</v>
      </c>
      <c r="O239" s="3">
        <v>6</v>
      </c>
      <c r="P239" s="3" t="s">
        <v>211</v>
      </c>
      <c r="Q239" s="3" t="s">
        <v>211</v>
      </c>
      <c r="R239" s="3" t="s">
        <v>211</v>
      </c>
      <c r="S239" s="3" t="s">
        <v>211</v>
      </c>
      <c r="T239" s="3" t="s">
        <v>211</v>
      </c>
      <c r="U239" s="31">
        <f>+Tabla3[[#This Row],[V GRAVADAS]]</f>
        <v>6</v>
      </c>
      <c r="V239" t="s">
        <v>181</v>
      </c>
    </row>
    <row r="240" spans="1:22" x14ac:dyDescent="0.25">
      <c r="A240" t="s">
        <v>291</v>
      </c>
      <c r="B240" s="1" t="s">
        <v>294</v>
      </c>
      <c r="C240" t="s">
        <v>1</v>
      </c>
      <c r="D240" t="s">
        <v>208</v>
      </c>
      <c r="E240" t="s">
        <v>209</v>
      </c>
      <c r="F240" t="s">
        <v>210</v>
      </c>
      <c r="G240">
        <v>3908</v>
      </c>
      <c r="H240">
        <v>3908</v>
      </c>
      <c r="I240">
        <v>3908</v>
      </c>
      <c r="J240">
        <v>3908</v>
      </c>
      <c r="L240" s="3" t="s">
        <v>211</v>
      </c>
      <c r="M240" s="3" t="s">
        <v>211</v>
      </c>
      <c r="N240" s="3" t="s">
        <v>211</v>
      </c>
      <c r="O240" s="3">
        <v>2.5</v>
      </c>
      <c r="P240" s="3" t="s">
        <v>211</v>
      </c>
      <c r="Q240" s="3" t="s">
        <v>211</v>
      </c>
      <c r="R240" s="3" t="s">
        <v>211</v>
      </c>
      <c r="S240" s="3" t="s">
        <v>211</v>
      </c>
      <c r="T240" s="3" t="s">
        <v>211</v>
      </c>
      <c r="U240" s="31">
        <f>+Tabla3[[#This Row],[V GRAVADAS]]</f>
        <v>2.5</v>
      </c>
      <c r="V240" t="s">
        <v>181</v>
      </c>
    </row>
    <row r="241" spans="1:22" x14ac:dyDescent="0.25">
      <c r="A241" t="s">
        <v>291</v>
      </c>
      <c r="B241" s="1" t="s">
        <v>294</v>
      </c>
      <c r="C241" t="s">
        <v>1</v>
      </c>
      <c r="D241" t="s">
        <v>208</v>
      </c>
      <c r="E241" t="s">
        <v>209</v>
      </c>
      <c r="F241" t="s">
        <v>210</v>
      </c>
      <c r="G241">
        <v>3909</v>
      </c>
      <c r="H241">
        <v>3909</v>
      </c>
      <c r="I241">
        <v>3909</v>
      </c>
      <c r="J241">
        <v>3909</v>
      </c>
      <c r="L241" s="3" t="s">
        <v>211</v>
      </c>
      <c r="M241" s="3" t="s">
        <v>211</v>
      </c>
      <c r="N241" s="3" t="s">
        <v>211</v>
      </c>
      <c r="O241" s="3">
        <v>3</v>
      </c>
      <c r="P241" s="3" t="s">
        <v>211</v>
      </c>
      <c r="Q241" s="3" t="s">
        <v>211</v>
      </c>
      <c r="R241" s="3" t="s">
        <v>211</v>
      </c>
      <c r="S241" s="3" t="s">
        <v>211</v>
      </c>
      <c r="T241" s="3" t="s">
        <v>211</v>
      </c>
      <c r="U241" s="31">
        <f>+Tabla3[[#This Row],[V GRAVADAS]]</f>
        <v>3</v>
      </c>
      <c r="V241" t="s">
        <v>181</v>
      </c>
    </row>
    <row r="242" spans="1:22" x14ac:dyDescent="0.25">
      <c r="A242" t="s">
        <v>291</v>
      </c>
      <c r="B242" s="1" t="s">
        <v>295</v>
      </c>
      <c r="C242" t="s">
        <v>1</v>
      </c>
      <c r="D242" t="s">
        <v>208</v>
      </c>
      <c r="E242" t="s">
        <v>209</v>
      </c>
      <c r="F242" t="s">
        <v>210</v>
      </c>
      <c r="G242">
        <v>3910</v>
      </c>
      <c r="H242">
        <v>3910</v>
      </c>
      <c r="I242">
        <v>3910</v>
      </c>
      <c r="J242">
        <v>3910</v>
      </c>
      <c r="L242" s="3" t="s">
        <v>211</v>
      </c>
      <c r="M242" s="3" t="s">
        <v>211</v>
      </c>
      <c r="N242" s="3" t="s">
        <v>211</v>
      </c>
      <c r="O242" s="3">
        <v>4</v>
      </c>
      <c r="P242" s="3" t="s">
        <v>211</v>
      </c>
      <c r="Q242" s="3" t="s">
        <v>211</v>
      </c>
      <c r="R242" s="3" t="s">
        <v>211</v>
      </c>
      <c r="S242" s="3" t="s">
        <v>211</v>
      </c>
      <c r="T242" s="3" t="s">
        <v>211</v>
      </c>
      <c r="U242" s="31">
        <f>+Tabla3[[#This Row],[V GRAVADAS]]</f>
        <v>4</v>
      </c>
      <c r="V242" t="s">
        <v>181</v>
      </c>
    </row>
    <row r="243" spans="1:22" x14ac:dyDescent="0.25">
      <c r="A243" t="s">
        <v>291</v>
      </c>
      <c r="B243" s="1" t="s">
        <v>295</v>
      </c>
      <c r="C243" t="s">
        <v>1</v>
      </c>
      <c r="D243" t="s">
        <v>208</v>
      </c>
      <c r="E243" t="s">
        <v>209</v>
      </c>
      <c r="F243" t="s">
        <v>210</v>
      </c>
      <c r="G243">
        <v>3911</v>
      </c>
      <c r="H243">
        <v>3911</v>
      </c>
      <c r="I243">
        <v>3911</v>
      </c>
      <c r="J243">
        <v>3911</v>
      </c>
      <c r="L243" s="3" t="s">
        <v>211</v>
      </c>
      <c r="M243" s="3" t="s">
        <v>211</v>
      </c>
      <c r="N243" s="3" t="s">
        <v>211</v>
      </c>
      <c r="O243" s="3">
        <v>5</v>
      </c>
      <c r="P243" s="3" t="s">
        <v>211</v>
      </c>
      <c r="Q243" s="3" t="s">
        <v>211</v>
      </c>
      <c r="R243" s="3" t="s">
        <v>211</v>
      </c>
      <c r="S243" s="3" t="s">
        <v>211</v>
      </c>
      <c r="T243" s="3" t="s">
        <v>211</v>
      </c>
      <c r="U243" s="31">
        <f>+Tabla3[[#This Row],[V GRAVADAS]]</f>
        <v>5</v>
      </c>
      <c r="V243" t="s">
        <v>181</v>
      </c>
    </row>
    <row r="244" spans="1:22" x14ac:dyDescent="0.25">
      <c r="A244" t="s">
        <v>291</v>
      </c>
      <c r="B244" s="1" t="s">
        <v>295</v>
      </c>
      <c r="C244" t="s">
        <v>1</v>
      </c>
      <c r="D244" t="s">
        <v>208</v>
      </c>
      <c r="E244" t="s">
        <v>209</v>
      </c>
      <c r="F244" t="s">
        <v>210</v>
      </c>
      <c r="G244">
        <v>3912</v>
      </c>
      <c r="H244">
        <v>3912</v>
      </c>
      <c r="I244">
        <v>3912</v>
      </c>
      <c r="J244">
        <v>3912</v>
      </c>
      <c r="L244" s="3" t="s">
        <v>211</v>
      </c>
      <c r="M244" s="3" t="s">
        <v>211</v>
      </c>
      <c r="N244" s="3" t="s">
        <v>211</v>
      </c>
      <c r="O244" s="3">
        <v>6</v>
      </c>
      <c r="P244" s="3" t="s">
        <v>211</v>
      </c>
      <c r="Q244" s="3" t="s">
        <v>211</v>
      </c>
      <c r="R244" s="3" t="s">
        <v>211</v>
      </c>
      <c r="S244" s="3" t="s">
        <v>211</v>
      </c>
      <c r="T244" s="3" t="s">
        <v>211</v>
      </c>
      <c r="U244" s="31">
        <f>+Tabla3[[#This Row],[V GRAVADAS]]</f>
        <v>6</v>
      </c>
      <c r="V244" t="s">
        <v>181</v>
      </c>
    </row>
    <row r="245" spans="1:22" x14ac:dyDescent="0.25">
      <c r="A245" t="s">
        <v>291</v>
      </c>
      <c r="B245" s="1" t="s">
        <v>295</v>
      </c>
      <c r="C245" t="s">
        <v>1</v>
      </c>
      <c r="D245" t="s">
        <v>208</v>
      </c>
      <c r="E245" t="s">
        <v>209</v>
      </c>
      <c r="F245" t="s">
        <v>210</v>
      </c>
      <c r="G245">
        <v>3913</v>
      </c>
      <c r="H245">
        <v>3913</v>
      </c>
      <c r="I245">
        <v>3913</v>
      </c>
      <c r="J245">
        <v>3913</v>
      </c>
      <c r="L245" s="3" t="s">
        <v>211</v>
      </c>
      <c r="M245" s="3" t="s">
        <v>211</v>
      </c>
      <c r="N245" s="3" t="s">
        <v>211</v>
      </c>
      <c r="O245" s="3">
        <v>30</v>
      </c>
      <c r="P245" s="3" t="s">
        <v>211</v>
      </c>
      <c r="Q245" s="3" t="s">
        <v>211</v>
      </c>
      <c r="R245" s="3" t="s">
        <v>211</v>
      </c>
      <c r="S245" s="3" t="s">
        <v>211</v>
      </c>
      <c r="T245" s="3" t="s">
        <v>211</v>
      </c>
      <c r="U245" s="31">
        <f>+Tabla3[[#This Row],[V GRAVADAS]]</f>
        <v>30</v>
      </c>
      <c r="V245" t="s">
        <v>181</v>
      </c>
    </row>
    <row r="246" spans="1:22" x14ac:dyDescent="0.25">
      <c r="A246" t="s">
        <v>291</v>
      </c>
      <c r="B246" s="1" t="s">
        <v>295</v>
      </c>
      <c r="C246" t="s">
        <v>1</v>
      </c>
      <c r="D246" t="s">
        <v>208</v>
      </c>
      <c r="E246" t="s">
        <v>209</v>
      </c>
      <c r="F246" t="s">
        <v>210</v>
      </c>
      <c r="G246">
        <v>3914</v>
      </c>
      <c r="H246">
        <v>3914</v>
      </c>
      <c r="I246">
        <v>3914</v>
      </c>
      <c r="J246">
        <v>3914</v>
      </c>
      <c r="L246" s="3" t="s">
        <v>211</v>
      </c>
      <c r="M246" s="3" t="s">
        <v>211</v>
      </c>
      <c r="N246" s="3" t="s">
        <v>211</v>
      </c>
      <c r="O246" s="3">
        <v>27</v>
      </c>
      <c r="P246" s="3" t="s">
        <v>211</v>
      </c>
      <c r="Q246" s="3" t="s">
        <v>211</v>
      </c>
      <c r="R246" s="3" t="s">
        <v>211</v>
      </c>
      <c r="S246" s="3" t="s">
        <v>211</v>
      </c>
      <c r="T246" s="3" t="s">
        <v>211</v>
      </c>
      <c r="U246" s="31">
        <f>+Tabla3[[#This Row],[V GRAVADAS]]</f>
        <v>27</v>
      </c>
      <c r="V246" t="s">
        <v>181</v>
      </c>
    </row>
    <row r="247" spans="1:22" x14ac:dyDescent="0.25">
      <c r="A247" t="s">
        <v>291</v>
      </c>
      <c r="B247" s="1" t="s">
        <v>295</v>
      </c>
      <c r="C247" t="s">
        <v>1</v>
      </c>
      <c r="D247" t="s">
        <v>208</v>
      </c>
      <c r="E247" t="s">
        <v>209</v>
      </c>
      <c r="F247" t="s">
        <v>210</v>
      </c>
      <c r="G247">
        <v>3915</v>
      </c>
      <c r="H247">
        <v>3915</v>
      </c>
      <c r="I247">
        <v>3915</v>
      </c>
      <c r="J247">
        <v>3915</v>
      </c>
      <c r="L247" s="3" t="s">
        <v>211</v>
      </c>
      <c r="M247" s="3" t="s">
        <v>211</v>
      </c>
      <c r="N247" s="3" t="s">
        <v>211</v>
      </c>
      <c r="O247" s="3">
        <v>2.5</v>
      </c>
      <c r="P247" s="3" t="s">
        <v>211</v>
      </c>
      <c r="Q247" s="3" t="s">
        <v>211</v>
      </c>
      <c r="R247" s="3" t="s">
        <v>211</v>
      </c>
      <c r="S247" s="3" t="s">
        <v>211</v>
      </c>
      <c r="T247" s="3" t="s">
        <v>211</v>
      </c>
      <c r="U247" s="31">
        <f>+Tabla3[[#This Row],[V GRAVADAS]]</f>
        <v>2.5</v>
      </c>
      <c r="V247" t="s">
        <v>181</v>
      </c>
    </row>
    <row r="248" spans="1:22" x14ac:dyDescent="0.25">
      <c r="A248" t="s">
        <v>291</v>
      </c>
      <c r="B248" s="1" t="s">
        <v>295</v>
      </c>
      <c r="C248" t="s">
        <v>1</v>
      </c>
      <c r="D248" t="s">
        <v>208</v>
      </c>
      <c r="E248" t="s">
        <v>209</v>
      </c>
      <c r="F248" t="s">
        <v>210</v>
      </c>
      <c r="G248">
        <v>3916</v>
      </c>
      <c r="H248">
        <v>3916</v>
      </c>
      <c r="I248">
        <v>3916</v>
      </c>
      <c r="J248">
        <v>3916</v>
      </c>
      <c r="L248" s="3" t="s">
        <v>211</v>
      </c>
      <c r="M248" s="3" t="s">
        <v>211</v>
      </c>
      <c r="N248" s="3" t="s">
        <v>211</v>
      </c>
      <c r="O248" s="3">
        <v>3</v>
      </c>
      <c r="P248" s="3" t="s">
        <v>211</v>
      </c>
      <c r="Q248" s="3" t="s">
        <v>211</v>
      </c>
      <c r="R248" s="3" t="s">
        <v>211</v>
      </c>
      <c r="S248" s="3" t="s">
        <v>211</v>
      </c>
      <c r="T248" s="3" t="s">
        <v>211</v>
      </c>
      <c r="U248" s="31">
        <f>+Tabla3[[#This Row],[V GRAVADAS]]</f>
        <v>3</v>
      </c>
      <c r="V248" t="s">
        <v>181</v>
      </c>
    </row>
    <row r="249" spans="1:22" x14ac:dyDescent="0.25">
      <c r="A249" t="s">
        <v>291</v>
      </c>
      <c r="B249" s="1" t="s">
        <v>296</v>
      </c>
      <c r="C249" t="s">
        <v>1</v>
      </c>
      <c r="D249" t="s">
        <v>208</v>
      </c>
      <c r="E249" t="s">
        <v>209</v>
      </c>
      <c r="F249" t="s">
        <v>210</v>
      </c>
      <c r="G249">
        <v>3917</v>
      </c>
      <c r="H249">
        <v>3917</v>
      </c>
      <c r="I249">
        <v>3917</v>
      </c>
      <c r="J249">
        <v>3917</v>
      </c>
      <c r="L249" s="3" t="s">
        <v>211</v>
      </c>
      <c r="M249" s="3" t="s">
        <v>211</v>
      </c>
      <c r="N249" s="3" t="s">
        <v>211</v>
      </c>
      <c r="O249" s="3">
        <v>4</v>
      </c>
      <c r="P249" s="3" t="s">
        <v>211</v>
      </c>
      <c r="Q249" s="3" t="s">
        <v>211</v>
      </c>
      <c r="R249" s="3" t="s">
        <v>211</v>
      </c>
      <c r="S249" s="3" t="s">
        <v>211</v>
      </c>
      <c r="T249" s="3" t="s">
        <v>211</v>
      </c>
      <c r="U249" s="31">
        <f>+Tabla3[[#This Row],[V GRAVADAS]]</f>
        <v>4</v>
      </c>
      <c r="V249" t="s">
        <v>181</v>
      </c>
    </row>
    <row r="250" spans="1:22" x14ac:dyDescent="0.25">
      <c r="A250" t="s">
        <v>291</v>
      </c>
      <c r="B250" s="1" t="s">
        <v>296</v>
      </c>
      <c r="C250" t="s">
        <v>1</v>
      </c>
      <c r="D250" t="s">
        <v>208</v>
      </c>
      <c r="E250" t="s">
        <v>209</v>
      </c>
      <c r="F250" t="s">
        <v>210</v>
      </c>
      <c r="G250">
        <v>3918</v>
      </c>
      <c r="H250">
        <v>3918</v>
      </c>
      <c r="I250">
        <v>3918</v>
      </c>
      <c r="J250">
        <v>3918</v>
      </c>
      <c r="L250" s="3" t="s">
        <v>211</v>
      </c>
      <c r="M250" s="3" t="s">
        <v>211</v>
      </c>
      <c r="N250" s="3" t="s">
        <v>211</v>
      </c>
      <c r="O250" s="3">
        <v>5</v>
      </c>
      <c r="P250" s="3" t="s">
        <v>211</v>
      </c>
      <c r="Q250" s="3" t="s">
        <v>211</v>
      </c>
      <c r="R250" s="3" t="s">
        <v>211</v>
      </c>
      <c r="S250" s="3" t="s">
        <v>211</v>
      </c>
      <c r="T250" s="3" t="s">
        <v>211</v>
      </c>
      <c r="U250" s="31">
        <f>+Tabla3[[#This Row],[V GRAVADAS]]</f>
        <v>5</v>
      </c>
      <c r="V250" t="s">
        <v>181</v>
      </c>
    </row>
    <row r="251" spans="1:22" x14ac:dyDescent="0.25">
      <c r="A251" t="s">
        <v>291</v>
      </c>
      <c r="B251" s="1" t="s">
        <v>296</v>
      </c>
      <c r="C251" t="s">
        <v>1</v>
      </c>
      <c r="D251" t="s">
        <v>208</v>
      </c>
      <c r="E251" t="s">
        <v>209</v>
      </c>
      <c r="F251" t="s">
        <v>210</v>
      </c>
      <c r="G251">
        <v>3919</v>
      </c>
      <c r="H251">
        <v>3919</v>
      </c>
      <c r="I251">
        <v>3919</v>
      </c>
      <c r="J251">
        <v>3919</v>
      </c>
      <c r="L251" s="3" t="s">
        <v>211</v>
      </c>
      <c r="M251" s="3" t="s">
        <v>211</v>
      </c>
      <c r="N251" s="3" t="s">
        <v>211</v>
      </c>
      <c r="O251" s="3">
        <v>5</v>
      </c>
      <c r="P251" s="3" t="s">
        <v>211</v>
      </c>
      <c r="Q251" s="3" t="s">
        <v>211</v>
      </c>
      <c r="R251" s="3" t="s">
        <v>211</v>
      </c>
      <c r="S251" s="3" t="s">
        <v>211</v>
      </c>
      <c r="T251" s="3" t="s">
        <v>211</v>
      </c>
      <c r="U251" s="31">
        <f>+Tabla3[[#This Row],[V GRAVADAS]]</f>
        <v>5</v>
      </c>
      <c r="V251" t="s">
        <v>181</v>
      </c>
    </row>
    <row r="252" spans="1:22" x14ac:dyDescent="0.25">
      <c r="A252" t="s">
        <v>291</v>
      </c>
      <c r="B252" s="1" t="s">
        <v>296</v>
      </c>
      <c r="C252" t="s">
        <v>1</v>
      </c>
      <c r="D252" t="s">
        <v>208</v>
      </c>
      <c r="E252" t="s">
        <v>209</v>
      </c>
      <c r="F252" t="s">
        <v>210</v>
      </c>
      <c r="G252">
        <v>3920</v>
      </c>
      <c r="H252">
        <v>3920</v>
      </c>
      <c r="I252">
        <v>3920</v>
      </c>
      <c r="J252">
        <v>3920</v>
      </c>
      <c r="L252" s="3" t="s">
        <v>211</v>
      </c>
      <c r="M252" s="3" t="s">
        <v>211</v>
      </c>
      <c r="N252" s="3" t="s">
        <v>211</v>
      </c>
      <c r="O252" s="3">
        <v>6</v>
      </c>
      <c r="P252" s="3" t="s">
        <v>211</v>
      </c>
      <c r="Q252" s="3" t="s">
        <v>211</v>
      </c>
      <c r="R252" s="3" t="s">
        <v>211</v>
      </c>
      <c r="S252" s="3" t="s">
        <v>211</v>
      </c>
      <c r="T252" s="3" t="s">
        <v>211</v>
      </c>
      <c r="U252" s="31">
        <f>+Tabla3[[#This Row],[V GRAVADAS]]</f>
        <v>6</v>
      </c>
      <c r="V252" t="s">
        <v>181</v>
      </c>
    </row>
    <row r="253" spans="1:22" x14ac:dyDescent="0.25">
      <c r="A253" t="s">
        <v>291</v>
      </c>
      <c r="B253" s="1" t="s">
        <v>296</v>
      </c>
      <c r="C253" t="s">
        <v>1</v>
      </c>
      <c r="D253" t="s">
        <v>208</v>
      </c>
      <c r="E253" t="s">
        <v>209</v>
      </c>
      <c r="F253" t="s">
        <v>210</v>
      </c>
      <c r="G253">
        <v>3921</v>
      </c>
      <c r="H253">
        <v>3921</v>
      </c>
      <c r="I253">
        <v>3921</v>
      </c>
      <c r="J253">
        <v>3921</v>
      </c>
      <c r="L253" s="3" t="s">
        <v>211</v>
      </c>
      <c r="M253" s="3" t="s">
        <v>211</v>
      </c>
      <c r="N253" s="3" t="s">
        <v>211</v>
      </c>
      <c r="O253" s="3">
        <v>7</v>
      </c>
      <c r="P253" s="3" t="s">
        <v>211</v>
      </c>
      <c r="Q253" s="3" t="s">
        <v>211</v>
      </c>
      <c r="R253" s="3" t="s">
        <v>211</v>
      </c>
      <c r="S253" s="3" t="s">
        <v>211</v>
      </c>
      <c r="T253" s="3" t="s">
        <v>211</v>
      </c>
      <c r="U253" s="31">
        <f>+Tabla3[[#This Row],[V GRAVADAS]]</f>
        <v>7</v>
      </c>
      <c r="V253" t="s">
        <v>181</v>
      </c>
    </row>
    <row r="254" spans="1:22" x14ac:dyDescent="0.25">
      <c r="A254" t="s">
        <v>291</v>
      </c>
      <c r="B254" s="1" t="s">
        <v>296</v>
      </c>
      <c r="C254" t="s">
        <v>1</v>
      </c>
      <c r="D254" t="s">
        <v>208</v>
      </c>
      <c r="E254" t="s">
        <v>209</v>
      </c>
      <c r="F254" t="s">
        <v>210</v>
      </c>
      <c r="G254">
        <v>3922</v>
      </c>
      <c r="H254">
        <v>3922</v>
      </c>
      <c r="I254">
        <v>3922</v>
      </c>
      <c r="J254">
        <v>3922</v>
      </c>
      <c r="L254" s="3" t="s">
        <v>211</v>
      </c>
      <c r="M254" s="3" t="s">
        <v>211</v>
      </c>
      <c r="N254" s="3" t="s">
        <v>211</v>
      </c>
      <c r="O254" s="3">
        <v>8</v>
      </c>
      <c r="P254" s="3" t="s">
        <v>211</v>
      </c>
      <c r="Q254" s="3" t="s">
        <v>211</v>
      </c>
      <c r="R254" s="3" t="s">
        <v>211</v>
      </c>
      <c r="S254" s="3" t="s">
        <v>211</v>
      </c>
      <c r="T254" s="3" t="s">
        <v>211</v>
      </c>
      <c r="U254" s="31">
        <f>+Tabla3[[#This Row],[V GRAVADAS]]</f>
        <v>8</v>
      </c>
      <c r="V254" t="s">
        <v>181</v>
      </c>
    </row>
    <row r="255" spans="1:22" x14ac:dyDescent="0.25">
      <c r="A255" t="s">
        <v>291</v>
      </c>
      <c r="B255" s="1" t="s">
        <v>297</v>
      </c>
      <c r="C255" t="s">
        <v>1</v>
      </c>
      <c r="D255" t="s">
        <v>208</v>
      </c>
      <c r="E255" t="s">
        <v>209</v>
      </c>
      <c r="F255" t="s">
        <v>210</v>
      </c>
      <c r="G255">
        <v>3923</v>
      </c>
      <c r="H255">
        <v>3923</v>
      </c>
      <c r="I255">
        <v>3923</v>
      </c>
      <c r="J255">
        <v>3923</v>
      </c>
      <c r="L255" s="3" t="s">
        <v>211</v>
      </c>
      <c r="M255" s="3" t="s">
        <v>211</v>
      </c>
      <c r="N255" s="3" t="s">
        <v>211</v>
      </c>
      <c r="O255" s="3">
        <v>9</v>
      </c>
      <c r="P255" s="3" t="s">
        <v>211</v>
      </c>
      <c r="Q255" s="3" t="s">
        <v>211</v>
      </c>
      <c r="R255" s="3" t="s">
        <v>211</v>
      </c>
      <c r="S255" s="3" t="s">
        <v>211</v>
      </c>
      <c r="T255" s="3" t="s">
        <v>211</v>
      </c>
      <c r="U255" s="31">
        <f>+Tabla3[[#This Row],[V GRAVADAS]]</f>
        <v>9</v>
      </c>
      <c r="V255" t="s">
        <v>181</v>
      </c>
    </row>
    <row r="256" spans="1:22" x14ac:dyDescent="0.25">
      <c r="A256" t="s">
        <v>291</v>
      </c>
      <c r="B256" s="1" t="s">
        <v>297</v>
      </c>
      <c r="C256" t="s">
        <v>1</v>
      </c>
      <c r="D256" t="s">
        <v>208</v>
      </c>
      <c r="E256" t="s">
        <v>209</v>
      </c>
      <c r="F256" t="s">
        <v>210</v>
      </c>
      <c r="G256">
        <v>3924</v>
      </c>
      <c r="H256">
        <v>3924</v>
      </c>
      <c r="I256">
        <v>3924</v>
      </c>
      <c r="J256">
        <v>3924</v>
      </c>
      <c r="L256" s="3" t="s">
        <v>211</v>
      </c>
      <c r="M256" s="3" t="s">
        <v>211</v>
      </c>
      <c r="N256" s="3" t="s">
        <v>211</v>
      </c>
      <c r="O256" s="3">
        <v>11</v>
      </c>
      <c r="P256" s="3" t="s">
        <v>211</v>
      </c>
      <c r="Q256" s="3" t="s">
        <v>211</v>
      </c>
      <c r="R256" s="3" t="s">
        <v>211</v>
      </c>
      <c r="S256" s="3" t="s">
        <v>211</v>
      </c>
      <c r="T256" s="3" t="s">
        <v>211</v>
      </c>
      <c r="U256" s="31">
        <f>+Tabla3[[#This Row],[V GRAVADAS]]</f>
        <v>11</v>
      </c>
      <c r="V256" t="s">
        <v>181</v>
      </c>
    </row>
    <row r="257" spans="1:22" x14ac:dyDescent="0.25">
      <c r="A257" t="s">
        <v>291</v>
      </c>
      <c r="B257" s="1" t="s">
        <v>297</v>
      </c>
      <c r="C257" t="s">
        <v>1</v>
      </c>
      <c r="D257" t="s">
        <v>208</v>
      </c>
      <c r="E257" t="s">
        <v>209</v>
      </c>
      <c r="F257" t="s">
        <v>210</v>
      </c>
      <c r="G257">
        <v>3925</v>
      </c>
      <c r="H257">
        <v>3925</v>
      </c>
      <c r="I257">
        <v>3925</v>
      </c>
      <c r="J257">
        <v>3925</v>
      </c>
      <c r="L257" s="3" t="s">
        <v>211</v>
      </c>
      <c r="M257" s="3" t="s">
        <v>211</v>
      </c>
      <c r="N257" s="3" t="s">
        <v>211</v>
      </c>
      <c r="O257" s="3">
        <v>12</v>
      </c>
      <c r="P257" s="3" t="s">
        <v>211</v>
      </c>
      <c r="Q257" s="3" t="s">
        <v>211</v>
      </c>
      <c r="R257" s="3" t="s">
        <v>211</v>
      </c>
      <c r="S257" s="3" t="s">
        <v>211</v>
      </c>
      <c r="T257" s="3" t="s">
        <v>211</v>
      </c>
      <c r="U257" s="31">
        <f>+Tabla3[[#This Row],[V GRAVADAS]]</f>
        <v>12</v>
      </c>
      <c r="V257" t="s">
        <v>181</v>
      </c>
    </row>
    <row r="258" spans="1:22" x14ac:dyDescent="0.25">
      <c r="A258" t="s">
        <v>291</v>
      </c>
      <c r="B258" s="1" t="s">
        <v>297</v>
      </c>
      <c r="C258" t="s">
        <v>1</v>
      </c>
      <c r="D258" t="s">
        <v>208</v>
      </c>
      <c r="E258" t="s">
        <v>209</v>
      </c>
      <c r="F258" t="s">
        <v>210</v>
      </c>
      <c r="G258">
        <v>3926</v>
      </c>
      <c r="H258">
        <v>3926</v>
      </c>
      <c r="I258">
        <v>3926</v>
      </c>
      <c r="J258">
        <v>3926</v>
      </c>
      <c r="L258" s="3" t="s">
        <v>211</v>
      </c>
      <c r="M258" s="3" t="s">
        <v>211</v>
      </c>
      <c r="N258" s="3" t="s">
        <v>211</v>
      </c>
      <c r="O258" s="3">
        <v>2.5</v>
      </c>
      <c r="P258" s="3" t="s">
        <v>211</v>
      </c>
      <c r="Q258" s="3" t="s">
        <v>211</v>
      </c>
      <c r="R258" s="3" t="s">
        <v>211</v>
      </c>
      <c r="S258" s="3" t="s">
        <v>211</v>
      </c>
      <c r="T258" s="3" t="s">
        <v>211</v>
      </c>
      <c r="U258" s="31">
        <f>+Tabla3[[#This Row],[V GRAVADAS]]</f>
        <v>2.5</v>
      </c>
      <c r="V258" t="s">
        <v>181</v>
      </c>
    </row>
    <row r="259" spans="1:22" x14ac:dyDescent="0.25">
      <c r="A259" t="s">
        <v>291</v>
      </c>
      <c r="B259" s="1" t="s">
        <v>298</v>
      </c>
      <c r="C259" t="s">
        <v>1</v>
      </c>
      <c r="D259" t="s">
        <v>208</v>
      </c>
      <c r="E259" t="s">
        <v>209</v>
      </c>
      <c r="F259" t="s">
        <v>210</v>
      </c>
      <c r="G259">
        <v>3927</v>
      </c>
      <c r="H259">
        <v>3927</v>
      </c>
      <c r="I259">
        <v>3927</v>
      </c>
      <c r="J259">
        <v>3927</v>
      </c>
      <c r="L259" s="3" t="s">
        <v>211</v>
      </c>
      <c r="M259" s="3" t="s">
        <v>211</v>
      </c>
      <c r="N259" s="3" t="s">
        <v>211</v>
      </c>
      <c r="O259" s="3">
        <v>3</v>
      </c>
      <c r="P259" s="3" t="s">
        <v>211</v>
      </c>
      <c r="Q259" s="3" t="s">
        <v>211</v>
      </c>
      <c r="R259" s="3" t="s">
        <v>211</v>
      </c>
      <c r="S259" s="3" t="s">
        <v>211</v>
      </c>
      <c r="T259" s="3" t="s">
        <v>211</v>
      </c>
      <c r="U259" s="31">
        <f>+Tabla3[[#This Row],[V GRAVADAS]]</f>
        <v>3</v>
      </c>
      <c r="V259" t="s">
        <v>181</v>
      </c>
    </row>
    <row r="260" spans="1:22" x14ac:dyDescent="0.25">
      <c r="A260" t="s">
        <v>291</v>
      </c>
      <c r="B260" s="1" t="s">
        <v>299</v>
      </c>
      <c r="C260" t="s">
        <v>1</v>
      </c>
      <c r="D260" t="s">
        <v>208</v>
      </c>
      <c r="E260" t="s">
        <v>209</v>
      </c>
      <c r="F260" t="s">
        <v>210</v>
      </c>
      <c r="G260">
        <v>3928</v>
      </c>
      <c r="H260">
        <v>3928</v>
      </c>
      <c r="I260">
        <v>3928</v>
      </c>
      <c r="J260">
        <v>3928</v>
      </c>
      <c r="L260" s="3" t="s">
        <v>211</v>
      </c>
      <c r="M260" s="3" t="s">
        <v>211</v>
      </c>
      <c r="N260" s="3" t="s">
        <v>211</v>
      </c>
      <c r="O260" s="3">
        <v>4</v>
      </c>
      <c r="P260" s="3" t="s">
        <v>211</v>
      </c>
      <c r="Q260" s="3" t="s">
        <v>211</v>
      </c>
      <c r="R260" s="3" t="s">
        <v>211</v>
      </c>
      <c r="S260" s="3" t="s">
        <v>211</v>
      </c>
      <c r="T260" s="3" t="s">
        <v>211</v>
      </c>
      <c r="U260" s="31">
        <f>+Tabla3[[#This Row],[V GRAVADAS]]</f>
        <v>4</v>
      </c>
      <c r="V260" t="s">
        <v>181</v>
      </c>
    </row>
    <row r="261" spans="1:22" x14ac:dyDescent="0.25">
      <c r="A261" t="s">
        <v>291</v>
      </c>
      <c r="B261" s="1" t="s">
        <v>299</v>
      </c>
      <c r="C261" t="s">
        <v>1</v>
      </c>
      <c r="D261" t="s">
        <v>208</v>
      </c>
      <c r="E261" t="s">
        <v>209</v>
      </c>
      <c r="F261" t="s">
        <v>210</v>
      </c>
      <c r="G261">
        <v>3929</v>
      </c>
      <c r="H261">
        <v>3929</v>
      </c>
      <c r="I261">
        <v>3929</v>
      </c>
      <c r="J261">
        <v>3929</v>
      </c>
      <c r="L261" s="3" t="s">
        <v>211</v>
      </c>
      <c r="M261" s="3" t="s">
        <v>211</v>
      </c>
      <c r="N261" s="3" t="s">
        <v>211</v>
      </c>
      <c r="O261" s="3">
        <v>5</v>
      </c>
      <c r="P261" s="3" t="s">
        <v>211</v>
      </c>
      <c r="Q261" s="3" t="s">
        <v>211</v>
      </c>
      <c r="R261" s="3" t="s">
        <v>211</v>
      </c>
      <c r="S261" s="3" t="s">
        <v>211</v>
      </c>
      <c r="T261" s="3" t="s">
        <v>211</v>
      </c>
      <c r="U261" s="31">
        <f>+Tabla3[[#This Row],[V GRAVADAS]]</f>
        <v>5</v>
      </c>
      <c r="V261" t="s">
        <v>181</v>
      </c>
    </row>
    <row r="262" spans="1:22" x14ac:dyDescent="0.25">
      <c r="A262" t="s">
        <v>291</v>
      </c>
      <c r="B262" s="1" t="s">
        <v>299</v>
      </c>
      <c r="C262" t="s">
        <v>1</v>
      </c>
      <c r="D262" t="s">
        <v>208</v>
      </c>
      <c r="E262" t="s">
        <v>209</v>
      </c>
      <c r="F262" t="s">
        <v>210</v>
      </c>
      <c r="G262">
        <v>3930</v>
      </c>
      <c r="H262">
        <v>3930</v>
      </c>
      <c r="I262">
        <v>3930</v>
      </c>
      <c r="J262">
        <v>3930</v>
      </c>
      <c r="L262" s="3" t="s">
        <v>211</v>
      </c>
      <c r="M262" s="3" t="s">
        <v>211</v>
      </c>
      <c r="N262" s="3" t="s">
        <v>211</v>
      </c>
      <c r="O262" s="3">
        <v>6</v>
      </c>
      <c r="P262" s="3" t="s">
        <v>211</v>
      </c>
      <c r="Q262" s="3" t="s">
        <v>211</v>
      </c>
      <c r="R262" s="3" t="s">
        <v>211</v>
      </c>
      <c r="S262" s="3" t="s">
        <v>211</v>
      </c>
      <c r="T262" s="3" t="s">
        <v>211</v>
      </c>
      <c r="U262" s="31">
        <f>+Tabla3[[#This Row],[V GRAVADAS]]</f>
        <v>6</v>
      </c>
      <c r="V262" t="s">
        <v>181</v>
      </c>
    </row>
    <row r="263" spans="1:22" x14ac:dyDescent="0.25">
      <c r="A263" t="s">
        <v>291</v>
      </c>
      <c r="B263" s="1" t="s">
        <v>300</v>
      </c>
      <c r="C263" t="s">
        <v>1</v>
      </c>
      <c r="D263" t="s">
        <v>208</v>
      </c>
      <c r="E263" t="s">
        <v>209</v>
      </c>
      <c r="F263" t="s">
        <v>210</v>
      </c>
      <c r="G263">
        <v>3931</v>
      </c>
      <c r="H263">
        <v>3931</v>
      </c>
      <c r="I263">
        <v>3931</v>
      </c>
      <c r="J263">
        <v>3931</v>
      </c>
      <c r="L263" s="3" t="s">
        <v>211</v>
      </c>
      <c r="M263" s="3" t="s">
        <v>211</v>
      </c>
      <c r="N263" s="3" t="s">
        <v>211</v>
      </c>
      <c r="O263" s="3">
        <v>7</v>
      </c>
      <c r="P263" s="3" t="s">
        <v>211</v>
      </c>
      <c r="Q263" s="3" t="s">
        <v>211</v>
      </c>
      <c r="R263" s="3" t="s">
        <v>211</v>
      </c>
      <c r="S263" s="3" t="s">
        <v>211</v>
      </c>
      <c r="T263" s="3" t="s">
        <v>211</v>
      </c>
      <c r="U263" s="31">
        <f>+Tabla3[[#This Row],[V GRAVADAS]]</f>
        <v>7</v>
      </c>
      <c r="V263" t="s">
        <v>181</v>
      </c>
    </row>
    <row r="264" spans="1:22" x14ac:dyDescent="0.25">
      <c r="A264" t="s">
        <v>291</v>
      </c>
      <c r="B264" s="1" t="s">
        <v>300</v>
      </c>
      <c r="C264" t="s">
        <v>1</v>
      </c>
      <c r="D264" t="s">
        <v>208</v>
      </c>
      <c r="E264" t="s">
        <v>209</v>
      </c>
      <c r="F264" t="s">
        <v>210</v>
      </c>
      <c r="G264">
        <v>3932</v>
      </c>
      <c r="H264">
        <v>3932</v>
      </c>
      <c r="I264">
        <v>3932</v>
      </c>
      <c r="J264">
        <v>3932</v>
      </c>
      <c r="L264" s="3" t="s">
        <v>211</v>
      </c>
      <c r="M264" s="3" t="s">
        <v>211</v>
      </c>
      <c r="N264" s="3" t="s">
        <v>211</v>
      </c>
      <c r="O264" s="3">
        <v>6.5</v>
      </c>
      <c r="P264" s="3" t="s">
        <v>211</v>
      </c>
      <c r="Q264" s="3" t="s">
        <v>211</v>
      </c>
      <c r="R264" s="3" t="s">
        <v>211</v>
      </c>
      <c r="S264" s="3" t="s">
        <v>211</v>
      </c>
      <c r="T264" s="3" t="s">
        <v>211</v>
      </c>
      <c r="U264" s="31">
        <f>+Tabla3[[#This Row],[V GRAVADAS]]</f>
        <v>6.5</v>
      </c>
      <c r="V264" t="s">
        <v>181</v>
      </c>
    </row>
    <row r="265" spans="1:22" x14ac:dyDescent="0.25">
      <c r="A265" t="s">
        <v>291</v>
      </c>
      <c r="B265" s="1" t="s">
        <v>300</v>
      </c>
      <c r="C265" t="s">
        <v>1</v>
      </c>
      <c r="D265" t="s">
        <v>208</v>
      </c>
      <c r="E265" t="s">
        <v>209</v>
      </c>
      <c r="F265" t="s">
        <v>210</v>
      </c>
      <c r="G265">
        <v>3933</v>
      </c>
      <c r="H265">
        <v>3933</v>
      </c>
      <c r="I265">
        <v>3933</v>
      </c>
      <c r="J265">
        <v>3933</v>
      </c>
      <c r="L265" s="3" t="s">
        <v>211</v>
      </c>
      <c r="M265" s="3" t="s">
        <v>211</v>
      </c>
      <c r="N265" s="3" t="s">
        <v>211</v>
      </c>
      <c r="O265" s="3">
        <v>17</v>
      </c>
      <c r="P265" s="3" t="s">
        <v>211</v>
      </c>
      <c r="Q265" s="3" t="s">
        <v>211</v>
      </c>
      <c r="R265" s="3" t="s">
        <v>211</v>
      </c>
      <c r="S265" s="3" t="s">
        <v>211</v>
      </c>
      <c r="T265" s="3" t="s">
        <v>211</v>
      </c>
      <c r="U265" s="31">
        <f>+Tabla3[[#This Row],[V GRAVADAS]]</f>
        <v>17</v>
      </c>
      <c r="V265" t="s">
        <v>181</v>
      </c>
    </row>
    <row r="266" spans="1:22" x14ac:dyDescent="0.25">
      <c r="A266" t="s">
        <v>291</v>
      </c>
      <c r="B266" s="1" t="s">
        <v>300</v>
      </c>
      <c r="C266" t="s">
        <v>1</v>
      </c>
      <c r="D266" t="s">
        <v>208</v>
      </c>
      <c r="E266" t="s">
        <v>209</v>
      </c>
      <c r="F266" t="s">
        <v>210</v>
      </c>
      <c r="G266">
        <v>3934</v>
      </c>
      <c r="H266">
        <v>3934</v>
      </c>
      <c r="I266">
        <v>3934</v>
      </c>
      <c r="J266">
        <v>3934</v>
      </c>
      <c r="L266" s="3" t="s">
        <v>211</v>
      </c>
      <c r="M266" s="3" t="s">
        <v>211</v>
      </c>
      <c r="N266" s="3" t="s">
        <v>211</v>
      </c>
      <c r="O266" s="3">
        <v>38</v>
      </c>
      <c r="P266" s="3" t="s">
        <v>211</v>
      </c>
      <c r="Q266" s="3" t="s">
        <v>211</v>
      </c>
      <c r="R266" s="3" t="s">
        <v>211</v>
      </c>
      <c r="S266" s="3" t="s">
        <v>211</v>
      </c>
      <c r="T266" s="3" t="s">
        <v>211</v>
      </c>
      <c r="U266" s="31">
        <f>+Tabla3[[#This Row],[V GRAVADAS]]</f>
        <v>38</v>
      </c>
      <c r="V266" t="s">
        <v>181</v>
      </c>
    </row>
    <row r="267" spans="1:22" x14ac:dyDescent="0.25">
      <c r="A267" t="s">
        <v>291</v>
      </c>
      <c r="B267" s="1" t="s">
        <v>301</v>
      </c>
      <c r="C267" t="s">
        <v>1</v>
      </c>
      <c r="D267" t="s">
        <v>208</v>
      </c>
      <c r="E267" t="s">
        <v>209</v>
      </c>
      <c r="F267" t="s">
        <v>210</v>
      </c>
      <c r="G267">
        <v>3935</v>
      </c>
      <c r="H267">
        <v>3935</v>
      </c>
      <c r="I267">
        <v>3935</v>
      </c>
      <c r="J267">
        <v>3935</v>
      </c>
      <c r="L267" s="3" t="s">
        <v>211</v>
      </c>
      <c r="M267" s="3" t="s">
        <v>211</v>
      </c>
      <c r="N267" s="3" t="s">
        <v>211</v>
      </c>
      <c r="O267" s="3">
        <v>0</v>
      </c>
      <c r="P267" s="3" t="s">
        <v>211</v>
      </c>
      <c r="Q267" s="3" t="s">
        <v>211</v>
      </c>
      <c r="R267" s="3" t="s">
        <v>211</v>
      </c>
      <c r="S267" s="3" t="s">
        <v>211</v>
      </c>
      <c r="T267" s="3" t="s">
        <v>211</v>
      </c>
      <c r="U267" s="31">
        <f>+Tabla3[[#This Row],[V GRAVADAS]]</f>
        <v>0</v>
      </c>
      <c r="V267" t="s">
        <v>181</v>
      </c>
    </row>
    <row r="268" spans="1:22" x14ac:dyDescent="0.25">
      <c r="A268" t="s">
        <v>291</v>
      </c>
      <c r="B268" s="1" t="s">
        <v>301</v>
      </c>
      <c r="C268" t="s">
        <v>1</v>
      </c>
      <c r="D268" t="s">
        <v>208</v>
      </c>
      <c r="E268" t="s">
        <v>209</v>
      </c>
      <c r="F268" t="s">
        <v>210</v>
      </c>
      <c r="G268">
        <v>3936</v>
      </c>
      <c r="H268">
        <v>3936</v>
      </c>
      <c r="I268">
        <v>3936</v>
      </c>
      <c r="J268">
        <v>3936</v>
      </c>
      <c r="L268" s="3" t="s">
        <v>211</v>
      </c>
      <c r="M268" s="3" t="s">
        <v>211</v>
      </c>
      <c r="N268" s="3" t="s">
        <v>211</v>
      </c>
      <c r="O268" s="3">
        <v>8</v>
      </c>
      <c r="P268" s="3" t="s">
        <v>211</v>
      </c>
      <c r="Q268" s="3" t="s">
        <v>211</v>
      </c>
      <c r="R268" s="3" t="s">
        <v>211</v>
      </c>
      <c r="S268" s="3" t="s">
        <v>211</v>
      </c>
      <c r="T268" s="3" t="s">
        <v>211</v>
      </c>
      <c r="U268" s="31">
        <f>+Tabla3[[#This Row],[V GRAVADAS]]</f>
        <v>8</v>
      </c>
      <c r="V268" t="s">
        <v>181</v>
      </c>
    </row>
    <row r="269" spans="1:22" x14ac:dyDescent="0.25">
      <c r="A269" t="s">
        <v>291</v>
      </c>
      <c r="B269" s="1" t="s">
        <v>301</v>
      </c>
      <c r="C269" t="s">
        <v>1</v>
      </c>
      <c r="D269" t="s">
        <v>208</v>
      </c>
      <c r="E269" t="s">
        <v>209</v>
      </c>
      <c r="F269" t="s">
        <v>210</v>
      </c>
      <c r="G269">
        <v>3937</v>
      </c>
      <c r="H269">
        <v>3937</v>
      </c>
      <c r="I269">
        <v>3937</v>
      </c>
      <c r="J269">
        <v>3937</v>
      </c>
      <c r="L269" s="3" t="s">
        <v>211</v>
      </c>
      <c r="M269" s="3" t="s">
        <v>211</v>
      </c>
      <c r="N269" s="3" t="s">
        <v>211</v>
      </c>
      <c r="O269" s="3">
        <v>9</v>
      </c>
      <c r="P269" s="3" t="s">
        <v>211</v>
      </c>
      <c r="Q269" s="3" t="s">
        <v>211</v>
      </c>
      <c r="R269" s="3" t="s">
        <v>211</v>
      </c>
      <c r="S269" s="3" t="s">
        <v>211</v>
      </c>
      <c r="T269" s="3" t="s">
        <v>211</v>
      </c>
      <c r="U269" s="31">
        <f>+Tabla3[[#This Row],[V GRAVADAS]]</f>
        <v>9</v>
      </c>
      <c r="V269" t="s">
        <v>181</v>
      </c>
    </row>
    <row r="270" spans="1:22" x14ac:dyDescent="0.25">
      <c r="A270" t="s">
        <v>291</v>
      </c>
      <c r="B270" s="1" t="s">
        <v>301</v>
      </c>
      <c r="C270" t="s">
        <v>1</v>
      </c>
      <c r="D270" t="s">
        <v>208</v>
      </c>
      <c r="E270" t="s">
        <v>209</v>
      </c>
      <c r="F270" t="s">
        <v>210</v>
      </c>
      <c r="G270">
        <v>3938</v>
      </c>
      <c r="H270">
        <v>3938</v>
      </c>
      <c r="I270">
        <v>3938</v>
      </c>
      <c r="J270">
        <v>3938</v>
      </c>
      <c r="L270" s="3" t="s">
        <v>211</v>
      </c>
      <c r="M270" s="3" t="s">
        <v>211</v>
      </c>
      <c r="N270" s="3" t="s">
        <v>211</v>
      </c>
      <c r="O270" s="3">
        <v>10</v>
      </c>
      <c r="P270" s="3" t="s">
        <v>211</v>
      </c>
      <c r="Q270" s="3" t="s">
        <v>211</v>
      </c>
      <c r="R270" s="3" t="s">
        <v>211</v>
      </c>
      <c r="S270" s="3" t="s">
        <v>211</v>
      </c>
      <c r="T270" s="3" t="s">
        <v>211</v>
      </c>
      <c r="U270" s="31">
        <f>+Tabla3[[#This Row],[V GRAVADAS]]</f>
        <v>10</v>
      </c>
      <c r="V270" t="s">
        <v>181</v>
      </c>
    </row>
    <row r="271" spans="1:22" x14ac:dyDescent="0.25">
      <c r="A271" t="s">
        <v>291</v>
      </c>
      <c r="B271" s="1" t="s">
        <v>301</v>
      </c>
      <c r="C271" t="s">
        <v>1</v>
      </c>
      <c r="D271" t="s">
        <v>208</v>
      </c>
      <c r="E271" t="s">
        <v>209</v>
      </c>
      <c r="F271" t="s">
        <v>210</v>
      </c>
      <c r="G271">
        <v>3939</v>
      </c>
      <c r="H271">
        <v>3939</v>
      </c>
      <c r="I271">
        <v>3939</v>
      </c>
      <c r="J271">
        <v>3939</v>
      </c>
      <c r="L271" s="3" t="s">
        <v>211</v>
      </c>
      <c r="M271" s="3" t="s">
        <v>211</v>
      </c>
      <c r="N271" s="3" t="s">
        <v>211</v>
      </c>
      <c r="O271" s="3">
        <v>11</v>
      </c>
      <c r="P271" s="3" t="s">
        <v>211</v>
      </c>
      <c r="Q271" s="3" t="s">
        <v>211</v>
      </c>
      <c r="R271" s="3" t="s">
        <v>211</v>
      </c>
      <c r="S271" s="3" t="s">
        <v>211</v>
      </c>
      <c r="T271" s="3" t="s">
        <v>211</v>
      </c>
      <c r="U271" s="31">
        <f>+Tabla3[[#This Row],[V GRAVADAS]]</f>
        <v>11</v>
      </c>
      <c r="V271" t="s">
        <v>181</v>
      </c>
    </row>
    <row r="272" spans="1:22" x14ac:dyDescent="0.25">
      <c r="A272" t="s">
        <v>291</v>
      </c>
      <c r="B272" s="1" t="s">
        <v>302</v>
      </c>
      <c r="C272" t="s">
        <v>1</v>
      </c>
      <c r="D272" t="s">
        <v>208</v>
      </c>
      <c r="E272" t="s">
        <v>209</v>
      </c>
      <c r="F272" t="s">
        <v>210</v>
      </c>
      <c r="G272">
        <v>3940</v>
      </c>
      <c r="H272">
        <v>3940</v>
      </c>
      <c r="I272">
        <v>3940</v>
      </c>
      <c r="J272">
        <v>3940</v>
      </c>
      <c r="L272" s="3" t="s">
        <v>211</v>
      </c>
      <c r="M272" s="3" t="s">
        <v>211</v>
      </c>
      <c r="N272" s="3" t="s">
        <v>211</v>
      </c>
      <c r="O272" s="3">
        <v>12</v>
      </c>
      <c r="P272" s="3" t="s">
        <v>211</v>
      </c>
      <c r="Q272" s="3" t="s">
        <v>211</v>
      </c>
      <c r="R272" s="3" t="s">
        <v>211</v>
      </c>
      <c r="S272" s="3" t="s">
        <v>211</v>
      </c>
      <c r="T272" s="3" t="s">
        <v>211</v>
      </c>
      <c r="U272" s="31">
        <f>+Tabla3[[#This Row],[V GRAVADAS]]</f>
        <v>12</v>
      </c>
      <c r="V272" t="s">
        <v>181</v>
      </c>
    </row>
    <row r="273" spans="1:22" x14ac:dyDescent="0.25">
      <c r="A273" t="s">
        <v>291</v>
      </c>
      <c r="B273" s="1" t="s">
        <v>303</v>
      </c>
      <c r="C273" t="s">
        <v>1</v>
      </c>
      <c r="D273" t="s">
        <v>208</v>
      </c>
      <c r="E273" t="s">
        <v>209</v>
      </c>
      <c r="F273" t="s">
        <v>210</v>
      </c>
      <c r="G273">
        <v>3941</v>
      </c>
      <c r="H273">
        <v>3941</v>
      </c>
      <c r="I273">
        <v>3941</v>
      </c>
      <c r="J273">
        <v>3941</v>
      </c>
      <c r="L273" s="3" t="s">
        <v>211</v>
      </c>
      <c r="M273" s="3" t="s">
        <v>211</v>
      </c>
      <c r="N273" s="3" t="s">
        <v>211</v>
      </c>
      <c r="O273" s="3">
        <v>27.5</v>
      </c>
      <c r="P273" s="3" t="s">
        <v>211</v>
      </c>
      <c r="Q273" s="3" t="s">
        <v>211</v>
      </c>
      <c r="R273" s="3" t="s">
        <v>211</v>
      </c>
      <c r="S273" s="3" t="s">
        <v>211</v>
      </c>
      <c r="T273" s="3" t="s">
        <v>211</v>
      </c>
      <c r="U273" s="31">
        <f>+Tabla3[[#This Row],[V GRAVADAS]]</f>
        <v>27.5</v>
      </c>
      <c r="V273" t="s">
        <v>181</v>
      </c>
    </row>
    <row r="274" spans="1:22" x14ac:dyDescent="0.25">
      <c r="A274" t="s">
        <v>291</v>
      </c>
      <c r="B274" s="1" t="s">
        <v>303</v>
      </c>
      <c r="C274" t="s">
        <v>1</v>
      </c>
      <c r="D274" t="s">
        <v>208</v>
      </c>
      <c r="E274" t="s">
        <v>209</v>
      </c>
      <c r="F274" t="s">
        <v>210</v>
      </c>
      <c r="G274">
        <v>3942</v>
      </c>
      <c r="H274">
        <v>3942</v>
      </c>
      <c r="I274">
        <v>3942</v>
      </c>
      <c r="J274">
        <v>3942</v>
      </c>
      <c r="L274" s="3" t="s">
        <v>211</v>
      </c>
      <c r="M274" s="3" t="s">
        <v>211</v>
      </c>
      <c r="N274" s="3" t="s">
        <v>211</v>
      </c>
      <c r="O274" s="3">
        <v>8.5</v>
      </c>
      <c r="P274" s="3" t="s">
        <v>211</v>
      </c>
      <c r="Q274" s="3" t="s">
        <v>211</v>
      </c>
      <c r="R274" s="3" t="s">
        <v>211</v>
      </c>
      <c r="S274" s="3" t="s">
        <v>211</v>
      </c>
      <c r="T274" s="3" t="s">
        <v>211</v>
      </c>
      <c r="U274" s="31">
        <f>+Tabla3[[#This Row],[V GRAVADAS]]</f>
        <v>8.5</v>
      </c>
      <c r="V274" t="s">
        <v>181</v>
      </c>
    </row>
    <row r="275" spans="1:22" x14ac:dyDescent="0.25">
      <c r="A275" t="s">
        <v>291</v>
      </c>
      <c r="B275" s="1" t="s">
        <v>304</v>
      </c>
      <c r="C275" t="s">
        <v>1</v>
      </c>
      <c r="D275" t="s">
        <v>208</v>
      </c>
      <c r="E275" t="s">
        <v>209</v>
      </c>
      <c r="F275" t="s">
        <v>210</v>
      </c>
      <c r="G275">
        <v>3943</v>
      </c>
      <c r="H275">
        <v>3943</v>
      </c>
      <c r="I275">
        <v>3943</v>
      </c>
      <c r="J275">
        <v>3943</v>
      </c>
      <c r="L275" s="3" t="s">
        <v>211</v>
      </c>
      <c r="M275" s="3" t="s">
        <v>211</v>
      </c>
      <c r="N275" s="3" t="s">
        <v>211</v>
      </c>
      <c r="O275" s="3">
        <v>0</v>
      </c>
      <c r="P275" s="3" t="s">
        <v>211</v>
      </c>
      <c r="Q275" s="3" t="s">
        <v>211</v>
      </c>
      <c r="R275" s="3" t="s">
        <v>211</v>
      </c>
      <c r="S275" s="3" t="s">
        <v>211</v>
      </c>
      <c r="T275" s="3" t="s">
        <v>211</v>
      </c>
      <c r="U275" s="31">
        <f>+Tabla3[[#This Row],[V GRAVADAS]]</f>
        <v>0</v>
      </c>
      <c r="V275" t="s">
        <v>181</v>
      </c>
    </row>
    <row r="276" spans="1:22" x14ac:dyDescent="0.25">
      <c r="A276" t="s">
        <v>291</v>
      </c>
      <c r="B276" s="1" t="s">
        <v>304</v>
      </c>
      <c r="C276" t="s">
        <v>1</v>
      </c>
      <c r="D276" t="s">
        <v>208</v>
      </c>
      <c r="E276" t="s">
        <v>209</v>
      </c>
      <c r="F276" t="s">
        <v>210</v>
      </c>
      <c r="G276">
        <v>3944</v>
      </c>
      <c r="H276">
        <v>3944</v>
      </c>
      <c r="I276">
        <v>3944</v>
      </c>
      <c r="J276">
        <v>3944</v>
      </c>
      <c r="L276" s="3" t="s">
        <v>211</v>
      </c>
      <c r="M276" s="3" t="s">
        <v>211</v>
      </c>
      <c r="N276" s="3" t="s">
        <v>211</v>
      </c>
      <c r="O276" s="3">
        <v>3</v>
      </c>
      <c r="P276" s="3" t="s">
        <v>211</v>
      </c>
      <c r="Q276" s="3" t="s">
        <v>211</v>
      </c>
      <c r="R276" s="3" t="s">
        <v>211</v>
      </c>
      <c r="S276" s="3" t="s">
        <v>211</v>
      </c>
      <c r="T276" s="3" t="s">
        <v>211</v>
      </c>
      <c r="U276" s="31">
        <f>+Tabla3[[#This Row],[V GRAVADAS]]</f>
        <v>3</v>
      </c>
      <c r="V276" t="s">
        <v>181</v>
      </c>
    </row>
    <row r="277" spans="1:22" x14ac:dyDescent="0.25">
      <c r="A277" t="s">
        <v>291</v>
      </c>
      <c r="B277" s="1" t="s">
        <v>304</v>
      </c>
      <c r="C277" t="s">
        <v>1</v>
      </c>
      <c r="D277" t="s">
        <v>208</v>
      </c>
      <c r="E277" t="s">
        <v>209</v>
      </c>
      <c r="F277" t="s">
        <v>210</v>
      </c>
      <c r="G277">
        <v>3945</v>
      </c>
      <c r="H277">
        <v>3945</v>
      </c>
      <c r="I277">
        <v>3945</v>
      </c>
      <c r="J277">
        <v>3945</v>
      </c>
      <c r="L277" s="3" t="s">
        <v>211</v>
      </c>
      <c r="M277" s="3" t="s">
        <v>211</v>
      </c>
      <c r="N277" s="3" t="s">
        <v>211</v>
      </c>
      <c r="O277" s="3">
        <v>4</v>
      </c>
      <c r="P277" s="3" t="s">
        <v>211</v>
      </c>
      <c r="Q277" s="3" t="s">
        <v>211</v>
      </c>
      <c r="R277" s="3" t="s">
        <v>211</v>
      </c>
      <c r="S277" s="3" t="s">
        <v>211</v>
      </c>
      <c r="T277" s="3" t="s">
        <v>211</v>
      </c>
      <c r="U277" s="31">
        <f>+Tabla3[[#This Row],[V GRAVADAS]]</f>
        <v>4</v>
      </c>
      <c r="V277" t="s">
        <v>181</v>
      </c>
    </row>
    <row r="278" spans="1:22" x14ac:dyDescent="0.25">
      <c r="A278" t="s">
        <v>291</v>
      </c>
      <c r="B278" s="1" t="s">
        <v>304</v>
      </c>
      <c r="C278" t="s">
        <v>1</v>
      </c>
      <c r="D278" t="s">
        <v>208</v>
      </c>
      <c r="E278" t="s">
        <v>209</v>
      </c>
      <c r="F278" t="s">
        <v>210</v>
      </c>
      <c r="G278">
        <v>3946</v>
      </c>
      <c r="H278">
        <v>3946</v>
      </c>
      <c r="I278">
        <v>3946</v>
      </c>
      <c r="J278">
        <v>3946</v>
      </c>
      <c r="L278" s="3" t="s">
        <v>211</v>
      </c>
      <c r="M278" s="3" t="s">
        <v>211</v>
      </c>
      <c r="N278" s="3" t="s">
        <v>211</v>
      </c>
      <c r="O278" s="3">
        <v>5</v>
      </c>
      <c r="P278" s="3" t="s">
        <v>211</v>
      </c>
      <c r="Q278" s="3" t="s">
        <v>211</v>
      </c>
      <c r="R278" s="3" t="s">
        <v>211</v>
      </c>
      <c r="S278" s="3" t="s">
        <v>211</v>
      </c>
      <c r="T278" s="3" t="s">
        <v>211</v>
      </c>
      <c r="U278" s="31">
        <f>+Tabla3[[#This Row],[V GRAVADAS]]</f>
        <v>5</v>
      </c>
      <c r="V278" t="s">
        <v>181</v>
      </c>
    </row>
    <row r="279" spans="1:22" x14ac:dyDescent="0.25">
      <c r="A279" t="s">
        <v>260</v>
      </c>
      <c r="B279"/>
      <c r="L279" s="2"/>
      <c r="M279" s="2"/>
      <c r="N279" s="2"/>
      <c r="O279" s="30">
        <f>SUBTOTAL(109,Tabla3[V GRAVADAS])</f>
        <v>2356</v>
      </c>
      <c r="P279" s="2"/>
      <c r="Q279" s="2"/>
      <c r="R279" s="2"/>
      <c r="S279" s="2"/>
      <c r="T279" s="2"/>
      <c r="U279" s="30">
        <f>SUBTOTAL(109,Tabla3[TOTAL VENTA])</f>
        <v>2356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77"/>
  <sheetViews>
    <sheetView workbookViewId="0">
      <selection activeCell="F21" sqref="F21"/>
    </sheetView>
  </sheetViews>
  <sheetFormatPr baseColWidth="10" defaultRowHeight="15" x14ac:dyDescent="0.25"/>
  <cols>
    <col min="1" max="1" width="15" bestFit="1" customWidth="1"/>
    <col min="2" max="2" width="48" bestFit="1" customWidth="1"/>
    <col min="5" max="5" width="17.28515625" bestFit="1" customWidth="1"/>
    <col min="9" max="9" width="11.42578125" style="2"/>
  </cols>
  <sheetData>
    <row r="1" spans="1:8" x14ac:dyDescent="0.25">
      <c r="A1" s="1" t="s">
        <v>180</v>
      </c>
      <c r="B1" t="s">
        <v>179</v>
      </c>
    </row>
    <row r="2" spans="1:8" x14ac:dyDescent="0.25">
      <c r="A2" s="1" t="s">
        <v>178</v>
      </c>
      <c r="B2" t="s">
        <v>177</v>
      </c>
      <c r="E2" s="1"/>
      <c r="F2" s="1"/>
      <c r="G2" s="1"/>
      <c r="H2" s="1"/>
    </row>
    <row r="3" spans="1:8" x14ac:dyDescent="0.25">
      <c r="A3" s="1" t="s">
        <v>176</v>
      </c>
      <c r="B3" t="s">
        <v>175</v>
      </c>
      <c r="E3" s="1"/>
      <c r="F3" s="1"/>
      <c r="G3" s="1"/>
      <c r="H3" s="1"/>
    </row>
    <row r="4" spans="1:8" x14ac:dyDescent="0.25">
      <c r="A4" s="1" t="s">
        <v>174</v>
      </c>
      <c r="B4" t="s">
        <v>173</v>
      </c>
      <c r="E4" s="1"/>
      <c r="F4" s="1"/>
      <c r="G4" s="1"/>
      <c r="H4" s="1"/>
    </row>
    <row r="5" spans="1:8" x14ac:dyDescent="0.25">
      <c r="A5" s="1" t="s">
        <v>172</v>
      </c>
      <c r="B5" t="s">
        <v>171</v>
      </c>
      <c r="E5" s="1"/>
      <c r="F5" s="1"/>
      <c r="G5" s="1"/>
      <c r="H5" s="1"/>
    </row>
    <row r="6" spans="1:8" x14ac:dyDescent="0.25">
      <c r="A6" s="1" t="s">
        <v>170</v>
      </c>
      <c r="B6" t="s">
        <v>169</v>
      </c>
      <c r="E6" s="1"/>
      <c r="F6" s="1"/>
      <c r="G6" s="1"/>
      <c r="H6" s="1"/>
    </row>
    <row r="7" spans="1:8" x14ac:dyDescent="0.25">
      <c r="A7" s="1" t="s">
        <v>168</v>
      </c>
      <c r="B7" t="s">
        <v>167</v>
      </c>
      <c r="E7" s="1"/>
      <c r="F7" s="1"/>
      <c r="G7" s="1"/>
      <c r="H7" s="1"/>
    </row>
    <row r="8" spans="1:8" x14ac:dyDescent="0.25">
      <c r="A8" s="1" t="s">
        <v>166</v>
      </c>
      <c r="B8" t="s">
        <v>165</v>
      </c>
      <c r="E8" s="1"/>
      <c r="F8" s="1"/>
      <c r="G8" s="1"/>
      <c r="H8" s="1"/>
    </row>
    <row r="9" spans="1:8" x14ac:dyDescent="0.25">
      <c r="A9" s="1" t="s">
        <v>164</v>
      </c>
      <c r="B9" t="s">
        <v>163</v>
      </c>
      <c r="E9" s="1"/>
      <c r="F9" s="1"/>
      <c r="G9" s="1"/>
      <c r="H9" s="1"/>
    </row>
    <row r="10" spans="1:8" x14ac:dyDescent="0.25">
      <c r="A10" s="1" t="s">
        <v>162</v>
      </c>
      <c r="B10" t="s">
        <v>161</v>
      </c>
      <c r="E10" s="1"/>
      <c r="F10" s="1"/>
      <c r="G10" s="1"/>
      <c r="H10" s="1"/>
    </row>
    <row r="11" spans="1:8" x14ac:dyDescent="0.25">
      <c r="A11" s="1" t="s">
        <v>160</v>
      </c>
      <c r="B11" t="s">
        <v>159</v>
      </c>
      <c r="E11" s="1"/>
      <c r="F11" s="1"/>
      <c r="G11" s="1"/>
      <c r="H11" s="1"/>
    </row>
    <row r="12" spans="1:8" x14ac:dyDescent="0.25">
      <c r="A12" s="1" t="s">
        <v>158</v>
      </c>
      <c r="B12" t="s">
        <v>157</v>
      </c>
      <c r="E12" s="1"/>
      <c r="F12" s="1"/>
      <c r="G12" s="1"/>
      <c r="H12" s="1"/>
    </row>
    <row r="13" spans="1:8" x14ac:dyDescent="0.25">
      <c r="A13" s="1" t="s">
        <v>156</v>
      </c>
      <c r="B13" t="s">
        <v>155</v>
      </c>
    </row>
    <row r="14" spans="1:8" x14ac:dyDescent="0.25">
      <c r="A14" s="1" t="s">
        <v>154</v>
      </c>
      <c r="B14" t="s">
        <v>153</v>
      </c>
    </row>
    <row r="15" spans="1:8" x14ac:dyDescent="0.25">
      <c r="A15" s="1" t="s">
        <v>152</v>
      </c>
      <c r="B15" t="s">
        <v>151</v>
      </c>
    </row>
    <row r="16" spans="1:8" x14ac:dyDescent="0.25">
      <c r="A16" s="1" t="s">
        <v>150</v>
      </c>
      <c r="B16" t="s">
        <v>149</v>
      </c>
    </row>
    <row r="17" spans="1:2" x14ac:dyDescent="0.25">
      <c r="A17" s="1" t="s">
        <v>148</v>
      </c>
      <c r="B17" t="s">
        <v>147</v>
      </c>
    </row>
    <row r="18" spans="1:2" x14ac:dyDescent="0.25">
      <c r="A18" s="1" t="s">
        <v>146</v>
      </c>
      <c r="B18" t="s">
        <v>145</v>
      </c>
    </row>
    <row r="19" spans="1:2" x14ac:dyDescent="0.25">
      <c r="A19" s="1" t="s">
        <v>144</v>
      </c>
      <c r="B19" t="s">
        <v>143</v>
      </c>
    </row>
    <row r="20" spans="1:2" x14ac:dyDescent="0.25">
      <c r="A20" s="1" t="s">
        <v>142</v>
      </c>
      <c r="B20" t="s">
        <v>141</v>
      </c>
    </row>
    <row r="21" spans="1:2" x14ac:dyDescent="0.25">
      <c r="A21" s="1" t="s">
        <v>140</v>
      </c>
      <c r="B21" t="s">
        <v>139</v>
      </c>
    </row>
    <row r="22" spans="1:2" x14ac:dyDescent="0.25">
      <c r="A22" s="1" t="s">
        <v>138</v>
      </c>
      <c r="B22" t="s">
        <v>137</v>
      </c>
    </row>
    <row r="23" spans="1:2" x14ac:dyDescent="0.25">
      <c r="A23" s="1" t="s">
        <v>136</v>
      </c>
      <c r="B23" t="s">
        <v>135</v>
      </c>
    </row>
    <row r="24" spans="1:2" x14ac:dyDescent="0.25">
      <c r="A24" s="1" t="s">
        <v>134</v>
      </c>
      <c r="B24" t="s">
        <v>133</v>
      </c>
    </row>
    <row r="25" spans="1:2" x14ac:dyDescent="0.25">
      <c r="A25" s="1" t="s">
        <v>132</v>
      </c>
      <c r="B25" t="s">
        <v>131</v>
      </c>
    </row>
    <row r="26" spans="1:2" x14ac:dyDescent="0.25">
      <c r="A26" s="1" t="s">
        <v>130</v>
      </c>
      <c r="B26" t="s">
        <v>129</v>
      </c>
    </row>
    <row r="27" spans="1:2" x14ac:dyDescent="0.25">
      <c r="A27" s="1" t="s">
        <v>128</v>
      </c>
      <c r="B27" t="s">
        <v>127</v>
      </c>
    </row>
    <row r="28" spans="1:2" x14ac:dyDescent="0.25">
      <c r="A28" s="1" t="s">
        <v>126</v>
      </c>
      <c r="B28" t="s">
        <v>125</v>
      </c>
    </row>
    <row r="29" spans="1:2" x14ac:dyDescent="0.25">
      <c r="A29" s="1" t="s">
        <v>124</v>
      </c>
      <c r="B29" t="s">
        <v>123</v>
      </c>
    </row>
    <row r="30" spans="1:2" x14ac:dyDescent="0.25">
      <c r="A30" s="1" t="s">
        <v>122</v>
      </c>
      <c r="B30" t="s">
        <v>121</v>
      </c>
    </row>
    <row r="31" spans="1:2" x14ac:dyDescent="0.25">
      <c r="A31" s="1" t="s">
        <v>120</v>
      </c>
      <c r="B31" t="s">
        <v>119</v>
      </c>
    </row>
    <row r="32" spans="1:2" x14ac:dyDescent="0.25">
      <c r="A32" s="1" t="s">
        <v>118</v>
      </c>
      <c r="B32" t="s">
        <v>117</v>
      </c>
    </row>
    <row r="33" spans="1:2" x14ac:dyDescent="0.25">
      <c r="A33" s="1" t="s">
        <v>116</v>
      </c>
      <c r="B33" t="s">
        <v>115</v>
      </c>
    </row>
    <row r="34" spans="1:2" x14ac:dyDescent="0.25">
      <c r="A34" s="1" t="s">
        <v>114</v>
      </c>
      <c r="B34" t="s">
        <v>113</v>
      </c>
    </row>
    <row r="35" spans="1:2" x14ac:dyDescent="0.25">
      <c r="A35" s="1" t="s">
        <v>112</v>
      </c>
      <c r="B35" t="s">
        <v>111</v>
      </c>
    </row>
    <row r="36" spans="1:2" x14ac:dyDescent="0.25">
      <c r="A36" s="1" t="s">
        <v>110</v>
      </c>
      <c r="B36" t="s">
        <v>109</v>
      </c>
    </row>
    <row r="37" spans="1:2" x14ac:dyDescent="0.25">
      <c r="A37" s="1" t="s">
        <v>108</v>
      </c>
      <c r="B37" t="s">
        <v>107</v>
      </c>
    </row>
    <row r="38" spans="1:2" x14ac:dyDescent="0.25">
      <c r="A38" s="1" t="s">
        <v>106</v>
      </c>
      <c r="B38" t="s">
        <v>105</v>
      </c>
    </row>
    <row r="39" spans="1:2" x14ac:dyDescent="0.25">
      <c r="A39" s="1" t="s">
        <v>104</v>
      </c>
      <c r="B39" t="s">
        <v>103</v>
      </c>
    </row>
    <row r="40" spans="1:2" x14ac:dyDescent="0.25">
      <c r="A40" s="1" t="s">
        <v>102</v>
      </c>
      <c r="B40" t="s">
        <v>101</v>
      </c>
    </row>
    <row r="41" spans="1:2" x14ac:dyDescent="0.25">
      <c r="A41" s="1" t="s">
        <v>100</v>
      </c>
      <c r="B41" t="s">
        <v>99</v>
      </c>
    </row>
    <row r="42" spans="1:2" x14ac:dyDescent="0.25">
      <c r="A42" s="1" t="s">
        <v>98</v>
      </c>
      <c r="B42" t="s">
        <v>97</v>
      </c>
    </row>
    <row r="43" spans="1:2" x14ac:dyDescent="0.25">
      <c r="A43" s="1" t="s">
        <v>96</v>
      </c>
      <c r="B43" t="s">
        <v>95</v>
      </c>
    </row>
    <row r="44" spans="1:2" x14ac:dyDescent="0.25">
      <c r="A44" s="1" t="s">
        <v>94</v>
      </c>
      <c r="B44" t="s">
        <v>93</v>
      </c>
    </row>
    <row r="45" spans="1:2" x14ac:dyDescent="0.25">
      <c r="A45" s="1" t="s">
        <v>92</v>
      </c>
      <c r="B45" t="s">
        <v>91</v>
      </c>
    </row>
    <row r="46" spans="1:2" x14ac:dyDescent="0.25">
      <c r="A46" s="1" t="s">
        <v>90</v>
      </c>
      <c r="B46" t="s">
        <v>89</v>
      </c>
    </row>
    <row r="47" spans="1:2" x14ac:dyDescent="0.25">
      <c r="A47" s="1" t="s">
        <v>88</v>
      </c>
      <c r="B47" t="s">
        <v>87</v>
      </c>
    </row>
    <row r="48" spans="1:2" x14ac:dyDescent="0.25">
      <c r="A48" s="1" t="s">
        <v>86</v>
      </c>
      <c r="B48" s="1" t="s">
        <v>85</v>
      </c>
    </row>
    <row r="49" spans="1:2" x14ac:dyDescent="0.25">
      <c r="A49" s="1" t="s">
        <v>84</v>
      </c>
      <c r="B49" t="s">
        <v>83</v>
      </c>
    </row>
    <row r="50" spans="1:2" x14ac:dyDescent="0.25">
      <c r="A50" s="1" t="s">
        <v>82</v>
      </c>
      <c r="B50" t="s">
        <v>81</v>
      </c>
    </row>
    <row r="51" spans="1:2" x14ac:dyDescent="0.25">
      <c r="A51" s="1" t="s">
        <v>80</v>
      </c>
      <c r="B51" t="s">
        <v>79</v>
      </c>
    </row>
    <row r="52" spans="1:2" x14ac:dyDescent="0.25">
      <c r="A52" s="1" t="s">
        <v>78</v>
      </c>
      <c r="B52" t="s">
        <v>77</v>
      </c>
    </row>
    <row r="53" spans="1:2" x14ac:dyDescent="0.25">
      <c r="A53" s="1" t="s">
        <v>76</v>
      </c>
      <c r="B53" t="s">
        <v>75</v>
      </c>
    </row>
    <row r="54" spans="1:2" x14ac:dyDescent="0.25">
      <c r="A54" s="1" t="s">
        <v>74</v>
      </c>
      <c r="B54" t="s">
        <v>73</v>
      </c>
    </row>
    <row r="55" spans="1:2" x14ac:dyDescent="0.25">
      <c r="A55" s="1" t="s">
        <v>72</v>
      </c>
      <c r="B55" t="s">
        <v>71</v>
      </c>
    </row>
    <row r="56" spans="1:2" x14ac:dyDescent="0.25">
      <c r="A56" s="1" t="s">
        <v>70</v>
      </c>
      <c r="B56" t="s">
        <v>69</v>
      </c>
    </row>
    <row r="57" spans="1:2" x14ac:dyDescent="0.25">
      <c r="A57" s="1" t="s">
        <v>68</v>
      </c>
      <c r="B57" t="s">
        <v>67</v>
      </c>
    </row>
    <row r="58" spans="1:2" x14ac:dyDescent="0.25">
      <c r="A58" s="1" t="s">
        <v>66</v>
      </c>
      <c r="B58" t="s">
        <v>65</v>
      </c>
    </row>
    <row r="59" spans="1:2" x14ac:dyDescent="0.25">
      <c r="A59" s="1" t="s">
        <v>64</v>
      </c>
      <c r="B59" t="s">
        <v>63</v>
      </c>
    </row>
    <row r="60" spans="1:2" x14ac:dyDescent="0.25">
      <c r="A60" s="1" t="s">
        <v>62</v>
      </c>
      <c r="B60" t="s">
        <v>61</v>
      </c>
    </row>
    <row r="61" spans="1:2" x14ac:dyDescent="0.25">
      <c r="A61" s="1" t="s">
        <v>60</v>
      </c>
      <c r="B61" t="s">
        <v>59</v>
      </c>
    </row>
    <row r="62" spans="1:2" x14ac:dyDescent="0.25">
      <c r="A62" s="1" t="s">
        <v>58</v>
      </c>
      <c r="B62" t="s">
        <v>57</v>
      </c>
    </row>
    <row r="63" spans="1:2" x14ac:dyDescent="0.25">
      <c r="A63" s="1" t="s">
        <v>56</v>
      </c>
      <c r="B63" t="s">
        <v>55</v>
      </c>
    </row>
    <row r="64" spans="1:2" x14ac:dyDescent="0.25">
      <c r="A64" s="1" t="s">
        <v>54</v>
      </c>
      <c r="B64" t="s">
        <v>53</v>
      </c>
    </row>
    <row r="65" spans="1:2" x14ac:dyDescent="0.25">
      <c r="A65" s="1" t="s">
        <v>52</v>
      </c>
      <c r="B65" t="s">
        <v>51</v>
      </c>
    </row>
    <row r="66" spans="1:2" x14ac:dyDescent="0.25">
      <c r="A66" s="1" t="s">
        <v>50</v>
      </c>
      <c r="B66" t="s">
        <v>49</v>
      </c>
    </row>
    <row r="67" spans="1:2" x14ac:dyDescent="0.25">
      <c r="A67" s="1" t="s">
        <v>48</v>
      </c>
      <c r="B67" t="s">
        <v>47</v>
      </c>
    </row>
    <row r="68" spans="1:2" x14ac:dyDescent="0.25">
      <c r="A68" s="1" t="s">
        <v>46</v>
      </c>
      <c r="B68" t="s">
        <v>45</v>
      </c>
    </row>
    <row r="69" spans="1:2" x14ac:dyDescent="0.25">
      <c r="A69" s="1" t="s">
        <v>44</v>
      </c>
      <c r="B69" t="s">
        <v>43</v>
      </c>
    </row>
    <row r="70" spans="1:2" x14ac:dyDescent="0.25">
      <c r="A70" s="1" t="s">
        <v>42</v>
      </c>
      <c r="B70" t="s">
        <v>41</v>
      </c>
    </row>
    <row r="71" spans="1:2" x14ac:dyDescent="0.25">
      <c r="A71" s="1" t="s">
        <v>40</v>
      </c>
      <c r="B71" t="s">
        <v>39</v>
      </c>
    </row>
    <row r="72" spans="1:2" x14ac:dyDescent="0.25">
      <c r="A72" s="1" t="s">
        <v>38</v>
      </c>
      <c r="B72" t="s">
        <v>37</v>
      </c>
    </row>
    <row r="73" spans="1:2" x14ac:dyDescent="0.25">
      <c r="A73" s="1" t="s">
        <v>36</v>
      </c>
      <c r="B73" t="s">
        <v>35</v>
      </c>
    </row>
    <row r="74" spans="1:2" x14ac:dyDescent="0.25">
      <c r="A74" s="1" t="s">
        <v>34</v>
      </c>
      <c r="B74" t="s">
        <v>33</v>
      </c>
    </row>
    <row r="75" spans="1:2" x14ac:dyDescent="0.25">
      <c r="A75" s="1" t="s">
        <v>32</v>
      </c>
      <c r="B75" t="s">
        <v>31</v>
      </c>
    </row>
    <row r="76" spans="1:2" x14ac:dyDescent="0.25">
      <c r="A76" s="1" t="s">
        <v>18</v>
      </c>
      <c r="B76" t="s">
        <v>30</v>
      </c>
    </row>
    <row r="77" spans="1:2" x14ac:dyDescent="0.25">
      <c r="A77" s="1" t="s">
        <v>196</v>
      </c>
      <c r="B77" t="s">
        <v>197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topLeftCell="A46" workbookViewId="0">
      <selection activeCell="B1" sqref="B1:B69"/>
    </sheetView>
  </sheetViews>
  <sheetFormatPr baseColWidth="10" defaultRowHeight="15" x14ac:dyDescent="0.25"/>
  <sheetData>
    <row r="1" spans="1:2" x14ac:dyDescent="0.25">
      <c r="A1">
        <v>3642</v>
      </c>
      <c r="B1">
        <v>2.5</v>
      </c>
    </row>
    <row r="2" spans="1:2" x14ac:dyDescent="0.25">
      <c r="A2">
        <v>3643</v>
      </c>
      <c r="B2">
        <v>3</v>
      </c>
    </row>
    <row r="3" spans="1:2" x14ac:dyDescent="0.25">
      <c r="A3">
        <v>3644</v>
      </c>
      <c r="B3">
        <v>4</v>
      </c>
    </row>
    <row r="4" spans="1:2" x14ac:dyDescent="0.25">
      <c r="A4">
        <v>3645</v>
      </c>
      <c r="B4">
        <v>30</v>
      </c>
    </row>
    <row r="5" spans="1:2" x14ac:dyDescent="0.25">
      <c r="A5">
        <v>3646</v>
      </c>
      <c r="B5">
        <v>4</v>
      </c>
    </row>
    <row r="6" spans="1:2" x14ac:dyDescent="0.25">
      <c r="A6">
        <v>3647</v>
      </c>
      <c r="B6">
        <v>5</v>
      </c>
    </row>
    <row r="7" spans="1:2" x14ac:dyDescent="0.25">
      <c r="A7">
        <v>3648</v>
      </c>
      <c r="B7">
        <v>6</v>
      </c>
    </row>
    <row r="8" spans="1:2" x14ac:dyDescent="0.25">
      <c r="A8">
        <v>3649</v>
      </c>
      <c r="B8">
        <v>7</v>
      </c>
    </row>
    <row r="9" spans="1:2" x14ac:dyDescent="0.25">
      <c r="A9">
        <v>3650</v>
      </c>
      <c r="B9">
        <v>7</v>
      </c>
    </row>
    <row r="10" spans="1:2" x14ac:dyDescent="0.25">
      <c r="A10">
        <v>3651</v>
      </c>
      <c r="B10">
        <v>10</v>
      </c>
    </row>
    <row r="11" spans="1:2" x14ac:dyDescent="0.25">
      <c r="A11">
        <v>3652</v>
      </c>
      <c r="B11">
        <v>38</v>
      </c>
    </row>
    <row r="12" spans="1:2" x14ac:dyDescent="0.25">
      <c r="A12">
        <v>3653</v>
      </c>
      <c r="B12">
        <v>2.5</v>
      </c>
    </row>
    <row r="13" spans="1:2" x14ac:dyDescent="0.25">
      <c r="A13">
        <v>3654</v>
      </c>
      <c r="B13">
        <v>3</v>
      </c>
    </row>
    <row r="14" spans="1:2" x14ac:dyDescent="0.25">
      <c r="A14">
        <v>3655</v>
      </c>
      <c r="B14">
        <v>4</v>
      </c>
    </row>
    <row r="15" spans="1:2" x14ac:dyDescent="0.25">
      <c r="A15">
        <v>3656</v>
      </c>
      <c r="B15">
        <v>5</v>
      </c>
    </row>
    <row r="16" spans="1:2" x14ac:dyDescent="0.25">
      <c r="A16">
        <v>3657</v>
      </c>
      <c r="B16">
        <v>6</v>
      </c>
    </row>
    <row r="17" spans="1:2" x14ac:dyDescent="0.25">
      <c r="A17">
        <v>3658</v>
      </c>
      <c r="B17">
        <v>7</v>
      </c>
    </row>
    <row r="18" spans="1:2" x14ac:dyDescent="0.25">
      <c r="A18">
        <v>3659</v>
      </c>
      <c r="B18">
        <v>2.5</v>
      </c>
    </row>
    <row r="19" spans="1:2" x14ac:dyDescent="0.25">
      <c r="A19">
        <v>3660</v>
      </c>
      <c r="B19">
        <v>3</v>
      </c>
    </row>
    <row r="20" spans="1:2" x14ac:dyDescent="0.25">
      <c r="A20">
        <v>3661</v>
      </c>
      <c r="B20">
        <v>4</v>
      </c>
    </row>
    <row r="21" spans="1:2" x14ac:dyDescent="0.25">
      <c r="A21">
        <v>3662</v>
      </c>
      <c r="B21">
        <v>5</v>
      </c>
    </row>
    <row r="22" spans="1:2" x14ac:dyDescent="0.25">
      <c r="A22">
        <v>3663</v>
      </c>
      <c r="B22">
        <v>6</v>
      </c>
    </row>
    <row r="23" spans="1:2" x14ac:dyDescent="0.25">
      <c r="A23">
        <v>3664</v>
      </c>
      <c r="B23">
        <v>7</v>
      </c>
    </row>
    <row r="24" spans="1:2" x14ac:dyDescent="0.25">
      <c r="A24">
        <v>3665</v>
      </c>
      <c r="B24">
        <v>8</v>
      </c>
    </row>
    <row r="25" spans="1:2" x14ac:dyDescent="0.25">
      <c r="A25">
        <v>3666</v>
      </c>
      <c r="B25">
        <v>9</v>
      </c>
    </row>
    <row r="26" spans="1:2" x14ac:dyDescent="0.25">
      <c r="A26">
        <v>3667</v>
      </c>
      <c r="B26">
        <v>10</v>
      </c>
    </row>
    <row r="27" spans="1:2" x14ac:dyDescent="0.25">
      <c r="A27">
        <v>3668</v>
      </c>
      <c r="B27">
        <v>24</v>
      </c>
    </row>
    <row r="28" spans="1:2" x14ac:dyDescent="0.25">
      <c r="A28">
        <v>3669</v>
      </c>
      <c r="B28">
        <v>35</v>
      </c>
    </row>
    <row r="29" spans="1:2" x14ac:dyDescent="0.25">
      <c r="A29">
        <v>3670</v>
      </c>
      <c r="B29">
        <v>12</v>
      </c>
    </row>
    <row r="30" spans="1:2" x14ac:dyDescent="0.25">
      <c r="A30">
        <v>3671</v>
      </c>
      <c r="B30">
        <v>8.5</v>
      </c>
    </row>
    <row r="31" spans="1:2" x14ac:dyDescent="0.25">
      <c r="A31">
        <v>3672</v>
      </c>
      <c r="B31">
        <v>10</v>
      </c>
    </row>
    <row r="32" spans="1:2" x14ac:dyDescent="0.25">
      <c r="A32">
        <v>3673</v>
      </c>
      <c r="B32">
        <v>3</v>
      </c>
    </row>
    <row r="33" spans="1:2" x14ac:dyDescent="0.25">
      <c r="A33">
        <v>3674</v>
      </c>
      <c r="B33">
        <v>2</v>
      </c>
    </row>
    <row r="34" spans="1:2" x14ac:dyDescent="0.25">
      <c r="A34">
        <v>3675</v>
      </c>
      <c r="B34">
        <v>10</v>
      </c>
    </row>
    <row r="35" spans="1:2" x14ac:dyDescent="0.25">
      <c r="A35">
        <v>3676</v>
      </c>
      <c r="B35">
        <v>15</v>
      </c>
    </row>
    <row r="36" spans="1:2" x14ac:dyDescent="0.25">
      <c r="A36">
        <v>3677</v>
      </c>
      <c r="B36">
        <v>2.5</v>
      </c>
    </row>
    <row r="37" spans="1:2" x14ac:dyDescent="0.25">
      <c r="A37">
        <v>3678</v>
      </c>
      <c r="B37">
        <v>20</v>
      </c>
    </row>
    <row r="38" spans="1:2" x14ac:dyDescent="0.25">
      <c r="A38">
        <v>3679</v>
      </c>
      <c r="B38">
        <v>5</v>
      </c>
    </row>
    <row r="39" spans="1:2" x14ac:dyDescent="0.25">
      <c r="A39">
        <v>3680</v>
      </c>
      <c r="B39">
        <v>2.5</v>
      </c>
    </row>
    <row r="40" spans="1:2" x14ac:dyDescent="0.25">
      <c r="A40">
        <v>3681</v>
      </c>
      <c r="B40">
        <v>3</v>
      </c>
    </row>
    <row r="41" spans="1:2" x14ac:dyDescent="0.25">
      <c r="A41">
        <v>3682</v>
      </c>
      <c r="B41">
        <v>4</v>
      </c>
    </row>
    <row r="42" spans="1:2" x14ac:dyDescent="0.25">
      <c r="A42">
        <v>3683</v>
      </c>
      <c r="B42">
        <v>5</v>
      </c>
    </row>
    <row r="43" spans="1:2" x14ac:dyDescent="0.25">
      <c r="A43">
        <v>3684</v>
      </c>
      <c r="B43">
        <v>6</v>
      </c>
    </row>
    <row r="44" spans="1:2" x14ac:dyDescent="0.25">
      <c r="A44">
        <v>3685</v>
      </c>
      <c r="B44">
        <v>7</v>
      </c>
    </row>
    <row r="45" spans="1:2" x14ac:dyDescent="0.25">
      <c r="A45">
        <v>3686</v>
      </c>
      <c r="B45">
        <v>8</v>
      </c>
    </row>
    <row r="46" spans="1:2" x14ac:dyDescent="0.25">
      <c r="A46">
        <v>3687</v>
      </c>
      <c r="B46">
        <v>10</v>
      </c>
    </row>
    <row r="47" spans="1:2" x14ac:dyDescent="0.25">
      <c r="A47">
        <v>3688</v>
      </c>
      <c r="B47">
        <v>11</v>
      </c>
    </row>
    <row r="48" spans="1:2" x14ac:dyDescent="0.25">
      <c r="A48">
        <v>3689</v>
      </c>
      <c r="B48">
        <v>2.5</v>
      </c>
    </row>
    <row r="49" spans="1:2" x14ac:dyDescent="0.25">
      <c r="A49">
        <v>3690</v>
      </c>
      <c r="B49">
        <v>3</v>
      </c>
    </row>
    <row r="50" spans="1:2" x14ac:dyDescent="0.25">
      <c r="A50">
        <v>3691</v>
      </c>
      <c r="B50">
        <v>4</v>
      </c>
    </row>
    <row r="51" spans="1:2" x14ac:dyDescent="0.25">
      <c r="A51">
        <v>3692</v>
      </c>
      <c r="B51">
        <v>5</v>
      </c>
    </row>
    <row r="52" spans="1:2" x14ac:dyDescent="0.25">
      <c r="A52">
        <v>3693</v>
      </c>
      <c r="B52">
        <v>6</v>
      </c>
    </row>
    <row r="53" spans="1:2" x14ac:dyDescent="0.25">
      <c r="A53">
        <v>3694</v>
      </c>
      <c r="B53">
        <v>7</v>
      </c>
    </row>
    <row r="54" spans="1:2" x14ac:dyDescent="0.25">
      <c r="A54">
        <v>3695</v>
      </c>
      <c r="B54">
        <v>8</v>
      </c>
    </row>
    <row r="55" spans="1:2" x14ac:dyDescent="0.25">
      <c r="A55">
        <v>3696</v>
      </c>
      <c r="B55">
        <v>4</v>
      </c>
    </row>
    <row r="56" spans="1:2" x14ac:dyDescent="0.25">
      <c r="A56">
        <v>3697</v>
      </c>
      <c r="B56">
        <v>6</v>
      </c>
    </row>
    <row r="57" spans="1:2" x14ac:dyDescent="0.25">
      <c r="A57">
        <v>3698</v>
      </c>
      <c r="B57">
        <v>4</v>
      </c>
    </row>
    <row r="58" spans="1:2" x14ac:dyDescent="0.25">
      <c r="A58">
        <v>3699</v>
      </c>
      <c r="B58">
        <v>6</v>
      </c>
    </row>
    <row r="59" spans="1:2" x14ac:dyDescent="0.25">
      <c r="A59">
        <v>3700</v>
      </c>
      <c r="B59">
        <v>23.5</v>
      </c>
    </row>
    <row r="60" spans="1:2" x14ac:dyDescent="0.25">
      <c r="A60">
        <v>3701</v>
      </c>
      <c r="B60">
        <v>22.5</v>
      </c>
    </row>
    <row r="61" spans="1:2" x14ac:dyDescent="0.25">
      <c r="A61">
        <v>3702</v>
      </c>
      <c r="B61">
        <v>35</v>
      </c>
    </row>
    <row r="62" spans="1:2" x14ac:dyDescent="0.25">
      <c r="A62">
        <v>3703</v>
      </c>
      <c r="B62">
        <v>2.5</v>
      </c>
    </row>
    <row r="63" spans="1:2" x14ac:dyDescent="0.25">
      <c r="A63">
        <v>3704</v>
      </c>
      <c r="B63">
        <v>3</v>
      </c>
    </row>
    <row r="64" spans="1:2" x14ac:dyDescent="0.25">
      <c r="A64">
        <v>3705</v>
      </c>
      <c r="B64">
        <v>4</v>
      </c>
    </row>
    <row r="65" spans="1:2" x14ac:dyDescent="0.25">
      <c r="A65">
        <v>3706</v>
      </c>
      <c r="B65">
        <v>5</v>
      </c>
    </row>
    <row r="66" spans="1:2" x14ac:dyDescent="0.25">
      <c r="A66">
        <v>3707</v>
      </c>
      <c r="B66">
        <v>6</v>
      </c>
    </row>
    <row r="67" spans="1:2" x14ac:dyDescent="0.25">
      <c r="A67">
        <v>3708</v>
      </c>
      <c r="B67">
        <v>7</v>
      </c>
    </row>
    <row r="68" spans="1:2" x14ac:dyDescent="0.25">
      <c r="A68">
        <v>3709</v>
      </c>
      <c r="B68">
        <v>31.5</v>
      </c>
    </row>
    <row r="69" spans="1:2" x14ac:dyDescent="0.25">
      <c r="A69">
        <v>3710</v>
      </c>
      <c r="B6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Hoja1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Lenovo</cp:lastModifiedBy>
  <dcterms:created xsi:type="dcterms:W3CDTF">2021-04-05T22:54:25Z</dcterms:created>
  <dcterms:modified xsi:type="dcterms:W3CDTF">2022-02-15T22:30:38Z</dcterms:modified>
</cp:coreProperties>
</file>