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115" windowHeight="7500"/>
  </bookViews>
  <sheets>
    <sheet name="Ventas Contribuyentes" sheetId="4" r:id="rId1"/>
    <sheet name="Consumidor Final" sheetId="1" r:id="rId2"/>
    <sheet name="Compras" sheetId="2" r:id="rId3"/>
    <sheet name="BASE" sheetId="3" r:id="rId4"/>
  </sheets>
  <definedNames>
    <definedName name="_xlnm._FilterDatabase" localSheetId="2" hidden="1">Compras!$A$2:$R$522</definedName>
    <definedName name="_xlnm._FilterDatabase" localSheetId="1" hidden="1">'Consumidor Final'!$A$1:$V$233</definedName>
    <definedName name="_xlnm._FilterDatabase" localSheetId="0" hidden="1">'Ventas Contribuyentes'!$A$1:$Q$3</definedName>
  </definedNames>
  <calcPr calcId="144525"/>
  <pivotCaches>
    <pivotCache cacheId="19" r:id="rId5"/>
  </pivotCaches>
</workbook>
</file>

<file path=xl/calcChain.xml><?xml version="1.0" encoding="utf-8"?>
<calcChain xmlns="http://schemas.openxmlformats.org/spreadsheetml/2006/main">
  <c r="G396" i="2" l="1"/>
  <c r="P522" i="2"/>
  <c r="Q522" i="2" s="1"/>
  <c r="P521" i="2"/>
  <c r="Q521" i="2" s="1"/>
  <c r="P520" i="2"/>
  <c r="Q520" i="2" s="1"/>
  <c r="P519" i="2"/>
  <c r="Q519" i="2" s="1"/>
  <c r="P518" i="2"/>
  <c r="Q518" i="2" s="1"/>
  <c r="P517" i="2"/>
  <c r="Q517" i="2" s="1"/>
  <c r="P516" i="2"/>
  <c r="Q516" i="2" s="1"/>
  <c r="P515" i="2"/>
  <c r="Q515" i="2" s="1"/>
  <c r="P514" i="2"/>
  <c r="Q514" i="2" s="1"/>
  <c r="P513" i="2"/>
  <c r="Q513" i="2" s="1"/>
  <c r="P512" i="2"/>
  <c r="Q512" i="2" s="1"/>
  <c r="P511" i="2"/>
  <c r="Q511" i="2" s="1"/>
  <c r="P510" i="2"/>
  <c r="Q510" i="2" s="1"/>
  <c r="P509" i="2"/>
  <c r="Q509" i="2" s="1"/>
  <c r="P508" i="2"/>
  <c r="Q508" i="2" s="1"/>
  <c r="P507" i="2"/>
  <c r="Q507" i="2" s="1"/>
  <c r="P506" i="2"/>
  <c r="Q506" i="2" s="1"/>
  <c r="P505" i="2"/>
  <c r="Q505" i="2" s="1"/>
  <c r="P504" i="2"/>
  <c r="Q504" i="2" s="1"/>
  <c r="P503" i="2"/>
  <c r="Q503" i="2" s="1"/>
  <c r="P502" i="2"/>
  <c r="Q502" i="2" s="1"/>
  <c r="P501" i="2"/>
  <c r="Q501" i="2" s="1"/>
  <c r="P500" i="2"/>
  <c r="Q500" i="2" s="1"/>
  <c r="P499" i="2"/>
  <c r="Q499" i="2" s="1"/>
  <c r="P498" i="2"/>
  <c r="Q498" i="2" s="1"/>
  <c r="P497" i="2"/>
  <c r="Q497" i="2" s="1"/>
  <c r="P496" i="2"/>
  <c r="Q496" i="2" s="1"/>
  <c r="P495" i="2"/>
  <c r="Q495" i="2" s="1"/>
  <c r="P494" i="2"/>
  <c r="Q494" i="2" s="1"/>
  <c r="P493" i="2"/>
  <c r="Q493" i="2" s="1"/>
  <c r="P492" i="2"/>
  <c r="Q492" i="2" s="1"/>
  <c r="P491" i="2"/>
  <c r="Q491" i="2" s="1"/>
  <c r="P490" i="2"/>
  <c r="Q490" i="2" s="1"/>
  <c r="P489" i="2"/>
  <c r="Q489" i="2" s="1"/>
  <c r="P488" i="2"/>
  <c r="Q488" i="2" s="1"/>
  <c r="P487" i="2"/>
  <c r="Q487" i="2" s="1"/>
  <c r="P486" i="2"/>
  <c r="Q486" i="2" s="1"/>
  <c r="P485" i="2"/>
  <c r="Q485" i="2" s="1"/>
  <c r="P484" i="2"/>
  <c r="Q484" i="2" s="1"/>
  <c r="P483" i="2"/>
  <c r="Q483" i="2" s="1"/>
  <c r="P482" i="2"/>
  <c r="Q482" i="2" s="1"/>
  <c r="P481" i="2"/>
  <c r="Q481" i="2" s="1"/>
  <c r="P480" i="2"/>
  <c r="Q480" i="2" s="1"/>
  <c r="P479" i="2"/>
  <c r="Q479" i="2" s="1"/>
  <c r="P478" i="2"/>
  <c r="Q478" i="2" s="1"/>
  <c r="P477" i="2"/>
  <c r="Q477" i="2" s="1"/>
  <c r="P476" i="2"/>
  <c r="Q476" i="2" s="1"/>
  <c r="P475" i="2"/>
  <c r="Q475" i="2" s="1"/>
  <c r="P474" i="2"/>
  <c r="Q474" i="2" s="1"/>
  <c r="P473" i="2"/>
  <c r="Q473" i="2" s="1"/>
  <c r="P472" i="2"/>
  <c r="Q472" i="2" s="1"/>
  <c r="P471" i="2"/>
  <c r="Q471" i="2" s="1"/>
  <c r="P470" i="2"/>
  <c r="Q470" i="2" s="1"/>
  <c r="P469" i="2"/>
  <c r="Q469" i="2" s="1"/>
  <c r="P468" i="2"/>
  <c r="Q468" i="2" s="1"/>
  <c r="P467" i="2"/>
  <c r="Q467" i="2" s="1"/>
  <c r="P466" i="2"/>
  <c r="Q466" i="2" s="1"/>
  <c r="P465" i="2"/>
  <c r="Q465" i="2" s="1"/>
  <c r="P464" i="2"/>
  <c r="Q464" i="2" s="1"/>
  <c r="P463" i="2"/>
  <c r="Q463" i="2" s="1"/>
  <c r="P462" i="2"/>
  <c r="Q462" i="2" s="1"/>
  <c r="P461" i="2"/>
  <c r="Q461" i="2" s="1"/>
  <c r="P460" i="2"/>
  <c r="Q460" i="2" s="1"/>
  <c r="P459" i="2"/>
  <c r="Q459" i="2" s="1"/>
  <c r="P458" i="2"/>
  <c r="Q458" i="2" s="1"/>
  <c r="P457" i="2"/>
  <c r="Q457" i="2" s="1"/>
  <c r="P456" i="2"/>
  <c r="Q456" i="2" s="1"/>
  <c r="P455" i="2"/>
  <c r="Q455" i="2" s="1"/>
  <c r="P454" i="2"/>
  <c r="Q454" i="2" s="1"/>
  <c r="P453" i="2"/>
  <c r="Q453" i="2" s="1"/>
  <c r="P452" i="2"/>
  <c r="Q452" i="2" s="1"/>
  <c r="P451" i="2"/>
  <c r="Q451" i="2" s="1"/>
  <c r="P450" i="2"/>
  <c r="Q450" i="2" s="1"/>
  <c r="P449" i="2"/>
  <c r="Q449" i="2" s="1"/>
  <c r="P448" i="2"/>
  <c r="Q448" i="2" s="1"/>
  <c r="P447" i="2"/>
  <c r="Q447" i="2" s="1"/>
  <c r="P446" i="2"/>
  <c r="Q446" i="2" s="1"/>
  <c r="P445" i="2"/>
  <c r="Q445" i="2" s="1"/>
  <c r="P444" i="2"/>
  <c r="Q444" i="2" s="1"/>
  <c r="P443" i="2"/>
  <c r="Q443" i="2" s="1"/>
  <c r="P442" i="2"/>
  <c r="Q442" i="2" s="1"/>
  <c r="P441" i="2"/>
  <c r="Q441" i="2" s="1"/>
  <c r="P440" i="2"/>
  <c r="Q440" i="2" s="1"/>
  <c r="P439" i="2"/>
  <c r="Q439" i="2" s="1"/>
  <c r="P438" i="2"/>
  <c r="Q438" i="2" s="1"/>
  <c r="P437" i="2"/>
  <c r="Q437" i="2" s="1"/>
  <c r="P436" i="2"/>
  <c r="Q436" i="2" s="1"/>
  <c r="P435" i="2"/>
  <c r="Q435" i="2" s="1"/>
  <c r="P434" i="2"/>
  <c r="Q434" i="2" s="1"/>
  <c r="P433" i="2"/>
  <c r="Q433" i="2" s="1"/>
  <c r="P432" i="2"/>
  <c r="Q432" i="2" s="1"/>
  <c r="P431" i="2"/>
  <c r="Q431" i="2" s="1"/>
  <c r="P430" i="2"/>
  <c r="Q430" i="2" s="1"/>
  <c r="P429" i="2"/>
  <c r="Q429" i="2" s="1"/>
  <c r="P428" i="2"/>
  <c r="Q428" i="2" s="1"/>
  <c r="P427" i="2"/>
  <c r="Q427" i="2" s="1"/>
  <c r="P426" i="2"/>
  <c r="Q426" i="2" s="1"/>
  <c r="P425" i="2"/>
  <c r="Q425" i="2" s="1"/>
  <c r="P424" i="2"/>
  <c r="Q424" i="2" s="1"/>
  <c r="P423" i="2"/>
  <c r="Q423" i="2" s="1"/>
  <c r="P422" i="2"/>
  <c r="Q422" i="2" s="1"/>
  <c r="P421" i="2"/>
  <c r="Q421" i="2" s="1"/>
  <c r="P420" i="2"/>
  <c r="Q420" i="2" s="1"/>
  <c r="P419" i="2"/>
  <c r="Q419" i="2" s="1"/>
  <c r="P418" i="2"/>
  <c r="Q418" i="2" s="1"/>
  <c r="P417" i="2"/>
  <c r="Q417" i="2" s="1"/>
  <c r="P416" i="2"/>
  <c r="Q416" i="2" s="1"/>
  <c r="P415" i="2"/>
  <c r="Q415" i="2" s="1"/>
  <c r="P414" i="2"/>
  <c r="Q414" i="2" s="1"/>
  <c r="P413" i="2"/>
  <c r="Q413" i="2" s="1"/>
  <c r="P412" i="2"/>
  <c r="Q412" i="2" s="1"/>
  <c r="P411" i="2"/>
  <c r="Q411" i="2" s="1"/>
  <c r="P410" i="2"/>
  <c r="Q410" i="2" s="1"/>
  <c r="P409" i="2"/>
  <c r="Q409" i="2" s="1"/>
  <c r="P408" i="2"/>
  <c r="Q408" i="2" s="1"/>
  <c r="P407" i="2"/>
  <c r="Q407" i="2" s="1"/>
  <c r="P406" i="2"/>
  <c r="Q406" i="2" s="1"/>
  <c r="P405" i="2"/>
  <c r="Q405" i="2" s="1"/>
  <c r="P404" i="2"/>
  <c r="Q404" i="2" s="1"/>
  <c r="P403" i="2"/>
  <c r="Q403" i="2" s="1"/>
  <c r="P402" i="2"/>
  <c r="Q402" i="2" s="1"/>
  <c r="P401" i="2"/>
  <c r="Q401" i="2" s="1"/>
  <c r="P400" i="2"/>
  <c r="Q400" i="2" s="1"/>
  <c r="P399" i="2"/>
  <c r="Q399" i="2" s="1"/>
  <c r="P398" i="2"/>
  <c r="Q398" i="2" s="1"/>
  <c r="P397" i="2"/>
  <c r="Q397" i="2" s="1"/>
  <c r="P396" i="2"/>
  <c r="Q396" i="2" s="1"/>
  <c r="P395" i="2"/>
  <c r="Q395" i="2" s="1"/>
  <c r="P394" i="2"/>
  <c r="Q394" i="2" s="1"/>
  <c r="P393" i="2"/>
  <c r="Q393" i="2" s="1"/>
  <c r="P392" i="2"/>
  <c r="Q392" i="2" s="1"/>
  <c r="P391" i="2"/>
  <c r="Q391" i="2" s="1"/>
  <c r="P390" i="2"/>
  <c r="Q390" i="2" s="1"/>
  <c r="H522" i="2"/>
  <c r="G522" i="2"/>
  <c r="H521" i="2"/>
  <c r="G521" i="2"/>
  <c r="H520" i="2"/>
  <c r="G520" i="2"/>
  <c r="H519" i="2"/>
  <c r="G519" i="2"/>
  <c r="H518" i="2"/>
  <c r="G518" i="2"/>
  <c r="H517" i="2"/>
  <c r="G517" i="2"/>
  <c r="H516" i="2"/>
  <c r="G516" i="2"/>
  <c r="H515" i="2"/>
  <c r="G515" i="2"/>
  <c r="H514" i="2"/>
  <c r="G514" i="2"/>
  <c r="H513" i="2"/>
  <c r="G513" i="2"/>
  <c r="H512" i="2"/>
  <c r="G512" i="2"/>
  <c r="H511" i="2"/>
  <c r="G511" i="2"/>
  <c r="H510" i="2"/>
  <c r="G510" i="2"/>
  <c r="H509" i="2"/>
  <c r="G509" i="2"/>
  <c r="H508" i="2"/>
  <c r="G508" i="2"/>
  <c r="H507" i="2"/>
  <c r="G507" i="2"/>
  <c r="H506" i="2"/>
  <c r="G506" i="2"/>
  <c r="H505" i="2"/>
  <c r="G505" i="2"/>
  <c r="H504" i="2"/>
  <c r="G504" i="2"/>
  <c r="H503" i="2"/>
  <c r="G503" i="2"/>
  <c r="H502" i="2"/>
  <c r="G502" i="2"/>
  <c r="H501" i="2"/>
  <c r="G501" i="2"/>
  <c r="H500" i="2"/>
  <c r="G500" i="2"/>
  <c r="H499" i="2"/>
  <c r="G499" i="2"/>
  <c r="H498" i="2"/>
  <c r="G498" i="2"/>
  <c r="H497" i="2"/>
  <c r="G497" i="2"/>
  <c r="H496" i="2"/>
  <c r="G496" i="2"/>
  <c r="H495" i="2"/>
  <c r="G495" i="2"/>
  <c r="H494" i="2"/>
  <c r="G494" i="2"/>
  <c r="H493" i="2"/>
  <c r="G493" i="2"/>
  <c r="H492" i="2"/>
  <c r="G492" i="2"/>
  <c r="H491" i="2"/>
  <c r="G491" i="2"/>
  <c r="H490" i="2"/>
  <c r="G490" i="2"/>
  <c r="H489" i="2"/>
  <c r="G489" i="2"/>
  <c r="H488" i="2"/>
  <c r="G488" i="2"/>
  <c r="H487" i="2"/>
  <c r="G487" i="2"/>
  <c r="H486" i="2"/>
  <c r="G486" i="2"/>
  <c r="H485" i="2"/>
  <c r="G485" i="2"/>
  <c r="H484" i="2"/>
  <c r="G484" i="2"/>
  <c r="H483" i="2"/>
  <c r="G483" i="2"/>
  <c r="H482" i="2"/>
  <c r="G482" i="2"/>
  <c r="H481" i="2"/>
  <c r="G481" i="2"/>
  <c r="H480" i="2"/>
  <c r="G480" i="2"/>
  <c r="H479" i="2"/>
  <c r="G479" i="2"/>
  <c r="H478" i="2"/>
  <c r="G478" i="2"/>
  <c r="H477" i="2"/>
  <c r="G477" i="2"/>
  <c r="H476" i="2"/>
  <c r="G476" i="2"/>
  <c r="H475" i="2"/>
  <c r="G475" i="2"/>
  <c r="H474" i="2"/>
  <c r="G474" i="2"/>
  <c r="H473" i="2"/>
  <c r="G473" i="2"/>
  <c r="H472" i="2"/>
  <c r="G472" i="2"/>
  <c r="H471" i="2"/>
  <c r="G471" i="2"/>
  <c r="H470" i="2"/>
  <c r="G470" i="2"/>
  <c r="H469" i="2"/>
  <c r="G469" i="2"/>
  <c r="H468" i="2"/>
  <c r="G468" i="2"/>
  <c r="H467" i="2"/>
  <c r="G467" i="2"/>
  <c r="H466" i="2"/>
  <c r="G466" i="2"/>
  <c r="H465" i="2"/>
  <c r="G465" i="2"/>
  <c r="H464" i="2"/>
  <c r="G464" i="2"/>
  <c r="H463" i="2"/>
  <c r="G463" i="2"/>
  <c r="H462" i="2"/>
  <c r="G462" i="2"/>
  <c r="H461" i="2"/>
  <c r="G461" i="2"/>
  <c r="H460" i="2"/>
  <c r="G460" i="2"/>
  <c r="H459" i="2"/>
  <c r="G459" i="2"/>
  <c r="H458" i="2"/>
  <c r="G458" i="2"/>
  <c r="H457" i="2"/>
  <c r="G457" i="2"/>
  <c r="H456" i="2"/>
  <c r="G456" i="2"/>
  <c r="H455" i="2"/>
  <c r="G455" i="2"/>
  <c r="H454" i="2"/>
  <c r="G454" i="2"/>
  <c r="H453" i="2"/>
  <c r="G453" i="2"/>
  <c r="H452" i="2"/>
  <c r="G452" i="2"/>
  <c r="H451" i="2"/>
  <c r="G451" i="2"/>
  <c r="H450" i="2"/>
  <c r="G450" i="2"/>
  <c r="H449" i="2"/>
  <c r="G449" i="2"/>
  <c r="H448" i="2"/>
  <c r="G448" i="2"/>
  <c r="H447" i="2"/>
  <c r="G447" i="2"/>
  <c r="H446" i="2"/>
  <c r="G446" i="2"/>
  <c r="H445" i="2"/>
  <c r="G445" i="2"/>
  <c r="H444" i="2"/>
  <c r="G444" i="2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G431" i="2"/>
  <c r="H430" i="2"/>
  <c r="G430" i="2"/>
  <c r="H429" i="2"/>
  <c r="G429" i="2"/>
  <c r="H428" i="2"/>
  <c r="G428" i="2"/>
  <c r="H427" i="2"/>
  <c r="G427" i="2"/>
  <c r="H426" i="2"/>
  <c r="G426" i="2"/>
  <c r="H425" i="2"/>
  <c r="G425" i="2"/>
  <c r="H424" i="2"/>
  <c r="G424" i="2"/>
  <c r="H423" i="2"/>
  <c r="G423" i="2"/>
  <c r="H422" i="2"/>
  <c r="G422" i="2"/>
  <c r="H421" i="2"/>
  <c r="G421" i="2"/>
  <c r="H420" i="2"/>
  <c r="G420" i="2"/>
  <c r="H419" i="2"/>
  <c r="G419" i="2"/>
  <c r="H418" i="2"/>
  <c r="G418" i="2"/>
  <c r="H417" i="2"/>
  <c r="G417" i="2"/>
  <c r="H416" i="2"/>
  <c r="G416" i="2"/>
  <c r="H415" i="2"/>
  <c r="G415" i="2"/>
  <c r="H414" i="2"/>
  <c r="G414" i="2"/>
  <c r="H413" i="2"/>
  <c r="G413" i="2"/>
  <c r="H412" i="2"/>
  <c r="G412" i="2"/>
  <c r="H411" i="2"/>
  <c r="G411" i="2"/>
  <c r="H410" i="2"/>
  <c r="G410" i="2"/>
  <c r="H409" i="2"/>
  <c r="G409" i="2"/>
  <c r="H408" i="2"/>
  <c r="G408" i="2"/>
  <c r="H407" i="2"/>
  <c r="G407" i="2"/>
  <c r="H406" i="2"/>
  <c r="G406" i="2"/>
  <c r="H405" i="2"/>
  <c r="G405" i="2"/>
  <c r="H404" i="2"/>
  <c r="G404" i="2"/>
  <c r="H403" i="2"/>
  <c r="G403" i="2"/>
  <c r="H402" i="2"/>
  <c r="G402" i="2"/>
  <c r="H401" i="2"/>
  <c r="G401" i="2"/>
  <c r="H400" i="2"/>
  <c r="G400" i="2"/>
  <c r="H399" i="2"/>
  <c r="G399" i="2"/>
  <c r="H398" i="2"/>
  <c r="G398" i="2"/>
  <c r="H397" i="2"/>
  <c r="G397" i="2"/>
  <c r="H396" i="2"/>
  <c r="H395" i="2"/>
  <c r="G395" i="2"/>
  <c r="H394" i="2"/>
  <c r="G394" i="2"/>
  <c r="H393" i="2"/>
  <c r="G393" i="2"/>
  <c r="H392" i="2"/>
  <c r="G392" i="2"/>
  <c r="H391" i="2"/>
  <c r="G391" i="2"/>
  <c r="H390" i="2"/>
  <c r="G390" i="2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112" i="1"/>
  <c r="J112" i="1" s="1"/>
  <c r="K112" i="1" s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G210" i="2" l="1"/>
  <c r="G186" i="2"/>
  <c r="G148" i="2"/>
  <c r="P389" i="2"/>
  <c r="Q389" i="2" s="1"/>
  <c r="P377" i="2"/>
  <c r="Q377" i="2" s="1"/>
  <c r="P378" i="2"/>
  <c r="Q378" i="2" s="1"/>
  <c r="P379" i="2"/>
  <c r="Q379" i="2" s="1"/>
  <c r="P380" i="2"/>
  <c r="Q380" i="2" s="1"/>
  <c r="P381" i="2"/>
  <c r="Q381" i="2" s="1"/>
  <c r="P382" i="2"/>
  <c r="Q382" i="2" s="1"/>
  <c r="P383" i="2"/>
  <c r="Q383" i="2" s="1"/>
  <c r="P384" i="2"/>
  <c r="Q384" i="2" s="1"/>
  <c r="P385" i="2"/>
  <c r="Q385" i="2" s="1"/>
  <c r="P386" i="2"/>
  <c r="Q386" i="2" s="1"/>
  <c r="P387" i="2"/>
  <c r="Q387" i="2" s="1"/>
  <c r="P388" i="2"/>
  <c r="Q388" i="2" s="1"/>
  <c r="V76" i="1" l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I111" i="1"/>
  <c r="J111" i="1" s="1"/>
  <c r="K111" i="1" s="1"/>
  <c r="I110" i="1"/>
  <c r="J110" i="1" s="1"/>
  <c r="K110" i="1" s="1"/>
  <c r="I109" i="1"/>
  <c r="J109" i="1" s="1"/>
  <c r="K109" i="1" s="1"/>
  <c r="I108" i="1"/>
  <c r="J108" i="1" s="1"/>
  <c r="K108" i="1" s="1"/>
  <c r="I107" i="1"/>
  <c r="J107" i="1" s="1"/>
  <c r="K107" i="1" s="1"/>
  <c r="I106" i="1"/>
  <c r="J106" i="1" s="1"/>
  <c r="K106" i="1" s="1"/>
  <c r="I105" i="1"/>
  <c r="J105" i="1" s="1"/>
  <c r="K105" i="1" s="1"/>
  <c r="I104" i="1"/>
  <c r="J104" i="1" s="1"/>
  <c r="K104" i="1" s="1"/>
  <c r="I103" i="1"/>
  <c r="J103" i="1" s="1"/>
  <c r="K103" i="1" s="1"/>
  <c r="I102" i="1"/>
  <c r="J102" i="1" s="1"/>
  <c r="K102" i="1" s="1"/>
  <c r="I101" i="1"/>
  <c r="J101" i="1" s="1"/>
  <c r="K101" i="1" s="1"/>
  <c r="I100" i="1"/>
  <c r="J100" i="1" s="1"/>
  <c r="K100" i="1" s="1"/>
  <c r="I99" i="1"/>
  <c r="J99" i="1" s="1"/>
  <c r="K99" i="1" s="1"/>
  <c r="I98" i="1"/>
  <c r="J98" i="1" s="1"/>
  <c r="K98" i="1" s="1"/>
  <c r="I97" i="1"/>
  <c r="J97" i="1" s="1"/>
  <c r="K97" i="1" s="1"/>
  <c r="I96" i="1"/>
  <c r="J96" i="1" s="1"/>
  <c r="K96" i="1" s="1"/>
  <c r="I95" i="1"/>
  <c r="J95" i="1" s="1"/>
  <c r="K95" i="1" s="1"/>
  <c r="I94" i="1"/>
  <c r="J94" i="1" s="1"/>
  <c r="K94" i="1" s="1"/>
  <c r="I93" i="1"/>
  <c r="J93" i="1" s="1"/>
  <c r="K93" i="1" s="1"/>
  <c r="I92" i="1"/>
  <c r="J92" i="1" s="1"/>
  <c r="K92" i="1" s="1"/>
  <c r="I91" i="1"/>
  <c r="J91" i="1" s="1"/>
  <c r="K91" i="1" s="1"/>
  <c r="I90" i="1"/>
  <c r="J90" i="1" s="1"/>
  <c r="K90" i="1" s="1"/>
  <c r="I89" i="1"/>
  <c r="J89" i="1" s="1"/>
  <c r="K89" i="1" s="1"/>
  <c r="I88" i="1"/>
  <c r="J88" i="1" s="1"/>
  <c r="K88" i="1" s="1"/>
  <c r="I87" i="1"/>
  <c r="J87" i="1" s="1"/>
  <c r="K87" i="1" s="1"/>
  <c r="I86" i="1"/>
  <c r="J86" i="1" s="1"/>
  <c r="K86" i="1" s="1"/>
  <c r="I85" i="1"/>
  <c r="J85" i="1" s="1"/>
  <c r="K85" i="1" s="1"/>
  <c r="I84" i="1"/>
  <c r="J84" i="1" s="1"/>
  <c r="K84" i="1" s="1"/>
  <c r="I83" i="1"/>
  <c r="J83" i="1" s="1"/>
  <c r="K83" i="1" s="1"/>
  <c r="I82" i="1"/>
  <c r="J82" i="1" s="1"/>
  <c r="K82" i="1" s="1"/>
  <c r="I81" i="1"/>
  <c r="J81" i="1" s="1"/>
  <c r="K81" i="1" s="1"/>
  <c r="I80" i="1"/>
  <c r="J80" i="1" s="1"/>
  <c r="K80" i="1" s="1"/>
  <c r="I79" i="1"/>
  <c r="J79" i="1" s="1"/>
  <c r="K79" i="1" s="1"/>
  <c r="I78" i="1"/>
  <c r="J78" i="1" s="1"/>
  <c r="K78" i="1" s="1"/>
  <c r="I77" i="1"/>
  <c r="J77" i="1" s="1"/>
  <c r="K77" i="1" s="1"/>
  <c r="I76" i="1"/>
  <c r="J76" i="1" s="1"/>
  <c r="K76" i="1" s="1"/>
  <c r="V64" i="1"/>
  <c r="V65" i="1"/>
  <c r="V66" i="1"/>
  <c r="V67" i="1"/>
  <c r="V68" i="1"/>
  <c r="V69" i="1"/>
  <c r="V70" i="1"/>
  <c r="V71" i="1"/>
  <c r="V72" i="1"/>
  <c r="V73" i="1"/>
  <c r="V74" i="1"/>
  <c r="V75" i="1"/>
  <c r="V63" i="1"/>
  <c r="V61" i="1"/>
  <c r="I75" i="1"/>
  <c r="J75" i="1" s="1"/>
  <c r="K75" i="1" s="1"/>
  <c r="I74" i="1"/>
  <c r="J74" i="1" s="1"/>
  <c r="K74" i="1" s="1"/>
  <c r="I73" i="1"/>
  <c r="J73" i="1" s="1"/>
  <c r="K73" i="1" s="1"/>
  <c r="I72" i="1"/>
  <c r="J72" i="1" s="1"/>
  <c r="K72" i="1" s="1"/>
  <c r="I71" i="1"/>
  <c r="J71" i="1" s="1"/>
  <c r="K71" i="1" s="1"/>
  <c r="I70" i="1"/>
  <c r="J70" i="1" s="1"/>
  <c r="K70" i="1" s="1"/>
  <c r="I69" i="1"/>
  <c r="J69" i="1" s="1"/>
  <c r="K69" i="1" s="1"/>
  <c r="I68" i="1"/>
  <c r="J68" i="1" s="1"/>
  <c r="K68" i="1" s="1"/>
  <c r="I67" i="1"/>
  <c r="J67" i="1" s="1"/>
  <c r="K67" i="1" s="1"/>
  <c r="I66" i="1"/>
  <c r="J66" i="1" s="1"/>
  <c r="K66" i="1" s="1"/>
  <c r="I65" i="1"/>
  <c r="J65" i="1" s="1"/>
  <c r="K65" i="1" s="1"/>
  <c r="N3" i="4"/>
  <c r="Q3" i="4" s="1"/>
  <c r="N2" i="4"/>
  <c r="Q2" i="4" s="1"/>
  <c r="P347" i="2" l="1"/>
  <c r="Q347" i="2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P334" i="2"/>
  <c r="Q334" i="2" s="1"/>
  <c r="P335" i="2"/>
  <c r="Q335" i="2" s="1"/>
  <c r="P336" i="2"/>
  <c r="Q336" i="2" s="1"/>
  <c r="P337" i="2"/>
  <c r="Q337" i="2" s="1"/>
  <c r="P338" i="2"/>
  <c r="Q338" i="2" s="1"/>
  <c r="P339" i="2"/>
  <c r="Q339" i="2" s="1"/>
  <c r="P340" i="2"/>
  <c r="Q340" i="2" s="1"/>
  <c r="P341" i="2"/>
  <c r="Q341" i="2" s="1"/>
  <c r="P342" i="2"/>
  <c r="Q342" i="2" s="1"/>
  <c r="P343" i="2"/>
  <c r="Q343" i="2" s="1"/>
  <c r="P344" i="2"/>
  <c r="Q344" i="2" s="1"/>
  <c r="P345" i="2"/>
  <c r="Q345" i="2" s="1"/>
  <c r="P346" i="2"/>
  <c r="Q346" i="2" s="1"/>
  <c r="P348" i="2"/>
  <c r="Q348" i="2" s="1"/>
  <c r="P349" i="2"/>
  <c r="Q349" i="2" s="1"/>
  <c r="P350" i="2"/>
  <c r="Q350" i="2" s="1"/>
  <c r="P351" i="2"/>
  <c r="Q351" i="2" s="1"/>
  <c r="P352" i="2"/>
  <c r="Q352" i="2" s="1"/>
  <c r="P353" i="2"/>
  <c r="Q353" i="2" s="1"/>
  <c r="P354" i="2"/>
  <c r="Q354" i="2" s="1"/>
  <c r="P355" i="2"/>
  <c r="Q355" i="2" s="1"/>
  <c r="P356" i="2"/>
  <c r="Q356" i="2" s="1"/>
  <c r="P357" i="2"/>
  <c r="Q357" i="2" s="1"/>
  <c r="P358" i="2"/>
  <c r="Q358" i="2" s="1"/>
  <c r="P359" i="2"/>
  <c r="Q359" i="2" s="1"/>
  <c r="P360" i="2"/>
  <c r="Q360" i="2" s="1"/>
  <c r="P361" i="2"/>
  <c r="Q361" i="2" s="1"/>
  <c r="P362" i="2"/>
  <c r="Q362" i="2" s="1"/>
  <c r="P363" i="2"/>
  <c r="Q363" i="2" s="1"/>
  <c r="P364" i="2"/>
  <c r="Q364" i="2" s="1"/>
  <c r="P365" i="2"/>
  <c r="Q365" i="2" s="1"/>
  <c r="P366" i="2"/>
  <c r="Q366" i="2" s="1"/>
  <c r="P367" i="2"/>
  <c r="Q367" i="2" s="1"/>
  <c r="P368" i="2"/>
  <c r="Q368" i="2" s="1"/>
  <c r="P369" i="2"/>
  <c r="Q369" i="2" s="1"/>
  <c r="P370" i="2"/>
  <c r="Q370" i="2" s="1"/>
  <c r="P371" i="2"/>
  <c r="Q371" i="2" s="1"/>
  <c r="P372" i="2"/>
  <c r="Q372" i="2" s="1"/>
  <c r="P373" i="2"/>
  <c r="Q373" i="2" s="1"/>
  <c r="P374" i="2"/>
  <c r="Q374" i="2" s="1"/>
  <c r="P375" i="2"/>
  <c r="Q375" i="2" s="1"/>
  <c r="P376" i="2"/>
  <c r="Q376" i="2" s="1"/>
  <c r="V62" i="1"/>
  <c r="V60" i="1"/>
  <c r="V59" i="1"/>
  <c r="V58" i="1"/>
  <c r="V57" i="1"/>
  <c r="V56" i="1"/>
  <c r="V55" i="1"/>
  <c r="V54" i="1"/>
  <c r="V42" i="1"/>
  <c r="V34" i="1"/>
  <c r="V35" i="1"/>
  <c r="V36" i="1"/>
  <c r="V37" i="1"/>
  <c r="V38" i="1"/>
  <c r="V39" i="1"/>
  <c r="V40" i="1"/>
  <c r="V41" i="1"/>
  <c r="V43" i="1"/>
  <c r="V44" i="1"/>
  <c r="V45" i="1"/>
  <c r="V46" i="1"/>
  <c r="V47" i="1"/>
  <c r="V48" i="1"/>
  <c r="V49" i="1"/>
  <c r="V50" i="1"/>
  <c r="V51" i="1"/>
  <c r="V52" i="1"/>
  <c r="V53" i="1"/>
  <c r="I2" i="1"/>
  <c r="J2" i="1" s="1"/>
  <c r="K2" i="1" s="1"/>
  <c r="P333" i="2"/>
  <c r="Q333" i="2" s="1"/>
  <c r="P332" i="2"/>
  <c r="P331" i="2"/>
  <c r="Q331" i="2" s="1"/>
  <c r="P330" i="2"/>
  <c r="Q330" i="2" s="1"/>
  <c r="P329" i="2"/>
  <c r="Q329" i="2" s="1"/>
  <c r="P328" i="2"/>
  <c r="P327" i="2"/>
  <c r="Q327" i="2" s="1"/>
  <c r="P326" i="2"/>
  <c r="Q326" i="2" s="1"/>
  <c r="P325" i="2"/>
  <c r="Q325" i="2" s="1"/>
  <c r="P324" i="2"/>
  <c r="Q324" i="2" s="1"/>
  <c r="P323" i="2"/>
  <c r="Q323" i="2" s="1"/>
  <c r="P322" i="2"/>
  <c r="P321" i="2"/>
  <c r="Q321" i="2" s="1"/>
  <c r="P320" i="2"/>
  <c r="Q320" i="2" s="1"/>
  <c r="P319" i="2"/>
  <c r="Q319" i="2" s="1"/>
  <c r="P318" i="2"/>
  <c r="Q318" i="2" s="1"/>
  <c r="P317" i="2"/>
  <c r="Q317" i="2" s="1"/>
  <c r="P316" i="2"/>
  <c r="Q316" i="2" s="1"/>
  <c r="P315" i="2"/>
  <c r="Q315" i="2" s="1"/>
  <c r="P314" i="2"/>
  <c r="P313" i="2"/>
  <c r="Q313" i="2" s="1"/>
  <c r="P312" i="2"/>
  <c r="Q312" i="2" s="1"/>
  <c r="P311" i="2"/>
  <c r="Q311" i="2" s="1"/>
  <c r="P310" i="2"/>
  <c r="P309" i="2"/>
  <c r="Q309" i="2" s="1"/>
  <c r="P308" i="2"/>
  <c r="Q308" i="2" s="1"/>
  <c r="P307" i="2"/>
  <c r="Q307" i="2" s="1"/>
  <c r="P306" i="2"/>
  <c r="Q306" i="2" s="1"/>
  <c r="P305" i="2"/>
  <c r="Q305" i="2" s="1"/>
  <c r="P304" i="2"/>
  <c r="Q304" i="2" s="1"/>
  <c r="P303" i="2"/>
  <c r="Q303" i="2" s="1"/>
  <c r="P302" i="2"/>
  <c r="Q302" i="2" s="1"/>
  <c r="P301" i="2"/>
  <c r="Q301" i="2" s="1"/>
  <c r="P300" i="2"/>
  <c r="Q300" i="2" s="1"/>
  <c r="P299" i="2"/>
  <c r="Q299" i="2" s="1"/>
  <c r="P298" i="2"/>
  <c r="Q298" i="2" s="1"/>
  <c r="P297" i="2"/>
  <c r="Q297" i="2" s="1"/>
  <c r="P296" i="2"/>
  <c r="Q296" i="2" s="1"/>
  <c r="P295" i="2"/>
  <c r="P294" i="2"/>
  <c r="Q294" i="2" s="1"/>
  <c r="P293" i="2"/>
  <c r="Q293" i="2" s="1"/>
  <c r="P292" i="2"/>
  <c r="P291" i="2"/>
  <c r="Q291" i="2" s="1"/>
  <c r="P290" i="2"/>
  <c r="P289" i="2"/>
  <c r="Q289" i="2" s="1"/>
  <c r="P288" i="2"/>
  <c r="Q288" i="2" s="1"/>
  <c r="P287" i="2"/>
  <c r="P286" i="2"/>
  <c r="Q286" i="2" s="1"/>
  <c r="P285" i="2"/>
  <c r="Q285" i="2" s="1"/>
  <c r="P284" i="2"/>
  <c r="Q284" i="2" s="1"/>
  <c r="P283" i="2"/>
  <c r="Q283" i="2" s="1"/>
  <c r="P282" i="2"/>
  <c r="P281" i="2"/>
  <c r="Q281" i="2" s="1"/>
  <c r="P280" i="2"/>
  <c r="P279" i="2"/>
  <c r="Q279" i="2" s="1"/>
  <c r="P278" i="2"/>
  <c r="P277" i="2"/>
  <c r="P276" i="2"/>
  <c r="P275" i="2"/>
  <c r="Q275" i="2" s="1"/>
  <c r="P274" i="2"/>
  <c r="Q274" i="2" s="1"/>
  <c r="P273" i="2"/>
  <c r="Q273" i="2" s="1"/>
  <c r="P272" i="2"/>
  <c r="Q272" i="2" s="1"/>
  <c r="P271" i="2"/>
  <c r="Q271" i="2" s="1"/>
  <c r="P270" i="2"/>
  <c r="Q270" i="2" s="1"/>
  <c r="P269" i="2"/>
  <c r="Q269" i="2" s="1"/>
  <c r="P268" i="2"/>
  <c r="Q268" i="2" s="1"/>
  <c r="P267" i="2"/>
  <c r="Q267" i="2" s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Q276" i="2" l="1"/>
  <c r="Q280" i="2"/>
  <c r="Q332" i="2"/>
  <c r="Q278" i="2"/>
  <c r="Q287" i="2"/>
  <c r="Q292" i="2"/>
  <c r="Q310" i="2"/>
  <c r="Q277" i="2"/>
  <c r="Q290" i="2"/>
  <c r="Q314" i="2"/>
  <c r="Q328" i="2"/>
  <c r="Q282" i="2"/>
  <c r="Q295" i="2"/>
  <c r="Q322" i="2"/>
  <c r="H146" i="2"/>
  <c r="H154" i="2"/>
  <c r="H162" i="2"/>
  <c r="H139" i="2"/>
  <c r="H143" i="2"/>
  <c r="H147" i="2"/>
  <c r="H151" i="2"/>
  <c r="H155" i="2"/>
  <c r="H159" i="2"/>
  <c r="H163" i="2"/>
  <c r="H167" i="2"/>
  <c r="H171" i="2"/>
  <c r="H179" i="2"/>
  <c r="H187" i="2"/>
  <c r="H195" i="2"/>
  <c r="H203" i="2"/>
  <c r="H211" i="2"/>
  <c r="H219" i="2"/>
  <c r="H227" i="2"/>
  <c r="H235" i="2"/>
  <c r="H243" i="2"/>
  <c r="H251" i="2"/>
  <c r="H259" i="2"/>
  <c r="H172" i="2"/>
  <c r="H180" i="2"/>
  <c r="H188" i="2"/>
  <c r="H196" i="2"/>
  <c r="H204" i="2"/>
  <c r="H212" i="2"/>
  <c r="H220" i="2"/>
  <c r="H228" i="2"/>
  <c r="H236" i="2"/>
  <c r="H244" i="2"/>
  <c r="H252" i="2"/>
  <c r="H261" i="2"/>
  <c r="H265" i="2"/>
  <c r="H142" i="2"/>
  <c r="H150" i="2"/>
  <c r="H158" i="2"/>
  <c r="H175" i="2"/>
  <c r="G175" i="2"/>
  <c r="H183" i="2"/>
  <c r="H191" i="2"/>
  <c r="G191" i="2"/>
  <c r="H199" i="2"/>
  <c r="H207" i="2"/>
  <c r="G207" i="2"/>
  <c r="H215" i="2"/>
  <c r="H223" i="2"/>
  <c r="G223" i="2"/>
  <c r="H231" i="2"/>
  <c r="H239" i="2"/>
  <c r="G239" i="2"/>
  <c r="H247" i="2"/>
  <c r="H255" i="2"/>
  <c r="G255" i="2"/>
  <c r="G183" i="2"/>
  <c r="G199" i="2"/>
  <c r="G215" i="2"/>
  <c r="G231" i="2"/>
  <c r="G247" i="2"/>
  <c r="G140" i="2"/>
  <c r="H140" i="2"/>
  <c r="H148" i="2"/>
  <c r="G156" i="2"/>
  <c r="H156" i="2"/>
  <c r="G164" i="2"/>
  <c r="H164" i="2"/>
  <c r="G154" i="2"/>
  <c r="H141" i="2"/>
  <c r="G141" i="2"/>
  <c r="G145" i="2"/>
  <c r="H145" i="2"/>
  <c r="G151" i="2"/>
  <c r="H157" i="2"/>
  <c r="G157" i="2"/>
  <c r="G161" i="2"/>
  <c r="H161" i="2"/>
  <c r="G167" i="2"/>
  <c r="H173" i="2"/>
  <c r="G173" i="2"/>
  <c r="H181" i="2"/>
  <c r="G181" i="2"/>
  <c r="H189" i="2"/>
  <c r="G189" i="2"/>
  <c r="H197" i="2"/>
  <c r="G197" i="2"/>
  <c r="H205" i="2"/>
  <c r="G205" i="2"/>
  <c r="H213" i="2"/>
  <c r="G213" i="2"/>
  <c r="H221" i="2"/>
  <c r="G221" i="2"/>
  <c r="H229" i="2"/>
  <c r="G229" i="2"/>
  <c r="H237" i="2"/>
  <c r="G237" i="2"/>
  <c r="H245" i="2"/>
  <c r="G245" i="2"/>
  <c r="H253" i="2"/>
  <c r="G253" i="2"/>
  <c r="G172" i="2"/>
  <c r="G184" i="2"/>
  <c r="H184" i="2"/>
  <c r="H192" i="2"/>
  <c r="G192" i="2"/>
  <c r="G204" i="2"/>
  <c r="G216" i="2"/>
  <c r="H216" i="2"/>
  <c r="H224" i="2"/>
  <c r="G224" i="2"/>
  <c r="G236" i="2"/>
  <c r="G248" i="2"/>
  <c r="H248" i="2"/>
  <c r="H256" i="2"/>
  <c r="G256" i="2"/>
  <c r="G265" i="2"/>
  <c r="G382" i="2"/>
  <c r="H382" i="2"/>
  <c r="H262" i="2"/>
  <c r="H266" i="2"/>
  <c r="H166" i="2"/>
  <c r="H174" i="2"/>
  <c r="H182" i="2"/>
  <c r="H190" i="2"/>
  <c r="H198" i="2"/>
  <c r="H206" i="2"/>
  <c r="H214" i="2"/>
  <c r="H222" i="2"/>
  <c r="H230" i="2"/>
  <c r="H238" i="2"/>
  <c r="H246" i="2"/>
  <c r="H254" i="2"/>
  <c r="H378" i="2"/>
  <c r="H379" i="2"/>
  <c r="H384" i="2"/>
  <c r="H386" i="2"/>
  <c r="H381" i="2"/>
  <c r="G144" i="2"/>
  <c r="H144" i="2"/>
  <c r="G152" i="2"/>
  <c r="H152" i="2"/>
  <c r="G160" i="2"/>
  <c r="H160" i="2"/>
  <c r="G146" i="2"/>
  <c r="G162" i="2"/>
  <c r="G143" i="2"/>
  <c r="H149" i="2"/>
  <c r="G149" i="2"/>
  <c r="G153" i="2"/>
  <c r="H153" i="2"/>
  <c r="G159" i="2"/>
  <c r="G165" i="2"/>
  <c r="H165" i="2"/>
  <c r="H169" i="2"/>
  <c r="G169" i="2"/>
  <c r="H177" i="2"/>
  <c r="G177" i="2"/>
  <c r="H185" i="2"/>
  <c r="G185" i="2"/>
  <c r="H193" i="2"/>
  <c r="G193" i="2"/>
  <c r="H201" i="2"/>
  <c r="G201" i="2"/>
  <c r="H209" i="2"/>
  <c r="G209" i="2"/>
  <c r="H217" i="2"/>
  <c r="G217" i="2"/>
  <c r="H225" i="2"/>
  <c r="G225" i="2"/>
  <c r="H233" i="2"/>
  <c r="G233" i="2"/>
  <c r="H241" i="2"/>
  <c r="G241" i="2"/>
  <c r="H249" i="2"/>
  <c r="G249" i="2"/>
  <c r="H257" i="2"/>
  <c r="G257" i="2"/>
  <c r="G168" i="2"/>
  <c r="H168" i="2"/>
  <c r="H176" i="2"/>
  <c r="G176" i="2"/>
  <c r="G188" i="2"/>
  <c r="G200" i="2"/>
  <c r="H200" i="2"/>
  <c r="H208" i="2"/>
  <c r="G208" i="2"/>
  <c r="G220" i="2"/>
  <c r="G232" i="2"/>
  <c r="H232" i="2"/>
  <c r="H240" i="2"/>
  <c r="G240" i="2"/>
  <c r="G252" i="2"/>
  <c r="H263" i="2"/>
  <c r="G263" i="2"/>
  <c r="H387" i="2"/>
  <c r="G387" i="2"/>
  <c r="H250" i="2"/>
  <c r="G250" i="2"/>
  <c r="H389" i="2"/>
  <c r="G389" i="2"/>
  <c r="H377" i="2"/>
  <c r="G377" i="2"/>
  <c r="G158" i="2"/>
  <c r="G147" i="2"/>
  <c r="G196" i="2"/>
  <c r="G261" i="2"/>
  <c r="G264" i="2"/>
  <c r="H264" i="2"/>
  <c r="G170" i="2"/>
  <c r="H170" i="2"/>
  <c r="H178" i="2"/>
  <c r="G178" i="2"/>
  <c r="G190" i="2"/>
  <c r="G202" i="2"/>
  <c r="H202" i="2"/>
  <c r="H210" i="2"/>
  <c r="G222" i="2"/>
  <c r="G234" i="2"/>
  <c r="H234" i="2"/>
  <c r="H242" i="2"/>
  <c r="G242" i="2"/>
  <c r="G254" i="2"/>
  <c r="G379" i="2"/>
  <c r="G385" i="2"/>
  <c r="H385" i="2"/>
  <c r="H388" i="2"/>
  <c r="H334" i="2"/>
  <c r="H338" i="2"/>
  <c r="H342" i="2"/>
  <c r="H346" i="2"/>
  <c r="H351" i="2"/>
  <c r="H355" i="2"/>
  <c r="H358" i="2"/>
  <c r="H362" i="2"/>
  <c r="H366" i="2"/>
  <c r="H370" i="2"/>
  <c r="H374" i="2"/>
  <c r="H270" i="2"/>
  <c r="H274" i="2"/>
  <c r="H278" i="2"/>
  <c r="H282" i="2"/>
  <c r="H286" i="2"/>
  <c r="H290" i="2"/>
  <c r="H294" i="2"/>
  <c r="H298" i="2"/>
  <c r="H302" i="2"/>
  <c r="H306" i="2"/>
  <c r="H310" i="2"/>
  <c r="H314" i="2"/>
  <c r="H318" i="2"/>
  <c r="H322" i="2"/>
  <c r="H326" i="2"/>
  <c r="H330" i="2"/>
  <c r="H267" i="2"/>
  <c r="H340" i="2"/>
  <c r="H349" i="2"/>
  <c r="H360" i="2"/>
  <c r="H368" i="2"/>
  <c r="H376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H319" i="2"/>
  <c r="H323" i="2"/>
  <c r="H327" i="2"/>
  <c r="H331" i="2"/>
  <c r="H347" i="2"/>
  <c r="H339" i="2"/>
  <c r="H348" i="2"/>
  <c r="H359" i="2"/>
  <c r="H367" i="2"/>
  <c r="H375" i="2"/>
  <c r="G139" i="2"/>
  <c r="G171" i="2"/>
  <c r="G187" i="2"/>
  <c r="G203" i="2"/>
  <c r="G219" i="2"/>
  <c r="G235" i="2"/>
  <c r="G251" i="2"/>
  <c r="G180" i="2"/>
  <c r="G244" i="2"/>
  <c r="G260" i="2"/>
  <c r="H260" i="2"/>
  <c r="G182" i="2"/>
  <c r="G194" i="2"/>
  <c r="H194" i="2"/>
  <c r="G214" i="2"/>
  <c r="G226" i="2"/>
  <c r="H226" i="2"/>
  <c r="G246" i="2"/>
  <c r="G381" i="2"/>
  <c r="G258" i="2"/>
  <c r="H258" i="2"/>
  <c r="G380" i="2"/>
  <c r="H380" i="2"/>
  <c r="G142" i="2"/>
  <c r="G163" i="2"/>
  <c r="G228" i="2"/>
  <c r="H383" i="2"/>
  <c r="G266" i="2"/>
  <c r="G174" i="2"/>
  <c r="H186" i="2"/>
  <c r="G206" i="2"/>
  <c r="G218" i="2"/>
  <c r="H218" i="2"/>
  <c r="G238" i="2"/>
  <c r="G378" i="2"/>
  <c r="G386" i="2"/>
  <c r="G383" i="2"/>
  <c r="G150" i="2"/>
  <c r="G155" i="2"/>
  <c r="G179" i="2"/>
  <c r="G195" i="2"/>
  <c r="G211" i="2"/>
  <c r="G227" i="2"/>
  <c r="G243" i="2"/>
  <c r="G259" i="2"/>
  <c r="G212" i="2"/>
  <c r="G262" i="2"/>
  <c r="G166" i="2"/>
  <c r="G198" i="2"/>
  <c r="G230" i="2"/>
  <c r="G384" i="2"/>
  <c r="G334" i="2"/>
  <c r="G341" i="2"/>
  <c r="H341" i="2"/>
  <c r="H345" i="2"/>
  <c r="G345" i="2"/>
  <c r="G351" i="2"/>
  <c r="G357" i="2"/>
  <c r="H357" i="2"/>
  <c r="H361" i="2"/>
  <c r="G361" i="2"/>
  <c r="G366" i="2"/>
  <c r="G373" i="2"/>
  <c r="H373" i="2"/>
  <c r="G268" i="2"/>
  <c r="H268" i="2"/>
  <c r="G274" i="2"/>
  <c r="H280" i="2"/>
  <c r="G280" i="2"/>
  <c r="G284" i="2"/>
  <c r="H284" i="2"/>
  <c r="G290" i="2"/>
  <c r="H296" i="2"/>
  <c r="G296" i="2"/>
  <c r="G300" i="2"/>
  <c r="H300" i="2"/>
  <c r="G306" i="2"/>
  <c r="H312" i="2"/>
  <c r="G312" i="2"/>
  <c r="G316" i="2"/>
  <c r="H316" i="2"/>
  <c r="G322" i="2"/>
  <c r="H328" i="2"/>
  <c r="G328" i="2"/>
  <c r="G332" i="2"/>
  <c r="H332" i="2"/>
  <c r="G340" i="2"/>
  <c r="G353" i="2"/>
  <c r="H353" i="2"/>
  <c r="H364" i="2"/>
  <c r="G364" i="2"/>
  <c r="G376" i="2"/>
  <c r="G273" i="2"/>
  <c r="H273" i="2"/>
  <c r="H277" i="2"/>
  <c r="G277" i="2"/>
  <c r="G283" i="2"/>
  <c r="G289" i="2"/>
  <c r="H289" i="2"/>
  <c r="H293" i="2"/>
  <c r="G293" i="2"/>
  <c r="G299" i="2"/>
  <c r="G305" i="2"/>
  <c r="H305" i="2"/>
  <c r="H309" i="2"/>
  <c r="G309" i="2"/>
  <c r="G315" i="2"/>
  <c r="G321" i="2"/>
  <c r="H321" i="2"/>
  <c r="H325" i="2"/>
  <c r="G325" i="2"/>
  <c r="G331" i="2"/>
  <c r="G335" i="2"/>
  <c r="H335" i="2"/>
  <c r="H343" i="2"/>
  <c r="G343" i="2"/>
  <c r="G359" i="2"/>
  <c r="G371" i="2"/>
  <c r="H371" i="2"/>
  <c r="G337" i="2"/>
  <c r="H337" i="2"/>
  <c r="G346" i="2"/>
  <c r="G354" i="2"/>
  <c r="H354" i="2"/>
  <c r="G362" i="2"/>
  <c r="G369" i="2"/>
  <c r="H369" i="2"/>
  <c r="G270" i="2"/>
  <c r="H276" i="2"/>
  <c r="G276" i="2"/>
  <c r="G286" i="2"/>
  <c r="H292" i="2"/>
  <c r="G292" i="2"/>
  <c r="G302" i="2"/>
  <c r="H308" i="2"/>
  <c r="G308" i="2"/>
  <c r="G318" i="2"/>
  <c r="H324" i="2"/>
  <c r="G324" i="2"/>
  <c r="G267" i="2"/>
  <c r="G344" i="2"/>
  <c r="H344" i="2"/>
  <c r="G368" i="2"/>
  <c r="G269" i="2"/>
  <c r="H269" i="2"/>
  <c r="G279" i="2"/>
  <c r="G285" i="2"/>
  <c r="H285" i="2"/>
  <c r="G295" i="2"/>
  <c r="G301" i="2"/>
  <c r="H301" i="2"/>
  <c r="G311" i="2"/>
  <c r="G317" i="2"/>
  <c r="H317" i="2"/>
  <c r="G327" i="2"/>
  <c r="G333" i="2"/>
  <c r="H333" i="2"/>
  <c r="G348" i="2"/>
  <c r="G363" i="2"/>
  <c r="H363" i="2"/>
  <c r="H352" i="2"/>
  <c r="G352" i="2"/>
  <c r="G356" i="2"/>
  <c r="H356" i="2"/>
  <c r="G342" i="2"/>
  <c r="G350" i="2"/>
  <c r="H350" i="2"/>
  <c r="G358" i="2"/>
  <c r="G365" i="2"/>
  <c r="H365" i="2"/>
  <c r="G374" i="2"/>
  <c r="H272" i="2"/>
  <c r="G272" i="2"/>
  <c r="G282" i="2"/>
  <c r="H288" i="2"/>
  <c r="G288" i="2"/>
  <c r="G298" i="2"/>
  <c r="H304" i="2"/>
  <c r="G304" i="2"/>
  <c r="G314" i="2"/>
  <c r="H320" i="2"/>
  <c r="G320" i="2"/>
  <c r="G330" i="2"/>
  <c r="G336" i="2"/>
  <c r="H336" i="2"/>
  <c r="G360" i="2"/>
  <c r="G372" i="2"/>
  <c r="H372" i="2"/>
  <c r="G275" i="2"/>
  <c r="G281" i="2"/>
  <c r="H281" i="2"/>
  <c r="G291" i="2"/>
  <c r="G297" i="2"/>
  <c r="H297" i="2"/>
  <c r="G307" i="2"/>
  <c r="G313" i="2"/>
  <c r="H313" i="2"/>
  <c r="G323" i="2"/>
  <c r="G329" i="2"/>
  <c r="H329" i="2"/>
  <c r="G339" i="2"/>
  <c r="G375" i="2"/>
  <c r="G388" i="2"/>
  <c r="G338" i="2"/>
  <c r="G355" i="2"/>
  <c r="G370" i="2"/>
  <c r="G278" i="2"/>
  <c r="G294" i="2"/>
  <c r="G310" i="2"/>
  <c r="G326" i="2"/>
  <c r="G349" i="2"/>
  <c r="G271" i="2"/>
  <c r="G287" i="2"/>
  <c r="G303" i="2"/>
  <c r="G319" i="2"/>
  <c r="G347" i="2"/>
  <c r="G367" i="2"/>
</calcChain>
</file>

<file path=xl/sharedStrings.xml><?xml version="1.0" encoding="utf-8"?>
<sst xmlns="http://schemas.openxmlformats.org/spreadsheetml/2006/main" count="5984" uniqueCount="1471">
  <si>
    <t>Mes</t>
  </si>
  <si>
    <t xml:space="preserve">Fecha </t>
  </si>
  <si>
    <t>Clase de Documento</t>
  </si>
  <si>
    <t>Tipo de Documento Emitido</t>
  </si>
  <si>
    <t>Numero de Resolución</t>
  </si>
  <si>
    <t>Serie de Documento</t>
  </si>
  <si>
    <t>Número de Control Interno (del)</t>
  </si>
  <si>
    <t>ANULADAS</t>
  </si>
  <si>
    <t>Número de Control Interno (al)</t>
  </si>
  <si>
    <t>Número de documento (del)</t>
  </si>
  <si>
    <t>Número de documento (al)</t>
  </si>
  <si>
    <t xml:space="preserve">N° de Máquina registradora </t>
  </si>
  <si>
    <t>Ventas Exentas</t>
  </si>
  <si>
    <t>Ventas Internas Exentas No Sujetas a Proporcionalidad</t>
  </si>
  <si>
    <t>Ventas No Sujetas</t>
  </si>
  <si>
    <t>Ventas gravadas locales</t>
  </si>
  <si>
    <t>Exportaciones dentro del área Centroamericana</t>
  </si>
  <si>
    <t>Exportaciones fuera del área Centroamericana</t>
  </si>
  <si>
    <t>Exportaciones de servicios</t>
  </si>
  <si>
    <t>Ventas a Zonas Francas y DPA (Tasa cero)</t>
  </si>
  <si>
    <t>Ventas a Cuenta de Terceros No Domiciliados</t>
  </si>
  <si>
    <t>Total Ventas</t>
  </si>
  <si>
    <t>Número de anexo</t>
  </si>
  <si>
    <t>Marzo</t>
  </si>
  <si>
    <t>01/03/2021</t>
  </si>
  <si>
    <t>1</t>
  </si>
  <si>
    <t>01</t>
  </si>
  <si>
    <t>2</t>
  </si>
  <si>
    <t>02/03/2021</t>
  </si>
  <si>
    <t>03/03/2021</t>
  </si>
  <si>
    <t>04/03/2021</t>
  </si>
  <si>
    <t>05/03/2021</t>
  </si>
  <si>
    <t>08/03/2021</t>
  </si>
  <si>
    <t>09/03/2021</t>
  </si>
  <si>
    <t>10/03/2021</t>
  </si>
  <si>
    <t>11/03/2021</t>
  </si>
  <si>
    <t>12/03/2021</t>
  </si>
  <si>
    <t>16/03/2021</t>
  </si>
  <si>
    <t>18/03/2021</t>
  </si>
  <si>
    <t>19/03/2021</t>
  </si>
  <si>
    <t>22/03/2021</t>
  </si>
  <si>
    <t>24/03/2021</t>
  </si>
  <si>
    <t>25/03/2021</t>
  </si>
  <si>
    <t>26/03/2021</t>
  </si>
  <si>
    <t>Abril</t>
  </si>
  <si>
    <t>06/04/2021</t>
  </si>
  <si>
    <t>07/04/2021</t>
  </si>
  <si>
    <t>08/04/2021</t>
  </si>
  <si>
    <t>09/04/2021</t>
  </si>
  <si>
    <t>13/04/2021</t>
  </si>
  <si>
    <t>14/04/2021</t>
  </si>
  <si>
    <t>19/04/2021</t>
  </si>
  <si>
    <t>20/04/2021</t>
  </si>
  <si>
    <t>21/04/2021</t>
  </si>
  <si>
    <t>22/04/2021</t>
  </si>
  <si>
    <t>26/04/2021</t>
  </si>
  <si>
    <t>Total general</t>
  </si>
  <si>
    <t>27/04/2021</t>
  </si>
  <si>
    <t>28/04/2021</t>
  </si>
  <si>
    <t>29/04/2021</t>
  </si>
  <si>
    <t>30/04/2021</t>
  </si>
  <si>
    <t>04/05/2021</t>
  </si>
  <si>
    <t>05/05/2021</t>
  </si>
  <si>
    <t>06/05/2021</t>
  </si>
  <si>
    <t>07/05/2021</t>
  </si>
  <si>
    <t>12/05/2021</t>
  </si>
  <si>
    <t>13/05/2021</t>
  </si>
  <si>
    <t>14/05/2021</t>
  </si>
  <si>
    <t>17/05/2021</t>
  </si>
  <si>
    <t>18/05/2021</t>
  </si>
  <si>
    <t>19/05/2021</t>
  </si>
  <si>
    <t>21/05/2021</t>
  </si>
  <si>
    <t>24/05/2021</t>
  </si>
  <si>
    <t>25/05/2021</t>
  </si>
  <si>
    <t>31/05/2021</t>
  </si>
  <si>
    <t>3</t>
  </si>
  <si>
    <t>40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</si>
  <si>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</si>
  <si>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</si>
  <si>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</si>
  <si>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</si>
  <si>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</si>
  <si>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</si>
  <si>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</si>
  <si>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</si>
  <si>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</si>
  <si>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</si>
  <si>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</si>
  <si>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</si>
  <si>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</si>
  <si>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</si>
  <si>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</si>
  <si>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</si>
  <si>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</si>
  <si>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</si>
  <si>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</si>
  <si>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</si>
  <si>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</si>
  <si>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</si>
  <si>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</si>
  <si>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</si>
  <si>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</si>
  <si>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</si>
  <si>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</si>
  <si>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</si>
  <si>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</si>
  <si>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</si>
  <si>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</si>
  <si>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</si>
  <si>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</si>
  <si>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</si>
  <si>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</si>
  <si>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</si>
  <si>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</si>
  <si>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</si>
  <si>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</si>
  <si>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</si>
  <si>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</si>
  <si>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</si>
  <si>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</si>
  <si>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</si>
  <si>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</si>
  <si>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</si>
  <si>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</si>
  <si>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</si>
  <si>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</si>
  <si>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</si>
  <si>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</si>
  <si>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</si>
  <si>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</si>
  <si>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</si>
  <si>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</si>
  <si>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</si>
  <si>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</si>
  <si>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</si>
  <si>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</si>
  <si>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</si>
  <si>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</si>
  <si>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</si>
  <si>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</si>
  <si>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</si>
  <si>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</si>
  <si>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</si>
  <si>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</si>
  <si>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</si>
  <si>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</si>
  <si>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</si>
  <si>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</si>
  <si>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</si>
  <si>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</si>
  <si>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</si>
  <si>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</si>
  <si>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</si>
  <si>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</si>
  <si>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</si>
  <si>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</si>
  <si>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</si>
  <si>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</si>
  <si>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</si>
  <si>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</si>
  <si>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</si>
  <si>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</si>
  <si>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</si>
  <si>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</si>
  <si>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</si>
  <si>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</si>
  <si>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Fecha de emisión</t>
  </si>
  <si>
    <t>Clase de documento</t>
  </si>
  <si>
    <t>Tipo de documento emitido</t>
  </si>
  <si>
    <t>Número de documento</t>
  </si>
  <si>
    <t>NCR</t>
  </si>
  <si>
    <t>NIT</t>
  </si>
  <si>
    <t>Nombre del proveedor</t>
  </si>
  <si>
    <t>Compras Internas Exentas</t>
  </si>
  <si>
    <t>Internaciones exentas</t>
  </si>
  <si>
    <t>Importaciones Exentas y/o no sujetas</t>
  </si>
  <si>
    <t>Compras Internas Gravadas</t>
  </si>
  <si>
    <t>Internaciones Gravadas de bienes</t>
  </si>
  <si>
    <t>Importaciones gravadas de bienes</t>
  </si>
  <si>
    <t>Importaciones de servicios gravadis</t>
  </si>
  <si>
    <t>Crédito Fiscal</t>
  </si>
  <si>
    <t>Total Compras</t>
  </si>
  <si>
    <t>Número de Anexo</t>
  </si>
  <si>
    <t>PERCEPCION 1%</t>
  </si>
  <si>
    <t>04/01/2021</t>
  </si>
  <si>
    <t>03</t>
  </si>
  <si>
    <t>Suma de Compras Internas Gravadas</t>
  </si>
  <si>
    <t>Mayo</t>
  </si>
  <si>
    <t>3454-1</t>
  </si>
  <si>
    <t>11/01/2021</t>
  </si>
  <si>
    <t>149955-5</t>
  </si>
  <si>
    <t>12/01/2021</t>
  </si>
  <si>
    <t>30/01/2021</t>
  </si>
  <si>
    <t>48</t>
  </si>
  <si>
    <t>119432-7</t>
  </si>
  <si>
    <t>142201-0</t>
  </si>
  <si>
    <t>196607-2</t>
  </si>
  <si>
    <t>2-7</t>
  </si>
  <si>
    <t>108567-0</t>
  </si>
  <si>
    <t>36</t>
  </si>
  <si>
    <t>40960-0</t>
  </si>
  <si>
    <t>120489-3</t>
  </si>
  <si>
    <t>146804-9</t>
  </si>
  <si>
    <t>248929-2</t>
  </si>
  <si>
    <t>47</t>
  </si>
  <si>
    <t>71300-7</t>
  </si>
  <si>
    <t>204145-7</t>
  </si>
  <si>
    <t>193-7</t>
  </si>
  <si>
    <t>17/03/2021</t>
  </si>
  <si>
    <t>125639-2</t>
  </si>
  <si>
    <t>183203-5</t>
  </si>
  <si>
    <t>187604-7</t>
  </si>
  <si>
    <t>1439-7</t>
  </si>
  <si>
    <t>38</t>
  </si>
  <si>
    <t>23/03/2021</t>
  </si>
  <si>
    <t>28/03/2021</t>
  </si>
  <si>
    <t>29/03/2021</t>
  </si>
  <si>
    <t>275-5</t>
  </si>
  <si>
    <t>30/03/2021</t>
  </si>
  <si>
    <t>05</t>
  </si>
  <si>
    <t>07/03/2021</t>
  </si>
  <si>
    <t>15/03/2021</t>
  </si>
  <si>
    <t>27/03/2021</t>
  </si>
  <si>
    <t>01/04/2021</t>
  </si>
  <si>
    <t>05/04/2021</t>
  </si>
  <si>
    <t>907-5</t>
  </si>
  <si>
    <t>45</t>
  </si>
  <si>
    <t>12/04/2021</t>
  </si>
  <si>
    <t>111612-6</t>
  </si>
  <si>
    <t>102651-8</t>
  </si>
  <si>
    <t>15/04/2021</t>
  </si>
  <si>
    <t>16/04/2021</t>
  </si>
  <si>
    <t>193102-9</t>
  </si>
  <si>
    <t>18/04/2021</t>
  </si>
  <si>
    <t>151256-8</t>
  </si>
  <si>
    <t>23/04/2021</t>
  </si>
  <si>
    <t>24/04/2021</t>
  </si>
  <si>
    <t>03/05/2021</t>
  </si>
  <si>
    <t>41-8</t>
  </si>
  <si>
    <t>153196-6</t>
  </si>
  <si>
    <t>92796-1</t>
  </si>
  <si>
    <t>540</t>
  </si>
  <si>
    <t>29</t>
  </si>
  <si>
    <t>10/05/2021</t>
  </si>
  <si>
    <t>32</t>
  </si>
  <si>
    <t>30</t>
  </si>
  <si>
    <t>31</t>
  </si>
  <si>
    <t>20/05/2021</t>
  </si>
  <si>
    <t>26/05/2021</t>
  </si>
  <si>
    <t>27/05/2021</t>
  </si>
  <si>
    <t>178730-0</t>
  </si>
  <si>
    <t>28/05/2021</t>
  </si>
  <si>
    <t>157-0</t>
  </si>
  <si>
    <t>15041RESIN237872021</t>
  </si>
  <si>
    <t>21UN000F</t>
  </si>
  <si>
    <t>33</t>
  </si>
  <si>
    <t>06/03/2021</t>
  </si>
  <si>
    <t>34</t>
  </si>
  <si>
    <t>35</t>
  </si>
  <si>
    <t>37</t>
  </si>
  <si>
    <t>39</t>
  </si>
  <si>
    <t>13/03/2021</t>
  </si>
  <si>
    <t>41</t>
  </si>
  <si>
    <t>14/03/2021</t>
  </si>
  <si>
    <t>42</t>
  </si>
  <si>
    <t>43</t>
  </si>
  <si>
    <t>44</t>
  </si>
  <si>
    <t>46</t>
  </si>
  <si>
    <t>20/03/2021</t>
  </si>
  <si>
    <t>49</t>
  </si>
  <si>
    <t>21/03/2021</t>
  </si>
  <si>
    <t>FREUND, S.A. DE C.V.</t>
  </si>
  <si>
    <t>105157-1</t>
  </si>
  <si>
    <t>CEMEX EL SALVADOR, S.A. DE C.V.</t>
  </si>
  <si>
    <t>254158-0</t>
  </si>
  <si>
    <t>IVAN PENG DE EL SALVADOR</t>
  </si>
  <si>
    <t>ALMACENES VIDRI, S.A.  DE C.V.</t>
  </si>
  <si>
    <t>307-7</t>
  </si>
  <si>
    <t>INVERSIONES CALMA, S.A. DE C.V.</t>
  </si>
  <si>
    <t>9231-2</t>
  </si>
  <si>
    <t>FERRETERIA LA PALMA, S.A. DE C.V.</t>
  </si>
  <si>
    <t>9565-6</t>
  </si>
  <si>
    <t>PROMOTORA COMERCIAL, S.A.</t>
  </si>
  <si>
    <t>393-0</t>
  </si>
  <si>
    <t>INFRASAL, S,A, DE C.V.</t>
  </si>
  <si>
    <t>219705-7</t>
  </si>
  <si>
    <t>AUTOCONTROL, S.A. DE C.V.</t>
  </si>
  <si>
    <t>1703-5</t>
  </si>
  <si>
    <t>PEDRERA PROTERSA, S.A.</t>
  </si>
  <si>
    <t>60242-6</t>
  </si>
  <si>
    <t>JOSE MARIA CALLES RODAS</t>
  </si>
  <si>
    <t>225936-0</t>
  </si>
  <si>
    <t>ARQUIMIDES GONZALEZ HIDALGO</t>
  </si>
  <si>
    <t>266088-0</t>
  </si>
  <si>
    <t>JOSE CORDOVA</t>
  </si>
  <si>
    <t>266083-0</t>
  </si>
  <si>
    <t>MANUEL ANTONIO MEJIA</t>
  </si>
  <si>
    <t>DIRECCION GRAL.DE TESORERIA</t>
  </si>
  <si>
    <t>266087-2</t>
  </si>
  <si>
    <t>TRANSPORTE PORTILLO</t>
  </si>
  <si>
    <t>51506-0</t>
  </si>
  <si>
    <t>RIGOBERTO ANGEL PEREZ</t>
  </si>
  <si>
    <t>110392-0</t>
  </si>
  <si>
    <t>LUIS ROBERTO ZAMORA</t>
  </si>
  <si>
    <t>5515-8</t>
  </si>
  <si>
    <t>ALMACEN DE REPUESTOS MONTERREY</t>
  </si>
  <si>
    <t>OSCAR HUMBERTO RIVAS</t>
  </si>
  <si>
    <t>137700-5</t>
  </si>
  <si>
    <t>JOSE ALEJANDRO MONTOYA</t>
  </si>
  <si>
    <t>252299-2</t>
  </si>
  <si>
    <t>PROVEEDORA DE RODAMIENTOS</t>
  </si>
  <si>
    <t>177273-0</t>
  </si>
  <si>
    <t>IMGRAL, S.A. DE C.V.</t>
  </si>
  <si>
    <t>208756-8</t>
  </si>
  <si>
    <t>SERVICIO AREVALO</t>
  </si>
  <si>
    <t>57841-0</t>
  </si>
  <si>
    <t>TONY ALBERTO PEREZ</t>
  </si>
  <si>
    <t>22848-6</t>
  </si>
  <si>
    <t>TRANSPORTE S.A.</t>
  </si>
  <si>
    <t>32314-4</t>
  </si>
  <si>
    <t>REPSA</t>
  </si>
  <si>
    <t>241-0</t>
  </si>
  <si>
    <t>IMPRESSA REPUESTOS, S.A.</t>
  </si>
  <si>
    <t>728-5</t>
  </si>
  <si>
    <t>ACEROS Y SALES SALVADOREÐOS, S.A. DE</t>
  </si>
  <si>
    <t>146481-7</t>
  </si>
  <si>
    <t>RENE JUAN LOPEZ</t>
  </si>
  <si>
    <t>4564-0</t>
  </si>
  <si>
    <t>MAPRIMA, S.A. DE C.V.</t>
  </si>
  <si>
    <t>164770-1</t>
  </si>
  <si>
    <t>ULISES RODRIGUEZ SOSA</t>
  </si>
  <si>
    <t>206582-0</t>
  </si>
  <si>
    <t>RODAMIENTOS DE CENTROAMERICA, S.A.</t>
  </si>
  <si>
    <t>199418-2</t>
  </si>
  <si>
    <t>DISPROEL, S.A. DE C.V.</t>
  </si>
  <si>
    <t>279-8</t>
  </si>
  <si>
    <t>LA CASA DEL SOLDADOR, S.A. DE C.V.</t>
  </si>
  <si>
    <t>FERRUSAL S.A DE C.V</t>
  </si>
  <si>
    <t>93967-6</t>
  </si>
  <si>
    <t>NOELIA TEJADA DE REYES</t>
  </si>
  <si>
    <t>30668-1</t>
  </si>
  <si>
    <t>TRANSPORTES PESADOS, S.A.</t>
  </si>
  <si>
    <t>276753-4</t>
  </si>
  <si>
    <t>EL FERRETERO S.A DE C.V.</t>
  </si>
  <si>
    <t>238873-7</t>
  </si>
  <si>
    <t>ELECTRICOS OMEGA, S.A. DE C.V.</t>
  </si>
  <si>
    <t>164576-0</t>
  </si>
  <si>
    <t>MARCOS REYES PALACIOS</t>
  </si>
  <si>
    <t>217718-9</t>
  </si>
  <si>
    <t>CORINA MARGARITA SOSA MENDEZ</t>
  </si>
  <si>
    <t>113597-7</t>
  </si>
  <si>
    <t>CHEVRON</t>
  </si>
  <si>
    <t>OJST HERNANDEZ, SA.</t>
  </si>
  <si>
    <t>248461-3</t>
  </si>
  <si>
    <t>MELISSA ORTIZ</t>
  </si>
  <si>
    <t>75032-8</t>
  </si>
  <si>
    <t>MARIA CARDOZA DE CARDOZA</t>
  </si>
  <si>
    <t>124829-2</t>
  </si>
  <si>
    <t>UNICOMER, S.A. DE C.V.</t>
  </si>
  <si>
    <t>189134-6</t>
  </si>
  <si>
    <t>EDY ARELY REYES MARTINEZ</t>
  </si>
  <si>
    <t>135548-5</t>
  </si>
  <si>
    <t>ACERO NOPA STEEL, S.A. DE C.V.</t>
  </si>
  <si>
    <t>193322-7</t>
  </si>
  <si>
    <t>DISTRIBUIDORA DE BALEROS Y TORNILLOS</t>
  </si>
  <si>
    <t>ECSA OPERADORA EL SALVADOR, S.A. DE C.V.</t>
  </si>
  <si>
    <t>954-7</t>
  </si>
  <si>
    <t>PROYECTOS DE METAL SA DE CV</t>
  </si>
  <si>
    <t>VISOR, S.A. DE C.V.</t>
  </si>
  <si>
    <t>998-9</t>
  </si>
  <si>
    <t>RENE CHEVES</t>
  </si>
  <si>
    <t>200-3</t>
  </si>
  <si>
    <t>COPLASA DE C.V</t>
  </si>
  <si>
    <t>249808-7</t>
  </si>
  <si>
    <t>JM CONSTRUCIONES, S.A. DE C.V.</t>
  </si>
  <si>
    <t>INVERSIONES RAMIREZ S.A DE C.V</t>
  </si>
  <si>
    <t>408-1</t>
  </si>
  <si>
    <t>ALPINA, S.A. DE C.V.</t>
  </si>
  <si>
    <t>580-0</t>
  </si>
  <si>
    <t>CREDIQ,S.A. DE C.V.</t>
  </si>
  <si>
    <t>23175-4</t>
  </si>
  <si>
    <t>TELEMOVIL EL SALVADOR, S.A. DE C.V.</t>
  </si>
  <si>
    <t>119288-1</t>
  </si>
  <si>
    <t>LA ESQUINA DE LA LLANTA</t>
  </si>
  <si>
    <t>106106-2</t>
  </si>
  <si>
    <t>ASETCA</t>
  </si>
  <si>
    <t>89895-3</t>
  </si>
  <si>
    <t>DISTRIBUIDORA DE ELECTRICIDAD DEL SUR</t>
  </si>
  <si>
    <t>TELECOM, S.A. DE C.V.</t>
  </si>
  <si>
    <t>147886-9</t>
  </si>
  <si>
    <t>REPUESTOS TC 2000</t>
  </si>
  <si>
    <t>JOSE RICARDO MOLINA</t>
  </si>
  <si>
    <t>236369-5</t>
  </si>
  <si>
    <t>ACTIVIDADES PETROLERAS DE LE SALVADOR</t>
  </si>
  <si>
    <t>139835-5</t>
  </si>
  <si>
    <t>RAFAEL RENE CANALES PINAUD</t>
  </si>
  <si>
    <t>22550-9</t>
  </si>
  <si>
    <t>TRANVA, S.A. DE C.V.</t>
  </si>
  <si>
    <t>131710-9</t>
  </si>
  <si>
    <t>REPUESTOS IZALCO, S.A. DE C.V.</t>
  </si>
  <si>
    <t>1208-4</t>
  </si>
  <si>
    <t>MARTA LUZ PEÐA DE TORRES</t>
  </si>
  <si>
    <t>5912-9</t>
  </si>
  <si>
    <t>JOSE MARIA SALINAS</t>
  </si>
  <si>
    <t>538-0</t>
  </si>
  <si>
    <t>LA CASA DEL REPUESTO, S.A. DE C.V.</t>
  </si>
  <si>
    <t>146-5</t>
  </si>
  <si>
    <t>BANCO CITIBANK DE EL SALVADOR, S.A.</t>
  </si>
  <si>
    <t>117875-6</t>
  </si>
  <si>
    <t>REPUESTOS ABE, S.A. DE C.V.</t>
  </si>
  <si>
    <t>C IMBERTON, S.A.DE C.V.</t>
  </si>
  <si>
    <t>317-4</t>
  </si>
  <si>
    <t>BANCO SALVADOREÐO</t>
  </si>
  <si>
    <t>186978-2</t>
  </si>
  <si>
    <t>MIRIAN GAMEZ DE MENJIVAR</t>
  </si>
  <si>
    <t>CENTROAMERICA COMERCIAL, S.A. DE C.V.</t>
  </si>
  <si>
    <t>OPERADORA DEL SUR S.A. DE C.V</t>
  </si>
  <si>
    <t>214308-7</t>
  </si>
  <si>
    <t>SISTEMAS HIDRAULICOS HECTOR</t>
  </si>
  <si>
    <t>258-5</t>
  </si>
  <si>
    <t>LA IBERICA, S.A. DE C.V.</t>
  </si>
  <si>
    <t>235022-0</t>
  </si>
  <si>
    <t>DANIEL ALBERTO RUBIO</t>
  </si>
  <si>
    <t>CALLEJA S.A. DE C.V.</t>
  </si>
  <si>
    <t>117537-6</t>
  </si>
  <si>
    <t>DISTRIBUIDORA DE L Y C. S.A DE C.V.</t>
  </si>
  <si>
    <t>10066-8</t>
  </si>
  <si>
    <t>OMAR SAUL MERINO LOPEZ</t>
  </si>
  <si>
    <t>212473-8</t>
  </si>
  <si>
    <t>REFILL SA DE CV</t>
  </si>
  <si>
    <t>213-5</t>
  </si>
  <si>
    <t>SEGUROS E. INVERSIONES, S.A. D</t>
  </si>
  <si>
    <t>70622-1</t>
  </si>
  <si>
    <t>DISTRIBUIDORA PAREDES VELA S.A DE C.V.</t>
  </si>
  <si>
    <t>162624-7</t>
  </si>
  <si>
    <t>EDUARDO ANTONIO MEJIA</t>
  </si>
  <si>
    <t>OD EL SALVADOR LIMITADA, DE C.V.</t>
  </si>
  <si>
    <t>103758-7</t>
  </si>
  <si>
    <t>MIDES S.A DE C.V.</t>
  </si>
  <si>
    <t>CARLOS DENIS RAMIREZ VENTURA</t>
  </si>
  <si>
    <t>166383-7</t>
  </si>
  <si>
    <t>FRIO AIRE, S..A DE C.V.</t>
  </si>
  <si>
    <t>558-4</t>
  </si>
  <si>
    <t>REPUESTOS DIDEA, S.A. DE C.V.</t>
  </si>
  <si>
    <t>217487-4</t>
  </si>
  <si>
    <t>PART PLUS, S.A. DE C.V.</t>
  </si>
  <si>
    <t>ROCELI CONSULTORES, S.A. DE C.</t>
  </si>
  <si>
    <t>190088-8</t>
  </si>
  <si>
    <t>EPA! , S.A. DE C.V.</t>
  </si>
  <si>
    <t>1516-4</t>
  </si>
  <si>
    <t>ROMENA DEL PACIFICO</t>
  </si>
  <si>
    <t>188914-7</t>
  </si>
  <si>
    <t>POWER SUPPLY, S.A. DE C.V.</t>
  </si>
  <si>
    <t>83086-0</t>
  </si>
  <si>
    <t>BANCO PROMERICA</t>
  </si>
  <si>
    <t>149416-7</t>
  </si>
  <si>
    <t>JUAN JOSE RIVAS MOZ</t>
  </si>
  <si>
    <t>102808-1</t>
  </si>
  <si>
    <t>PEÐA MIRANDA, S.A. DE C.V.</t>
  </si>
  <si>
    <t>114141-3</t>
  </si>
  <si>
    <t>JOSE TAMACAS CHAVEZ</t>
  </si>
  <si>
    <t>111508-1</t>
  </si>
  <si>
    <t>PRICESMART EL SALVADOR, S.A. DE C.V.</t>
  </si>
  <si>
    <t>1517-2</t>
  </si>
  <si>
    <t>CORPORACION DE METALES, S.A. DE C.V.</t>
  </si>
  <si>
    <t>75993-7</t>
  </si>
  <si>
    <t>GEVESA DE C.V.</t>
  </si>
  <si>
    <t>142709-6</t>
  </si>
  <si>
    <t>MEGA FUTURO, S.A. DE C.V.</t>
  </si>
  <si>
    <t>148052-0</t>
  </si>
  <si>
    <t>NANCY ESTHER SORTO DE RIVERA</t>
  </si>
  <si>
    <t>172046-3</t>
  </si>
  <si>
    <t>ALBA PETROLEOS DE EL SALVADOR,SEM DE CV</t>
  </si>
  <si>
    <t>88930-0</t>
  </si>
  <si>
    <t>SANDRA LEONOR DE LEON</t>
  </si>
  <si>
    <t>229683-5</t>
  </si>
  <si>
    <t>MARIO ERNESTO GARCIA COTO</t>
  </si>
  <si>
    <t>4202-1</t>
  </si>
  <si>
    <t>CASA RIVAS S.A.DE C.V.</t>
  </si>
  <si>
    <t>579-7</t>
  </si>
  <si>
    <t>GRUPO Q. EL SALVADOR, S.A. DE C.V.</t>
  </si>
  <si>
    <t>266974-9</t>
  </si>
  <si>
    <t>JETCO, S.A. DE C.V.</t>
  </si>
  <si>
    <t>201070-0</t>
  </si>
  <si>
    <t>ANGEL ROBERTO ESCOBAR POLANCO</t>
  </si>
  <si>
    <t>233655-0</t>
  </si>
  <si>
    <t>TOAUTO, S.A. DE C.V.</t>
  </si>
  <si>
    <t>100801-3</t>
  </si>
  <si>
    <t>AUTO FACIL S.A.DE C.V.</t>
  </si>
  <si>
    <t>76710-7</t>
  </si>
  <si>
    <t>DISTRIBUIDORA GRANADA, S.A. DE C.V.</t>
  </si>
  <si>
    <t>154-6</t>
  </si>
  <si>
    <t>BANCO CREDOMATIC, S.A. DE C.V.</t>
  </si>
  <si>
    <t>76049-8</t>
  </si>
  <si>
    <t>ELECTRO INDUSTRIALES PASIFICO, S.A. DE C</t>
  </si>
  <si>
    <t>203045-6</t>
  </si>
  <si>
    <t>FRANCISCO DE JESUS FIGUEROA</t>
  </si>
  <si>
    <t>42938-4</t>
  </si>
  <si>
    <t>FIDENCIO MARTINEZ</t>
  </si>
  <si>
    <t>101918-0</t>
  </si>
  <si>
    <t>ISRAEL ALVARADO</t>
  </si>
  <si>
    <t>244265-2</t>
  </si>
  <si>
    <t>SERVICIOS INDUSTRIALES SANTA CRUZ</t>
  </si>
  <si>
    <t>80022-8</t>
  </si>
  <si>
    <t>CPMERCIAL SIDNEY</t>
  </si>
  <si>
    <t>211052-0</t>
  </si>
  <si>
    <t>SANTA SOFIA, S.A. DE C.V.</t>
  </si>
  <si>
    <t>115102-6</t>
  </si>
  <si>
    <t>ESINSA EL SALVADOR</t>
  </si>
  <si>
    <t>72549</t>
  </si>
  <si>
    <t>151442-6</t>
  </si>
  <si>
    <t>01071311731015</t>
  </si>
  <si>
    <t>72548</t>
  </si>
  <si>
    <t>19270</t>
  </si>
  <si>
    <t>2921-1</t>
  </si>
  <si>
    <t>05112105901012</t>
  </si>
  <si>
    <t>72100-0</t>
  </si>
  <si>
    <t>FRANSISCO JAVIER PORTILLO</t>
  </si>
  <si>
    <t>215592-0</t>
  </si>
  <si>
    <t>LA POTENZA, S.A. DE C.V.</t>
  </si>
  <si>
    <t>47391-0</t>
  </si>
  <si>
    <t>DISTRIBUIDORA JAR, S.A. DE C.V.</t>
  </si>
  <si>
    <t>149293-5</t>
  </si>
  <si>
    <t>TESSA, S.A. DE C.V.</t>
  </si>
  <si>
    <t>83452-1</t>
  </si>
  <si>
    <t>JOSE ELIAS CASTELLANOS ARTIGA</t>
  </si>
  <si>
    <t>145816-3</t>
  </si>
  <si>
    <t>MANUEL DE JESUS ROMERO AMAYA</t>
  </si>
  <si>
    <t>261935-6</t>
  </si>
  <si>
    <t>MARIA ISABEL AVELAR</t>
  </si>
  <si>
    <t>202-0</t>
  </si>
  <si>
    <t>HENRIQUEZ SA DE CV</t>
  </si>
  <si>
    <t>102070-6</t>
  </si>
  <si>
    <t>BENJAMIN ALFREDO ABARCA CASTELLON</t>
  </si>
  <si>
    <t>186504-6</t>
  </si>
  <si>
    <t>CESAR AUGUSTO RAMIREZ GRANDE</t>
  </si>
  <si>
    <t>232789-0</t>
  </si>
  <si>
    <t>ESMERALDA ELIZABETH CHAVEZ ED ALBANEZ</t>
  </si>
  <si>
    <t>IMPORTADORA RAMIREZ, S.A. DE C.V.</t>
  </si>
  <si>
    <t>148235-6</t>
  </si>
  <si>
    <t>IMPRENTA NACIONAL Y DIARIO OFICIAL</t>
  </si>
  <si>
    <t>38326-0</t>
  </si>
  <si>
    <t>LAURA LOPEZ PEREZ</t>
  </si>
  <si>
    <t>132123-3</t>
  </si>
  <si>
    <t>SERVI REPUESTOS</t>
  </si>
  <si>
    <t>190137-4</t>
  </si>
  <si>
    <t>CARLOS R HERNANDEZ</t>
  </si>
  <si>
    <t>RECINOS, S.A. DE C.V.</t>
  </si>
  <si>
    <t>5421-6</t>
  </si>
  <si>
    <t>REDI, S.A. DE C.V.</t>
  </si>
  <si>
    <t>195691-4</t>
  </si>
  <si>
    <t>VARELL S.A DE C.V.</t>
  </si>
  <si>
    <t>77365-4</t>
  </si>
  <si>
    <t>INVERSIONES ACAXUAL S.A DE C.V</t>
  </si>
  <si>
    <t>RAMIREZ VENTURA, S.A. DE C.V.</t>
  </si>
  <si>
    <t>191393-7</t>
  </si>
  <si>
    <t>ASSA COMPAÐIA DE SEGUROS, S.A. DE C.V.</t>
  </si>
  <si>
    <t>266238-5</t>
  </si>
  <si>
    <t>ARISA CONSULTING, S.A. DE C.V.</t>
  </si>
  <si>
    <t>101695-4</t>
  </si>
  <si>
    <t>SOSA DE C.V.</t>
  </si>
  <si>
    <t>111792-0</t>
  </si>
  <si>
    <t>CONTINENTAL MOTORES, S.A. DE C.V.</t>
  </si>
  <si>
    <t>GUILLERMO ERNESTO BAHALA</t>
  </si>
  <si>
    <t>108284-1</t>
  </si>
  <si>
    <t>FREMARCA, S.A. DE C.V.</t>
  </si>
  <si>
    <t>114752-0</t>
  </si>
  <si>
    <t>PARADA HENRIQUEZ, S.A. DE C.V.</t>
  </si>
  <si>
    <t>230230-9</t>
  </si>
  <si>
    <t>ABEL MOZ AUTOPARTES, S.A. DE C.V.</t>
  </si>
  <si>
    <t>271834-0</t>
  </si>
  <si>
    <t>MAURICIO ALFONSO GUERRERO</t>
  </si>
  <si>
    <t>225445-1</t>
  </si>
  <si>
    <t>HR IMPORTS, S.A. DE C-V-</t>
  </si>
  <si>
    <t>32754-9</t>
  </si>
  <si>
    <t>R.G. NIETO, S.A. DE C.V.</t>
  </si>
  <si>
    <t>126483-0</t>
  </si>
  <si>
    <t>SINAI REPUESTOS Y MAQUINAS</t>
  </si>
  <si>
    <t>161735-3</t>
  </si>
  <si>
    <t>ANGEL ROMEO ZELAYA RODRIGUEZ</t>
  </si>
  <si>
    <t>181373-7</t>
  </si>
  <si>
    <t>TIRE GROUP INTERNATIONAL SA DE CV</t>
  </si>
  <si>
    <t>143251-7</t>
  </si>
  <si>
    <t>GREGORIO ALBERTO MORENO</t>
  </si>
  <si>
    <t>104145-2</t>
  </si>
  <si>
    <t>FRANCISCO BARRERA</t>
  </si>
  <si>
    <t>116377-1</t>
  </si>
  <si>
    <t>AGROQUIMICA INTERNACIONAL, S.A.</t>
  </si>
  <si>
    <t>277503-0</t>
  </si>
  <si>
    <t>EMPRESA DE SERVICIOS INTERMODALES, S.A.</t>
  </si>
  <si>
    <t>261-5</t>
  </si>
  <si>
    <t>GALVANIS, S.A. DE C.V.</t>
  </si>
  <si>
    <t>3153-4</t>
  </si>
  <si>
    <t>MONOLIT DE EL SALVASDOR</t>
  </si>
  <si>
    <t>77472-3</t>
  </si>
  <si>
    <t>JOSE ARNOLDO NUILA</t>
  </si>
  <si>
    <t>243093-2</t>
  </si>
  <si>
    <t>ALIRIO ERNESTO SARAVIA</t>
  </si>
  <si>
    <t>JAVIER DANILO RUIZ</t>
  </si>
  <si>
    <t>200855-2</t>
  </si>
  <si>
    <t>BATERIAS AMERICAN LASSER, S.A. DE C.V.</t>
  </si>
  <si>
    <t>73277-0</t>
  </si>
  <si>
    <t>TECNO-FRIO, S.A. DE C.V.</t>
  </si>
  <si>
    <t>73524-8</t>
  </si>
  <si>
    <t>DOÐO, S.A. DE C.V.</t>
  </si>
  <si>
    <t>COMLUB, S.A. DE C.V.</t>
  </si>
  <si>
    <t>207043-3</t>
  </si>
  <si>
    <t>ACEITUNO OCHOA, S.A. DE C.V.</t>
  </si>
  <si>
    <t>219336-2</t>
  </si>
  <si>
    <t>OSURY NAHIN CONTRERAS</t>
  </si>
  <si>
    <t>105253-5</t>
  </si>
  <si>
    <t>ANA MARIA MENDOZA DE GONZALEZ</t>
  </si>
  <si>
    <t>62352-0</t>
  </si>
  <si>
    <t>MIGUEL ANGEL WILLIAM ALFARO</t>
  </si>
  <si>
    <t>526-6</t>
  </si>
  <si>
    <t>TIENDA MORENA</t>
  </si>
  <si>
    <t>234097-4</t>
  </si>
  <si>
    <t>JOSE LUIS CRUZ MEJIA</t>
  </si>
  <si>
    <t>249682-0</t>
  </si>
  <si>
    <t>ALIDA CONCEPCION PEREZ</t>
  </si>
  <si>
    <t>107376-1</t>
  </si>
  <si>
    <t>EFRAIN MEDARDO</t>
  </si>
  <si>
    <t>86531-1</t>
  </si>
  <si>
    <t>JAIME EDUARDO GARCIA</t>
  </si>
  <si>
    <t>256314-2</t>
  </si>
  <si>
    <t>DOUGLAS ANTONIO FUENTES</t>
  </si>
  <si>
    <t>165789-5</t>
  </si>
  <si>
    <t>PROAGROFE, S.A. DE C.V.</t>
  </si>
  <si>
    <t>184405-2</t>
  </si>
  <si>
    <t>LA CASA DE LAS BATERIAS</t>
  </si>
  <si>
    <t>74175-2</t>
  </si>
  <si>
    <t>INDELPIN, S.A. DE C.V.</t>
  </si>
  <si>
    <t>161535-3</t>
  </si>
  <si>
    <t>MARTA TORRES LOPEZ</t>
  </si>
  <si>
    <t>SUMER, S.A. DE C.V.</t>
  </si>
  <si>
    <t>164047-1</t>
  </si>
  <si>
    <t>SAUL POCASANGRE ESCOBAR</t>
  </si>
  <si>
    <t>MARIO ALBERTO MIRANDA FONSECA</t>
  </si>
  <si>
    <t>96-5</t>
  </si>
  <si>
    <t>PROYECTOS INDUSTRIALES S.A DE C.V</t>
  </si>
  <si>
    <t>6130-1</t>
  </si>
  <si>
    <t>MAURICIO HERNAN CRUZ OLMEDO</t>
  </si>
  <si>
    <t>8791-2</t>
  </si>
  <si>
    <t>COVI, S.A. DE C.V.</t>
  </si>
  <si>
    <t>54221-0</t>
  </si>
  <si>
    <t>MANUEL DE JESUS HERNANDEZ</t>
  </si>
  <si>
    <t>115209-3</t>
  </si>
  <si>
    <t>JOSE ABEL SALAZAR</t>
  </si>
  <si>
    <t>155323-0</t>
  </si>
  <si>
    <t>RAUL ARTURO SOSA</t>
  </si>
  <si>
    <t>245769-6</t>
  </si>
  <si>
    <t>EDWIN FRANSISCO ORTIZ FIGUEROA</t>
  </si>
  <si>
    <t>291059-2</t>
  </si>
  <si>
    <t>TRANSPORTES PAREDES</t>
  </si>
  <si>
    <t>406-5</t>
  </si>
  <si>
    <t>FARMACIAS SAN NICOLAS, S.A. DE C.V.</t>
  </si>
  <si>
    <t>JOSE ELIAS ESCOBAR</t>
  </si>
  <si>
    <t>242769-3</t>
  </si>
  <si>
    <t>DAVID ALEXANDER RIVAS</t>
  </si>
  <si>
    <t>264892-9</t>
  </si>
  <si>
    <t>MULTIBALEROS, S.A. DE C.V.</t>
  </si>
  <si>
    <t>4535-7</t>
  </si>
  <si>
    <t>MYERS DE EL SALVADOR, S.A. DE C.V.</t>
  </si>
  <si>
    <t>262667-0</t>
  </si>
  <si>
    <t>JOPEGALANB, S.A. DE C.V.</t>
  </si>
  <si>
    <t>212319-2</t>
  </si>
  <si>
    <t>DISTRIBUIDORA EXBEN, S.A. DE C.V.</t>
  </si>
  <si>
    <t>94496-3</t>
  </si>
  <si>
    <t>JULIO NEFTALY CAÐAS</t>
  </si>
  <si>
    <t>NSV, S.A. DE C.V.</t>
  </si>
  <si>
    <t>44986-5</t>
  </si>
  <si>
    <t>IMPORT CAR, SA. DE C.V.</t>
  </si>
  <si>
    <t>60315-5</t>
  </si>
  <si>
    <t>TECNO-VIDRI S.A.DE C.V.</t>
  </si>
  <si>
    <t>170044-5</t>
  </si>
  <si>
    <t>LOS FRENOS, S.A. DE C.V.</t>
  </si>
  <si>
    <t>110924-3</t>
  </si>
  <si>
    <t>INTELFON, S.A. DE C.V.</t>
  </si>
  <si>
    <t>RAMIREZ VENTURA S.A. DE C.V.</t>
  </si>
  <si>
    <t>164121-4</t>
  </si>
  <si>
    <t>JEA, S.A. DE C.V.</t>
  </si>
  <si>
    <t>217451-8</t>
  </si>
  <si>
    <t>CHEMICAL COLOR, S.A. DE C.V.</t>
  </si>
  <si>
    <t>166-0</t>
  </si>
  <si>
    <t>COMERSAL, S.A. DE C.V.</t>
  </si>
  <si>
    <t>229193-4</t>
  </si>
  <si>
    <t>INVERSIONES ASIATICAS, S.A. DE C.V.</t>
  </si>
  <si>
    <t>105172-5</t>
  </si>
  <si>
    <t>LUIS GERONIMO GUTIERREZ JACOBO</t>
  </si>
  <si>
    <t>019607-1</t>
  </si>
  <si>
    <t>ABRO EL SALVADOR, S.A. DE C.V.</t>
  </si>
  <si>
    <t>176469-0</t>
  </si>
  <si>
    <t>174953-0</t>
  </si>
  <si>
    <t>SOLUCIONES Y HERRAMIENTAS, S.A. DE C.V.</t>
  </si>
  <si>
    <t>145-7</t>
  </si>
  <si>
    <t>VIDUC, S.A. DE C.V.</t>
  </si>
  <si>
    <t>134170-6</t>
  </si>
  <si>
    <t>INDUSTRIAS MAGAÐA, SA. DE C.V.</t>
  </si>
  <si>
    <t>65494-9</t>
  </si>
  <si>
    <t>SERMA S.A DE C.V.</t>
  </si>
  <si>
    <t>282008-8</t>
  </si>
  <si>
    <t>AY R INVERSIONES, S.A. DE C.V.</t>
  </si>
  <si>
    <t>123562-0</t>
  </si>
  <si>
    <t>INVERSIONES LEMUS, S.A. DE C.V.</t>
  </si>
  <si>
    <t>225279-1</t>
  </si>
  <si>
    <t>CEFECO, S.A. DE C.V.</t>
  </si>
  <si>
    <t>149-0</t>
  </si>
  <si>
    <t>PINSAL, S.A. DE C-.V.</t>
  </si>
  <si>
    <t>CENTRO DE RESORTES, S.A. DE C.V.</t>
  </si>
  <si>
    <t>171095-0</t>
  </si>
  <si>
    <t>DEBY CAROLINA QUIJADA DE ZETINO</t>
  </si>
  <si>
    <t>276789-0</t>
  </si>
  <si>
    <t>DIGITAL PC, S.A. DE C.V.</t>
  </si>
  <si>
    <t>204196-0</t>
  </si>
  <si>
    <t>PC SHOP SISTEMAS Y SERVICIOS, S.A. DE C.</t>
  </si>
  <si>
    <t>113449-8</t>
  </si>
  <si>
    <t>CENTRAL HIDRAULICA S.A DEC.V.</t>
  </si>
  <si>
    <t>454-5</t>
  </si>
  <si>
    <t>PROVEEDORES INDUSTRIALES, S.A. DE C.V.</t>
  </si>
  <si>
    <t>112340-8</t>
  </si>
  <si>
    <t>SERVIESTACION RL PILAR</t>
  </si>
  <si>
    <t>102624-0</t>
  </si>
  <si>
    <t>FARMACIAS UNO, S.A. DE C.V.</t>
  </si>
  <si>
    <t>552-5</t>
  </si>
  <si>
    <t>BANCO AGRICOLA COMERCIAL</t>
  </si>
  <si>
    <t>53737-3</t>
  </si>
  <si>
    <t>LIBRERIA Y PAPELERIA EL ABACO</t>
  </si>
  <si>
    <t>88166-0</t>
  </si>
  <si>
    <t>MARIANO BIENVENIDO COTO AMAYA</t>
  </si>
  <si>
    <t>70-1</t>
  </si>
  <si>
    <t>PRODUCTOS TECNOLOGICOS, S.A. DE C.V.</t>
  </si>
  <si>
    <t>170277-7</t>
  </si>
  <si>
    <t>AZ PUBLICIDAD, S.A. DE C.V.</t>
  </si>
  <si>
    <t>220977-0</t>
  </si>
  <si>
    <t>MELVIN ALEXANDER SANTOS</t>
  </si>
  <si>
    <t>174916-8</t>
  </si>
  <si>
    <t>SPORTSCARS, S.A. DE C.V.</t>
  </si>
  <si>
    <t>111960-5</t>
  </si>
  <si>
    <t>ERNESTO RIVAS VENTURA</t>
  </si>
  <si>
    <t>89749-3</t>
  </si>
  <si>
    <t>SANTIAGO ELIAZ CORTEZ</t>
  </si>
  <si>
    <t>122364-6</t>
  </si>
  <si>
    <t>JOSE ROBERTO PINEDA</t>
  </si>
  <si>
    <t>145720-3</t>
  </si>
  <si>
    <t>GRUPO 3 INV SA DE CV</t>
  </si>
  <si>
    <t>172744-7</t>
  </si>
  <si>
    <t>FERRETERIA GENESIS, S.A. DE C.V.</t>
  </si>
  <si>
    <t>179759-3</t>
  </si>
  <si>
    <t>FFARMACIA EUROPEAS, S.A. DE C.V.</t>
  </si>
  <si>
    <t>169270-6</t>
  </si>
  <si>
    <t>CARLOS FERNANDO MARTINEZ UMANZOR</t>
  </si>
  <si>
    <t>164242-0</t>
  </si>
  <si>
    <t>ANA SILVIA RIVAS JUAREZ</t>
  </si>
  <si>
    <t>79303-5</t>
  </si>
  <si>
    <t>PROMEFAR, S.A. DE C.V.</t>
  </si>
  <si>
    <t>233477-5</t>
  </si>
  <si>
    <t>PRUBOQ, S.A. DE C.V.</t>
  </si>
  <si>
    <t>216717-0</t>
  </si>
  <si>
    <t>ELECTRORED, S.A. DE C.V.</t>
  </si>
  <si>
    <t>237036-4</t>
  </si>
  <si>
    <t>THE COFFEE NET, S.A. DE C.V.</t>
  </si>
  <si>
    <t>210066-1</t>
  </si>
  <si>
    <t>JOYERIA FACINI</t>
  </si>
  <si>
    <t>LUIGEMI, S.A. DE C.V.</t>
  </si>
  <si>
    <t>220998-7</t>
  </si>
  <si>
    <t>CONSORCIO ELIAS, S.A. DE C.V.</t>
  </si>
  <si>
    <t>253272-8</t>
  </si>
  <si>
    <t>NEGOCIOS AUTOMOTRICES, S.A. DE C.V.</t>
  </si>
  <si>
    <t>96.5</t>
  </si>
  <si>
    <t>PROYECTOS INDUSTRIALES, S.A. DE C.V.</t>
  </si>
  <si>
    <t>285989-1</t>
  </si>
  <si>
    <t>CHULA</t>
  </si>
  <si>
    <t>4332-0</t>
  </si>
  <si>
    <t>AUTO PART┤S , S.A. DE C.V.</t>
  </si>
  <si>
    <t>121054-6</t>
  </si>
  <si>
    <t>SERVITECK S.A DE .C.V.</t>
  </si>
  <si>
    <t>301-8</t>
  </si>
  <si>
    <t>ALMACENES SIMAN, S.A. DE C,V.</t>
  </si>
  <si>
    <t>26050-9</t>
  </si>
  <si>
    <t>AUTODO, S.A. DE C.V.</t>
  </si>
  <si>
    <t>111478-6</t>
  </si>
  <si>
    <t>ULISES OLMEDO SANCHEZ</t>
  </si>
  <si>
    <t>205427-6</t>
  </si>
  <si>
    <t>3A QUIMICOS, S.A. DE C.V.</t>
  </si>
  <si>
    <t>239316-8</t>
  </si>
  <si>
    <t>ELIAS AQUINO GOMEZ</t>
  </si>
  <si>
    <t>134838-5</t>
  </si>
  <si>
    <t>ALEXANDER ANTONIO CORNEJO</t>
  </si>
  <si>
    <t>111225-2</t>
  </si>
  <si>
    <t>INDUSTRIAS VICAL, S.A. DE C.V.</t>
  </si>
  <si>
    <t>194744-2</t>
  </si>
  <si>
    <t>HERBERT RODNEY JIMENEZ</t>
  </si>
  <si>
    <t>189532-0</t>
  </si>
  <si>
    <t>MADERAS DEL TABLON S.A DE C.V.</t>
  </si>
  <si>
    <t>213189-7</t>
  </si>
  <si>
    <t>CASAPRINT, S.A. DE C.V.</t>
  </si>
  <si>
    <t>8839-0</t>
  </si>
  <si>
    <t>ENTIMER, S.A. DE C.V.</t>
  </si>
  <si>
    <t>175064-8</t>
  </si>
  <si>
    <t>DURECO DE EL SALVADOR</t>
  </si>
  <si>
    <t>108411-9</t>
  </si>
  <si>
    <t>CORPORACION CME, S.A. DE C.V.</t>
  </si>
  <si>
    <t>3783-4</t>
  </si>
  <si>
    <t>IMACASA, S.A. DE C.V.</t>
  </si>
  <si>
    <t>118620-0</t>
  </si>
  <si>
    <t>INVERSIONES EL PINABETE, S.A.</t>
  </si>
  <si>
    <t>529-0</t>
  </si>
  <si>
    <t>DURALITA DE CENTROAMERICA, S.A. DE C.V.</t>
  </si>
  <si>
    <t>6870-5</t>
  </si>
  <si>
    <t>HUGO AMAYA MUÐOZ</t>
  </si>
  <si>
    <t>89890-2</t>
  </si>
  <si>
    <t>CANTESA, S.A. DE C.V.</t>
  </si>
  <si>
    <t>3132-1</t>
  </si>
  <si>
    <t>FUNES HARTMANN, S.A. DE C.V.</t>
  </si>
  <si>
    <t>560-6</t>
  </si>
  <si>
    <t>CASA AMA, S.A. DE C.V.</t>
  </si>
  <si>
    <t>1612-8</t>
  </si>
  <si>
    <t>CENTRAL DE RODAMIENTOS, S.A. D</t>
  </si>
  <si>
    <t>178877-4</t>
  </si>
  <si>
    <t>CONGRASYA, S.A. DE C.V.</t>
  </si>
  <si>
    <t>6192-1</t>
  </si>
  <si>
    <t>HUMRO, S.A. DE C.V.</t>
  </si>
  <si>
    <t>125262-2</t>
  </si>
  <si>
    <t>MOPTVDU-DGT-SERTRACEN</t>
  </si>
  <si>
    <t>214729-3</t>
  </si>
  <si>
    <t>DYA REPUESTOS SA DE CV</t>
  </si>
  <si>
    <t>109968-0</t>
  </si>
  <si>
    <t>JOSE ANTONIO CASTRO</t>
  </si>
  <si>
    <t>74963-0</t>
  </si>
  <si>
    <t>FOX EN FOX S.A DE C.V.</t>
  </si>
  <si>
    <t>6473-4</t>
  </si>
  <si>
    <t>KOORMAOS, S.A DE C.V.</t>
  </si>
  <si>
    <t>170474-2</t>
  </si>
  <si>
    <t>MANGUERAS Y SERVICIOS DE ING, S.A.</t>
  </si>
  <si>
    <t>199179-5</t>
  </si>
  <si>
    <t>AUTOPARTS, S.A. DE C.V.</t>
  </si>
  <si>
    <t>162184-1</t>
  </si>
  <si>
    <t>VICTOR VERALDO MORENO MEJIA</t>
  </si>
  <si>
    <t>128332-8</t>
  </si>
  <si>
    <t>COMPRESORES Y REPUESTOS, S.A. DE C.V.</t>
  </si>
  <si>
    <t>138949-6</t>
  </si>
  <si>
    <t>SALVADOR ANTONIO DURAN</t>
  </si>
  <si>
    <t>175370-4</t>
  </si>
  <si>
    <t>CENTRAL AMERICA DE DISTRIBUCION, S.A.</t>
  </si>
  <si>
    <t>79561-5</t>
  </si>
  <si>
    <t>AUTO LLANTAS URQUILLA</t>
  </si>
  <si>
    <t>193683-0</t>
  </si>
  <si>
    <t>CEMCOL COMERCIAL</t>
  </si>
  <si>
    <t>5526-3</t>
  </si>
  <si>
    <t>MAURICIO NAPOLEON S.A.DE C.V.</t>
  </si>
  <si>
    <t>139073-5</t>
  </si>
  <si>
    <t>INVERSIONES GIBRALTAR , S.A. DE C.V.</t>
  </si>
  <si>
    <t>161107-2</t>
  </si>
  <si>
    <t>CORPORACION DE TIENDAS INTERNACIONALES</t>
  </si>
  <si>
    <t>77947-4</t>
  </si>
  <si>
    <t>REPUESTOS MIGUELEÐOS, S.A. DE C.V.</t>
  </si>
  <si>
    <t>208691-3</t>
  </si>
  <si>
    <t>CORPORACION LEMUS, S.A. DE C.V.</t>
  </si>
  <si>
    <t>440-5</t>
  </si>
  <si>
    <t>DIVESA, S.A. DE C.V.</t>
  </si>
  <si>
    <t>194759-2</t>
  </si>
  <si>
    <t>TODO LEGAL ABOGADO Y NOTARIO</t>
  </si>
  <si>
    <t>167639-1</t>
  </si>
  <si>
    <t>FREDY CACERES</t>
  </si>
  <si>
    <t>115955-6</t>
  </si>
  <si>
    <t>CRUZ ANTONIO BELTRAN MEJIA</t>
  </si>
  <si>
    <t>283351-7</t>
  </si>
  <si>
    <t>FRIO PARTES MILENIO</t>
  </si>
  <si>
    <t>27427-5</t>
  </si>
  <si>
    <t>PRELAC, S.A. DE C.V.</t>
  </si>
  <si>
    <t>200818-0</t>
  </si>
  <si>
    <t>TRANSPORTES WALNYS, S.A. DE C.V.</t>
  </si>
  <si>
    <t>MARGARITA GUZMAN DE BAIRES</t>
  </si>
  <si>
    <t>54-0</t>
  </si>
  <si>
    <t>MUNFRE, S.A. DE C.V.</t>
  </si>
  <si>
    <t>7102-1</t>
  </si>
  <si>
    <t>JOSE FRANCISCO RIVERA</t>
  </si>
  <si>
    <t>97919-8</t>
  </si>
  <si>
    <t>IMPORTADORA DE FRUTA S.A. DE C.V.</t>
  </si>
  <si>
    <t>45368-4</t>
  </si>
  <si>
    <t>TRINIDAD HERNANDEZ MOLINA</t>
  </si>
  <si>
    <t>174395-2</t>
  </si>
  <si>
    <t>PROVEEDORES DE INSUMOS DIVERSOS, S.A.</t>
  </si>
  <si>
    <t>112113-8</t>
  </si>
  <si>
    <t>SUR, S..A DE C.V.</t>
  </si>
  <si>
    <t>229882-7</t>
  </si>
  <si>
    <t>LA CIMA VENTA DE COMBUSTIBLE, LUBRICANTE</t>
  </si>
  <si>
    <t>290-9</t>
  </si>
  <si>
    <t>LIBRERIA CERVANTES</t>
  </si>
  <si>
    <t>161135-3</t>
  </si>
  <si>
    <t>STB COMPUTER, S.A. DE C.V</t>
  </si>
  <si>
    <t>189073-4</t>
  </si>
  <si>
    <t>LANCO EL SALVADOR, S.A. DEC.V.</t>
  </si>
  <si>
    <t>129417-1</t>
  </si>
  <si>
    <t>MARIA ARELY DIAZ</t>
  </si>
  <si>
    <t>174376-2</t>
  </si>
  <si>
    <t>V &amp; G DE EL SALVADOR, S.A. DE C.V.</t>
  </si>
  <si>
    <t>178918-8</t>
  </si>
  <si>
    <t>REGIOAMERICA, S.A. DE C.V.</t>
  </si>
  <si>
    <t>191-0</t>
  </si>
  <si>
    <t>SALVAPLASTIC</t>
  </si>
  <si>
    <t>109186-7</t>
  </si>
  <si>
    <t>AMAZAONAS, S.A. DE C.V.</t>
  </si>
  <si>
    <t>132977-1</t>
  </si>
  <si>
    <t>JOSE ADAN MAGAÐA LOPEZ</t>
  </si>
  <si>
    <t>160543-5</t>
  </si>
  <si>
    <t>IMPORTADORA DEL RIO S.A. DE C.V.</t>
  </si>
  <si>
    <t>162488-4</t>
  </si>
  <si>
    <t>RICARDO BENCIO PALMA</t>
  </si>
  <si>
    <t>266973-0</t>
  </si>
  <si>
    <t>BANMURHEN S.A. DE C.V.</t>
  </si>
  <si>
    <t>278066-0</t>
  </si>
  <si>
    <t>FERNANDA DAMARIS MENENDEZ ACOSTA</t>
  </si>
  <si>
    <t>268559-3</t>
  </si>
  <si>
    <t>SIME INDUSTRIA, S.A. DE C.V.</t>
  </si>
  <si>
    <t>3334-0</t>
  </si>
  <si>
    <t>ALMACENES BOU S.A.DE C.V.</t>
  </si>
  <si>
    <t>491-0</t>
  </si>
  <si>
    <t>ROXY, S.A. DE C.V.</t>
  </si>
  <si>
    <t>207516-0</t>
  </si>
  <si>
    <t>CELASA INGENIEROS, S.A. DE C.V.</t>
  </si>
  <si>
    <t>ANGEL JIMENES</t>
  </si>
  <si>
    <t>4152-1</t>
  </si>
  <si>
    <t>BOLCA, S.A. DE C.V.</t>
  </si>
  <si>
    <t>11162</t>
  </si>
  <si>
    <t>06141502131065</t>
  </si>
  <si>
    <t>19286</t>
  </si>
  <si>
    <t>589</t>
  </si>
  <si>
    <t>6366</t>
  </si>
  <si>
    <t>06141402051099</t>
  </si>
  <si>
    <t>6365</t>
  </si>
  <si>
    <t>6418</t>
  </si>
  <si>
    <t>15684</t>
  </si>
  <si>
    <t>02100208011016</t>
  </si>
  <si>
    <t>16870</t>
  </si>
  <si>
    <t>06142709061020</t>
  </si>
  <si>
    <t>16894</t>
  </si>
  <si>
    <t>06141501181026</t>
  </si>
  <si>
    <t>11134355</t>
  </si>
  <si>
    <t>19309</t>
  </si>
  <si>
    <t>2315</t>
  </si>
  <si>
    <t>06140109750022</t>
  </si>
  <si>
    <t>4587</t>
  </si>
  <si>
    <t>06140911041039</t>
  </si>
  <si>
    <t>17268</t>
  </si>
  <si>
    <t>17234</t>
  </si>
  <si>
    <t>19328</t>
  </si>
  <si>
    <t>639</t>
  </si>
  <si>
    <t>03012810721030</t>
  </si>
  <si>
    <t>6742</t>
  </si>
  <si>
    <t>06141612061020</t>
  </si>
  <si>
    <t>17991</t>
  </si>
  <si>
    <t>17997</t>
  </si>
  <si>
    <t>18043</t>
  </si>
  <si>
    <t>1804759</t>
  </si>
  <si>
    <t>06140108580017</t>
  </si>
  <si>
    <t>19373</t>
  </si>
  <si>
    <t>19349</t>
  </si>
  <si>
    <t>19357</t>
  </si>
  <si>
    <t>38732</t>
  </si>
  <si>
    <t>19384</t>
  </si>
  <si>
    <t>19394</t>
  </si>
  <si>
    <t>191325</t>
  </si>
  <si>
    <t>06140806450012</t>
  </si>
  <si>
    <t>19308</t>
  </si>
  <si>
    <t>19177</t>
  </si>
  <si>
    <t>19227</t>
  </si>
  <si>
    <t>1816592</t>
  </si>
  <si>
    <t>6558</t>
  </si>
  <si>
    <t>6561</t>
  </si>
  <si>
    <t>6563</t>
  </si>
  <si>
    <t>19417</t>
  </si>
  <si>
    <t>7157</t>
  </si>
  <si>
    <t>14224</t>
  </si>
  <si>
    <t>1816635</t>
  </si>
  <si>
    <t>8674</t>
  </si>
  <si>
    <t>06142503941083</t>
  </si>
  <si>
    <t>19444</t>
  </si>
  <si>
    <t>19441</t>
  </si>
  <si>
    <t>20502</t>
  </si>
  <si>
    <t>20329</t>
  </si>
  <si>
    <t>19459</t>
  </si>
  <si>
    <t>390</t>
  </si>
  <si>
    <t>06141001001056</t>
  </si>
  <si>
    <t>21148</t>
  </si>
  <si>
    <t>19477</t>
  </si>
  <si>
    <t>16568</t>
  </si>
  <si>
    <t>16491</t>
  </si>
  <si>
    <t>433</t>
  </si>
  <si>
    <t>06142809061036</t>
  </si>
  <si>
    <t>733</t>
  </si>
  <si>
    <t>02102908061017</t>
  </si>
  <si>
    <t>7743</t>
  </si>
  <si>
    <t>254851</t>
  </si>
  <si>
    <t>19500</t>
  </si>
  <si>
    <t>21903</t>
  </si>
  <si>
    <t>19507</t>
  </si>
  <si>
    <t>19506</t>
  </si>
  <si>
    <t>21980</t>
  </si>
  <si>
    <t>22264</t>
  </si>
  <si>
    <t>22303</t>
  </si>
  <si>
    <t>02/04/2021</t>
  </si>
  <si>
    <t>03/04/2021</t>
  </si>
  <si>
    <t>04/04/2021</t>
  </si>
  <si>
    <t>10/04/2021</t>
  </si>
  <si>
    <t>11/04/2021</t>
  </si>
  <si>
    <t>17/04/2021</t>
  </si>
  <si>
    <t>25/04/2021</t>
  </si>
  <si>
    <t>1812598</t>
  </si>
  <si>
    <t>1812203</t>
  </si>
  <si>
    <t>29189</t>
  </si>
  <si>
    <t>29077</t>
  </si>
  <si>
    <t>29096</t>
  </si>
  <si>
    <t>29049</t>
  </si>
  <si>
    <t>29035</t>
  </si>
  <si>
    <t>29036</t>
  </si>
  <si>
    <t>4195</t>
  </si>
  <si>
    <t>02133003651018</t>
  </si>
  <si>
    <t>19842</t>
  </si>
  <si>
    <t>19830</t>
  </si>
  <si>
    <t>19829</t>
  </si>
  <si>
    <t>30602</t>
  </si>
  <si>
    <t>19860</t>
  </si>
  <si>
    <t>30559</t>
  </si>
  <si>
    <t>30435</t>
  </si>
  <si>
    <t>30444</t>
  </si>
  <si>
    <t>17875</t>
  </si>
  <si>
    <t>2643</t>
  </si>
  <si>
    <t>1144668</t>
  </si>
  <si>
    <t>31147</t>
  </si>
  <si>
    <t>31358</t>
  </si>
  <si>
    <t>39730</t>
  </si>
  <si>
    <t>31270</t>
  </si>
  <si>
    <t>31342</t>
  </si>
  <si>
    <t>31256</t>
  </si>
  <si>
    <t>10176</t>
  </si>
  <si>
    <t>19900</t>
  </si>
  <si>
    <t>262</t>
  </si>
  <si>
    <t>05111504991010</t>
  </si>
  <si>
    <t>465</t>
  </si>
  <si>
    <t>18109</t>
  </si>
  <si>
    <t>19940</t>
  </si>
  <si>
    <t>19957</t>
  </si>
  <si>
    <t>19956</t>
  </si>
  <si>
    <t>738</t>
  </si>
  <si>
    <t>19983</t>
  </si>
  <si>
    <t>19981</t>
  </si>
  <si>
    <t>19982</t>
  </si>
  <si>
    <t>32694</t>
  </si>
  <si>
    <t>12695</t>
  </si>
  <si>
    <t>06141106121030</t>
  </si>
  <si>
    <t>72927</t>
  </si>
  <si>
    <t>10919</t>
  </si>
  <si>
    <t>02/01/2021</t>
  </si>
  <si>
    <t>SOLUCIONES Y HERRAMIENTAS, S.A.</t>
  </si>
  <si>
    <t>DE LA PEÑA S.A DE C.V</t>
  </si>
  <si>
    <t>INDUSTRIAS MAGAÑA, SA. DE C.V.</t>
  </si>
  <si>
    <t>05/01/2021</t>
  </si>
  <si>
    <t>JOSE ADAN MAGAÑA LOPEZ</t>
  </si>
  <si>
    <t>06/01/2021</t>
  </si>
  <si>
    <t>06140903820021</t>
  </si>
  <si>
    <t>07/01/2021</t>
  </si>
  <si>
    <t>06142809981046</t>
  </si>
  <si>
    <t>08/01/2021</t>
  </si>
  <si>
    <t>09/01/2021</t>
  </si>
  <si>
    <t>06141311131065</t>
  </si>
  <si>
    <t>INVERSIONES ASIATICAS, S.A. DE</t>
  </si>
  <si>
    <t>13/01/2021</t>
  </si>
  <si>
    <t>06142711870044</t>
  </si>
  <si>
    <t>06142302770010</t>
  </si>
  <si>
    <t>14/01/2021</t>
  </si>
  <si>
    <t>94830209091012</t>
  </si>
  <si>
    <t>15/01/2021</t>
  </si>
  <si>
    <t>16/01/2021</t>
  </si>
  <si>
    <t>06141407001014</t>
  </si>
  <si>
    <t>18/01/2021</t>
  </si>
  <si>
    <t>19/01/2021</t>
  </si>
  <si>
    <t>16142809061036</t>
  </si>
  <si>
    <t>06143101750030</t>
  </si>
  <si>
    <t>20/01/2021</t>
  </si>
  <si>
    <t>FERNANDA DAMARIS MENENDEZ</t>
  </si>
  <si>
    <t>01072109931017</t>
  </si>
  <si>
    <t>JOSE MAURICIO ESCALANTE</t>
  </si>
  <si>
    <t>21/01/2021</t>
  </si>
  <si>
    <t>06141604071024</t>
  </si>
  <si>
    <t>22/01/2021</t>
  </si>
  <si>
    <t>23/01/2021</t>
  </si>
  <si>
    <t>25/01/2021</t>
  </si>
  <si>
    <t>26/01/2021</t>
  </si>
  <si>
    <t>27/01/2021</t>
  </si>
  <si>
    <t>06141502840020</t>
  </si>
  <si>
    <t>28/01/2021</t>
  </si>
  <si>
    <t>29/01/2021</t>
  </si>
  <si>
    <t>Febrero</t>
  </si>
  <si>
    <t>Fecha Emisión</t>
  </si>
  <si>
    <t>Número de Resolución</t>
  </si>
  <si>
    <t>Número Correlativo de Documento</t>
  </si>
  <si>
    <t>Nombre del Cliente</t>
  </si>
  <si>
    <t>Ventas exentas</t>
  </si>
  <si>
    <t>Ventas no sujetas</t>
  </si>
  <si>
    <t>Débito Fiscal por ventas gravadas locales</t>
  </si>
  <si>
    <t>Ventas a Cuenta de Terceros No domiciliados</t>
  </si>
  <si>
    <t>Débito Fiscal por ventas a cuenta de terceros no domiciliados</t>
  </si>
  <si>
    <t>21UN000C</t>
  </si>
  <si>
    <t>2124-5</t>
  </si>
  <si>
    <t>02101904820018</t>
  </si>
  <si>
    <t>TOMZA GAS EL SALVADOR, S.A. DE C.V.</t>
  </si>
  <si>
    <t>01/05/2021</t>
  </si>
  <si>
    <t>02/05/2021</t>
  </si>
  <si>
    <t>08/05/2021</t>
  </si>
  <si>
    <t>09/05/2021</t>
  </si>
  <si>
    <t>15/05/2021</t>
  </si>
  <si>
    <t>16/05/2021</t>
  </si>
  <si>
    <t>22/05/2021</t>
  </si>
  <si>
    <t>23/05/2021</t>
  </si>
  <si>
    <t>29/05/2021</t>
  </si>
  <si>
    <t>30/05/2021</t>
  </si>
  <si>
    <t>1805491</t>
  </si>
  <si>
    <t>144536-0</t>
  </si>
  <si>
    <t>06141608021030</t>
  </si>
  <si>
    <t>GRIFERIA Y CERRADURAS INTERNACIONALES, S.A. DE C.V.</t>
  </si>
  <si>
    <t>281</t>
  </si>
  <si>
    <t>194</t>
  </si>
  <si>
    <t>26612</t>
  </si>
  <si>
    <t>46388</t>
  </si>
  <si>
    <t>8987</t>
  </si>
  <si>
    <t>44287</t>
  </si>
  <si>
    <t>43544</t>
  </si>
  <si>
    <t>6106</t>
  </si>
  <si>
    <t>05111407791023</t>
  </si>
  <si>
    <t>6111</t>
  </si>
  <si>
    <t>44244</t>
  </si>
  <si>
    <t>26674</t>
  </si>
  <si>
    <t>13138</t>
  </si>
  <si>
    <t>13203</t>
  </si>
  <si>
    <t>01/02/2021</t>
  </si>
  <si>
    <t>02/02/2021</t>
  </si>
  <si>
    <t>03/02/2021</t>
  </si>
  <si>
    <t>04/02/2021</t>
  </si>
  <si>
    <t>05/02/2021</t>
  </si>
  <si>
    <t>06/02/2021</t>
  </si>
  <si>
    <t>08/02/2021</t>
  </si>
  <si>
    <t>09/02/2021</t>
  </si>
  <si>
    <t>10/02/2021</t>
  </si>
  <si>
    <t>11/02/2021</t>
  </si>
  <si>
    <t>12/02/2021</t>
  </si>
  <si>
    <t>13/02/2021</t>
  </si>
  <si>
    <t>15/02/2021</t>
  </si>
  <si>
    <t>16/02/2021</t>
  </si>
  <si>
    <t>17/02/2021</t>
  </si>
  <si>
    <t>18/02/2021</t>
  </si>
  <si>
    <t>19/02/2021</t>
  </si>
  <si>
    <t>20/02/2021</t>
  </si>
  <si>
    <t>22/02/2021</t>
  </si>
  <si>
    <t>23/02/2021</t>
  </si>
  <si>
    <t>24/02/2021</t>
  </si>
  <si>
    <t>25/02/2021</t>
  </si>
  <si>
    <t>26/02/2021</t>
  </si>
  <si>
    <t>27/02/2021</t>
  </si>
  <si>
    <t>Enero</t>
  </si>
  <si>
    <t>Suma de Total Compras</t>
  </si>
  <si>
    <t>Suma de Crédito Fiscal</t>
  </si>
  <si>
    <t>Suma de Compras Internas Exentas</t>
  </si>
  <si>
    <t>Junio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</si>
  <si>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</si>
  <si>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</si>
  <si>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</si>
  <si>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</si>
  <si>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</si>
  <si>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</si>
  <si>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</si>
  <si>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</si>
  <si>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</si>
  <si>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</si>
  <si>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</si>
  <si>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</si>
  <si>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</si>
  <si>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</si>
  <si>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</si>
  <si>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</si>
  <si>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</si>
  <si>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</si>
  <si>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</si>
  <si>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</si>
  <si>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</si>
  <si>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</si>
  <si>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</si>
  <si>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</si>
  <si>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</si>
  <si>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</si>
  <si>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</si>
  <si>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</si>
  <si>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</si>
  <si>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</si>
  <si>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</si>
  <si>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</si>
  <si>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</si>
  <si>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</si>
  <si>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</si>
  <si>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</si>
  <si>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</si>
  <si>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</si>
  <si>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</si>
  <si>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</si>
  <si>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</si>
  <si>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</si>
  <si>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</si>
  <si>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</si>
  <si>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</si>
  <si>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</si>
  <si>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</si>
  <si>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</si>
  <si>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</si>
  <si>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</si>
  <si>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</si>
  <si>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</si>
  <si>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</si>
  <si>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</si>
  <si>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</si>
  <si>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</si>
  <si>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</si>
  <si>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</si>
  <si>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</si>
  <si>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</si>
  <si>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</si>
  <si>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</si>
  <si>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</si>
  <si>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</si>
  <si>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</si>
  <si>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</si>
  <si>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</si>
  <si>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</si>
  <si>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</si>
  <si>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</si>
  <si>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</si>
  <si>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</si>
  <si>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</si>
  <si>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</si>
  <si>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</si>
  <si>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</si>
  <si>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</si>
  <si>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</si>
  <si>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</si>
  <si>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</si>
  <si>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</si>
  <si>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</si>
  <si>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</si>
  <si>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</si>
  <si>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</si>
  <si>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</si>
  <si>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</si>
  <si>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</si>
  <si>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</si>
  <si>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</si>
  <si>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</si>
  <si>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</si>
  <si>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</si>
  <si>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</si>
  <si>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</si>
  <si>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</si>
  <si>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</si>
  <si>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</si>
  <si>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</si>
  <si>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</si>
  <si>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</si>
  <si>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</si>
  <si>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</si>
  <si>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</si>
  <si>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</si>
  <si>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</si>
  <si>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</si>
  <si>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</si>
  <si>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</si>
  <si>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</si>
  <si>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</si>
  <si>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</si>
  <si>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</si>
  <si>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</si>
  <si>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</si>
  <si>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</si>
  <si>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</si>
  <si>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</si>
  <si>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</si>
  <si>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</si>
  <si>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</si>
  <si>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263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</si>
  <si>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</si>
  <si>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</si>
  <si>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</si>
  <si>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</si>
  <si>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</si>
  <si>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</si>
  <si>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</si>
  <si>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</si>
  <si>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</si>
  <si>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</si>
  <si>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</si>
  <si>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</si>
  <si>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</si>
  <si>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</si>
  <si>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</si>
  <si>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</si>
  <si>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</si>
  <si>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</si>
  <si>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</si>
  <si>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</si>
  <si>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</si>
  <si>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</si>
  <si>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</si>
  <si>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</si>
  <si>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</si>
  <si>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</si>
  <si>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</si>
  <si>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</si>
  <si>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</si>
  <si>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</si>
  <si>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ANULADA</t>
  </si>
  <si>
    <t>67267</t>
  </si>
  <si>
    <t>67259</t>
  </si>
  <si>
    <t>67313</t>
  </si>
  <si>
    <t>67195</t>
  </si>
  <si>
    <t>1173536</t>
  </si>
  <si>
    <t>1171001</t>
  </si>
  <si>
    <t>7534</t>
  </si>
  <si>
    <t>1397</t>
  </si>
  <si>
    <t>214302-8</t>
  </si>
  <si>
    <t>06141101121121</t>
  </si>
  <si>
    <t>DISTRIBUIDORA UNIVERSAL, C.A. S.A. DE C.V.</t>
  </si>
  <si>
    <t>2923</t>
  </si>
  <si>
    <t>06142608081012</t>
  </si>
  <si>
    <t>147372</t>
  </si>
  <si>
    <t>37617</t>
  </si>
  <si>
    <t>1794</t>
  </si>
  <si>
    <t>190891-0</t>
  </si>
  <si>
    <t>05110111081016</t>
  </si>
  <si>
    <t>PISOS LAS DELICIAS, S.A. DE C.V.</t>
  </si>
  <si>
    <t>27186</t>
  </si>
  <si>
    <t>15875</t>
  </si>
  <si>
    <t>27205</t>
  </si>
  <si>
    <t>27170</t>
  </si>
  <si>
    <t>27177</t>
  </si>
  <si>
    <t>56096</t>
  </si>
  <si>
    <t>103782-0</t>
  </si>
  <si>
    <t>06141510971011</t>
  </si>
  <si>
    <t>COMSI DE EL SALVADOR</t>
  </si>
  <si>
    <t>55532</t>
  </si>
  <si>
    <t>55573</t>
  </si>
  <si>
    <t>8374</t>
  </si>
  <si>
    <t>81936-0</t>
  </si>
  <si>
    <t>06141110941026</t>
  </si>
  <si>
    <t>MADE, S.A. DE C.V.</t>
  </si>
  <si>
    <t>55581</t>
  </si>
  <si>
    <t>56168</t>
  </si>
  <si>
    <t>54910</t>
  </si>
  <si>
    <t>8353</t>
  </si>
  <si>
    <t>54599</t>
  </si>
  <si>
    <t>54826</t>
  </si>
  <si>
    <t>57300</t>
  </si>
  <si>
    <t>57223</t>
  </si>
  <si>
    <t>57299</t>
  </si>
  <si>
    <t>11053</t>
  </si>
  <si>
    <t>85122</t>
  </si>
  <si>
    <t>85124</t>
  </si>
  <si>
    <t>85123</t>
  </si>
  <si>
    <t>59065</t>
  </si>
  <si>
    <t>1165525</t>
  </si>
  <si>
    <t>16291</t>
  </si>
  <si>
    <t>16292</t>
  </si>
  <si>
    <t>59031</t>
  </si>
  <si>
    <t>59057</t>
  </si>
  <si>
    <t>58986</t>
  </si>
  <si>
    <t>58933</t>
  </si>
  <si>
    <t>11583</t>
  </si>
  <si>
    <t>73403</t>
  </si>
  <si>
    <t>2149</t>
  </si>
  <si>
    <t>1188</t>
  </si>
  <si>
    <t>1186</t>
  </si>
  <si>
    <t>1198714</t>
  </si>
  <si>
    <t>973394</t>
  </si>
  <si>
    <t>318-2</t>
  </si>
  <si>
    <t>06141710490010</t>
  </si>
  <si>
    <t>HOLCIM EL SALVADOR, S.A. DE C.V.</t>
  </si>
  <si>
    <t>58298</t>
  </si>
  <si>
    <t>58577</t>
  </si>
  <si>
    <t>7705</t>
  </si>
  <si>
    <t>27264</t>
  </si>
  <si>
    <t>57737</t>
  </si>
  <si>
    <t>364</t>
  </si>
  <si>
    <t>370</t>
  </si>
  <si>
    <t>1162828</t>
  </si>
  <si>
    <t>59589</t>
  </si>
  <si>
    <t>58601</t>
  </si>
  <si>
    <t>60153</t>
  </si>
  <si>
    <t>60251</t>
  </si>
  <si>
    <t>73509</t>
  </si>
  <si>
    <t>62099</t>
  </si>
  <si>
    <t>62131</t>
  </si>
  <si>
    <t>61774</t>
  </si>
  <si>
    <t>60681</t>
  </si>
  <si>
    <t>60656</t>
  </si>
  <si>
    <t>27138</t>
  </si>
  <si>
    <t>1517</t>
  </si>
  <si>
    <t>9263</t>
  </si>
  <si>
    <t>9268</t>
  </si>
  <si>
    <t>17263</t>
  </si>
  <si>
    <t>8840</t>
  </si>
  <si>
    <t>27414</t>
  </si>
  <si>
    <t>27445</t>
  </si>
  <si>
    <t>27485</t>
  </si>
  <si>
    <t>27457</t>
  </si>
  <si>
    <t>3997</t>
  </si>
  <si>
    <t>06141707191052</t>
  </si>
  <si>
    <t>27370</t>
  </si>
  <si>
    <t>37514</t>
  </si>
  <si>
    <t>26417</t>
  </si>
  <si>
    <t>8452</t>
  </si>
  <si>
    <t>27361</t>
  </si>
  <si>
    <t>27337</t>
  </si>
  <si>
    <t>2658</t>
  </si>
  <si>
    <t>27383</t>
  </si>
  <si>
    <t>8721</t>
  </si>
  <si>
    <t>3757</t>
  </si>
  <si>
    <t>3316</t>
  </si>
  <si>
    <t>85195</t>
  </si>
  <si>
    <t>503</t>
  </si>
  <si>
    <t>06143108981013</t>
  </si>
  <si>
    <t>16644</t>
  </si>
  <si>
    <t>613</t>
  </si>
  <si>
    <t>27430</t>
  </si>
  <si>
    <t>27397</t>
  </si>
  <si>
    <t>37577</t>
  </si>
  <si>
    <t>5848</t>
  </si>
  <si>
    <t>975818</t>
  </si>
  <si>
    <t>3096</t>
  </si>
  <si>
    <t>3099</t>
  </si>
  <si>
    <t>1272</t>
  </si>
  <si>
    <t>85756</t>
  </si>
  <si>
    <t>3379</t>
  </si>
  <si>
    <t>64955</t>
  </si>
  <si>
    <t>65043</t>
  </si>
  <si>
    <t>849</t>
  </si>
  <si>
    <t>62179</t>
  </si>
  <si>
    <t>8868</t>
  </si>
  <si>
    <t>37557</t>
  </si>
  <si>
    <t>1010</t>
  </si>
  <si>
    <t>1011</t>
  </si>
  <si>
    <t>37556</t>
  </si>
  <si>
    <t>63744</t>
  </si>
  <si>
    <t>63789</t>
  </si>
  <si>
    <t>63272</t>
  </si>
  <si>
    <t>63186</t>
  </si>
  <si>
    <t>63088</t>
  </si>
  <si>
    <t>233893</t>
  </si>
  <si>
    <t>06142202770023</t>
  </si>
  <si>
    <t>17923</t>
  </si>
  <si>
    <t>148748</t>
  </si>
  <si>
    <t>148761</t>
  </si>
  <si>
    <t>64963</t>
  </si>
  <si>
    <t>64892</t>
  </si>
  <si>
    <t>66673</t>
  </si>
  <si>
    <t>66677</t>
  </si>
  <si>
    <t>67225</t>
  </si>
  <si>
    <t>67211</t>
  </si>
  <si>
    <t>7800</t>
  </si>
  <si>
    <t>02101203640012</t>
  </si>
  <si>
    <t>11667</t>
  </si>
  <si>
    <t>668</t>
  </si>
  <si>
    <t>Julio</t>
  </si>
  <si>
    <t>Valores</t>
  </si>
  <si>
    <t>MES</t>
  </si>
  <si>
    <t>NIT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</si>
</sst>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gradientFill degree="90">
        <stop position="0">
          <color rgb="FF7030A0"/>
        </stop>
        <stop position="1">
          <color rgb="FF00B0F0"/>
        </stop>
      </gradientFill>
    </fill>
    <fill>
      <gradientFill degree="270">
        <stop position="0">
          <color theme="2" tint="-0.74901577806939912"/>
        </stop>
        <stop position="1">
          <color rgb="FFFF0000"/>
        </stop>
      </gradientFill>
    </fill>
    <fill>
      <gradientFill degree="270">
        <stop position="0">
          <color rgb="FFFFFF00"/>
        </stop>
        <stop position="1">
          <color rgb="FF00B050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auto="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49" fontId="2" fillId="2" borderId="0" xfId="0" applyNumberFormat="1" applyFont="1" applyFill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wrapText="1"/>
    </xf>
    <xf numFmtId="49" fontId="0" fillId="0" borderId="0" xfId="0" applyNumberFormat="1" applyFont="1"/>
    <xf numFmtId="49" fontId="0" fillId="0" borderId="0" xfId="0" applyNumberFormat="1"/>
    <xf numFmtId="49" fontId="2" fillId="4" borderId="0" xfId="0" applyNumberFormat="1" applyFont="1" applyFill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4" fontId="2" fillId="4" borderId="1" xfId="1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 wrapText="1"/>
    </xf>
    <xf numFmtId="49" fontId="0" fillId="5" borderId="0" xfId="0" applyNumberFormat="1" applyFont="1" applyFill="1"/>
    <xf numFmtId="0" fontId="0" fillId="5" borderId="0" xfId="0" applyNumberFormat="1" applyFont="1" applyFill="1"/>
    <xf numFmtId="44" fontId="0" fillId="5" borderId="0" xfId="1" applyFont="1" applyFill="1" applyAlignment="1">
      <alignment horizontal="right"/>
    </xf>
    <xf numFmtId="44" fontId="0" fillId="5" borderId="0" xfId="1" applyFont="1" applyFill="1"/>
    <xf numFmtId="49" fontId="0" fillId="5" borderId="0" xfId="0" applyNumberFormat="1" applyFont="1" applyFill="1" applyAlignment="1">
      <alignment horizontal="center"/>
    </xf>
    <xf numFmtId="49" fontId="4" fillId="5" borderId="0" xfId="0" applyNumberFormat="1" applyFont="1" applyFill="1" applyAlignment="1">
      <alignment vertical="center"/>
    </xf>
    <xf numFmtId="44" fontId="4" fillId="5" borderId="0" xfId="1" applyFont="1" applyFill="1" applyAlignment="1">
      <alignment vertical="center"/>
    </xf>
    <xf numFmtId="49" fontId="4" fillId="5" borderId="0" xfId="0" applyNumberFormat="1" applyFont="1" applyFill="1"/>
    <xf numFmtId="2" fontId="4" fillId="5" borderId="0" xfId="0" applyNumberFormat="1" applyFont="1" applyFill="1" applyAlignment="1">
      <alignment horizontal="left"/>
    </xf>
    <xf numFmtId="0" fontId="4" fillId="5" borderId="0" xfId="0" applyNumberFormat="1" applyFont="1" applyFill="1"/>
    <xf numFmtId="44" fontId="4" fillId="5" borderId="0" xfId="1" applyFont="1" applyFill="1"/>
    <xf numFmtId="2" fontId="4" fillId="5" borderId="0" xfId="0" applyNumberFormat="1" applyFont="1" applyFill="1"/>
    <xf numFmtId="49" fontId="4" fillId="5" borderId="0" xfId="0" applyNumberFormat="1" applyFont="1" applyFill="1" applyAlignment="1">
      <alignment horizontal="left"/>
    </xf>
    <xf numFmtId="49" fontId="4" fillId="5" borderId="0" xfId="1" applyNumberFormat="1" applyFont="1" applyFill="1" applyAlignment="1">
      <alignment vertical="center"/>
    </xf>
    <xf numFmtId="49" fontId="0" fillId="5" borderId="0" xfId="0" applyNumberFormat="1" applyFont="1" applyFill="1" applyAlignment="1">
      <alignment vertical="center"/>
    </xf>
    <xf numFmtId="0" fontId="4" fillId="5" borderId="0" xfId="0" applyNumberFormat="1" applyFont="1" applyFill="1" applyAlignment="1">
      <alignment vertical="center"/>
    </xf>
    <xf numFmtId="0" fontId="5" fillId="5" borderId="0" xfId="0" applyNumberFormat="1" applyFont="1" applyFill="1" applyAlignment="1">
      <alignment horizontal="left" vertical="top"/>
    </xf>
    <xf numFmtId="0" fontId="0" fillId="5" borderId="0" xfId="0" applyFont="1" applyFill="1"/>
    <xf numFmtId="49" fontId="2" fillId="3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vertical="center" wrapText="1"/>
    </xf>
    <xf numFmtId="44" fontId="2" fillId="6" borderId="1" xfId="1" applyFont="1" applyFill="1" applyBorder="1" applyAlignment="1">
      <alignment horizontal="center" vertical="center" wrapText="1"/>
    </xf>
    <xf numFmtId="0" fontId="0" fillId="6" borderId="0" xfId="0" applyNumberFormat="1" applyFont="1" applyFill="1"/>
    <xf numFmtId="2" fontId="0" fillId="6" borderId="0" xfId="0" applyNumberFormat="1" applyFont="1" applyFill="1"/>
    <xf numFmtId="49" fontId="0" fillId="6" borderId="0" xfId="0" applyNumberFormat="1" applyFont="1" applyFill="1"/>
    <xf numFmtId="44" fontId="2" fillId="7" borderId="1" xfId="1" applyFont="1" applyFill="1" applyBorder="1" applyAlignment="1">
      <alignment horizontal="center" vertical="center" wrapText="1"/>
    </xf>
    <xf numFmtId="44" fontId="0" fillId="6" borderId="0" xfId="1" applyFont="1" applyFill="1" applyAlignment="1">
      <alignment horizontal="right"/>
    </xf>
  </cellXfs>
  <cellStyles count="2">
    <cellStyle name="Moneda" xfId="1" builtinId="4"/>
    <cellStyle name="Normal" xfId="0" builtinId="0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34998626667073579"/>
        </patternFill>
      </fill>
    </dxf>
    <dxf>
      <fill>
        <patternFill>
          <bgColor theme="1"/>
        </patternFill>
      </fill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1"/>
      </font>
    </dxf>
    <dxf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gradientFill degree="270">
          <stop position="0">
            <color theme="2" tint="-0.74901577806939912"/>
          </stop>
          <stop position="1">
            <color rgb="FFFF0000"/>
          </stop>
        </gradient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gradientFill degree="90">
          <stop position="0">
            <color rgb="FF7030A0"/>
          </stop>
          <stop position="1">
            <color rgb="FF00B0F0"/>
          </stop>
        </gradient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gradientFill degree="270">
          <stop position="0">
            <color rgb="FFFFFF00"/>
          </stop>
          <stop position="1">
            <color rgb="FF00B050"/>
          </stop>
        </gradient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</dxf>
    <dxf>
      <numFmt numFmtId="30" formatCode="@"/>
    </dxf>
    <dxf>
      <fill>
        <patternFill>
          <bgColor theme="0"/>
        </patternFill>
      </fill>
    </dxf>
    <dxf>
      <font>
        <color theme="1"/>
      </font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spacho rivas" refreshedDate="44379.704057754629" createdVersion="4" refreshedVersion="4" minRefreshableVersion="3" recordCount="426">
  <cacheSource type="worksheet">
    <worksheetSource ref="A2:R389" sheet="Compras"/>
  </cacheSource>
  <cacheFields count="19">
    <cacheField name="Mes" numFmtId="49">
      <sharedItems count="6">
        <s v="Enero"/>
        <s v="Febrero"/>
        <s v="Marzo"/>
        <s v="Abril"/>
        <s v="Mayo"/>
        <s v="Junio"/>
      </sharedItems>
    </cacheField>
    <cacheField name="Fecha de emisión" numFmtId="49">
      <sharedItems/>
    </cacheField>
    <cacheField name="Clase de documento" numFmtId="49">
      <sharedItems/>
    </cacheField>
    <cacheField name="Tipo de documento emitido" numFmtId="49">
      <sharedItems count="2">
        <s v="03"/>
        <s v="05"/>
      </sharedItems>
    </cacheField>
    <cacheField name="Número de documento" numFmtId="49">
      <sharedItems containsMixedTypes="1" containsNumber="1" containsInteger="1" minValue="30" maxValue="2999626"/>
    </cacheField>
    <cacheField name="NCR" numFmtId="0">
      <sharedItems containsBlank="1"/>
    </cacheField>
    <cacheField name="NIT" numFmtId="0">
      <sharedItems/>
    </cacheField>
    <cacheField name="Nombre del proveedor" numFmtId="2">
      <sharedItems/>
    </cacheField>
    <cacheField name="Compras Internas Exentas" numFmtId="44">
      <sharedItems containsSemiMixedTypes="0" containsString="0" containsNumber="1" minValue="0" maxValue="1.58"/>
    </cacheField>
    <cacheField name="Internaciones exentas" numFmtId="44">
      <sharedItems containsSemiMixedTypes="0" containsString="0" containsNumber="1" containsInteger="1" minValue="0" maxValue="0"/>
    </cacheField>
    <cacheField name="Importaciones Exentas y/o no sujetas" numFmtId="44">
      <sharedItems containsSemiMixedTypes="0" containsString="0" containsNumber="1" containsInteger="1" minValue="0" maxValue="0"/>
    </cacheField>
    <cacheField name="Compras Internas Gravadas" numFmtId="44">
      <sharedItems containsSemiMixedTypes="0" containsString="0" containsNumber="1" minValue="3.83" maxValue="1725.66"/>
    </cacheField>
    <cacheField name="Internaciones Gravadas de bienes" numFmtId="44">
      <sharedItems containsSemiMixedTypes="0" containsString="0" containsNumber="1" containsInteger="1" minValue="0" maxValue="0"/>
    </cacheField>
    <cacheField name="Importaciones gravadas de bienes" numFmtId="44">
      <sharedItems containsSemiMixedTypes="0" containsString="0" containsNumber="1" containsInteger="1" minValue="0" maxValue="0"/>
    </cacheField>
    <cacheField name="Importaciones de servicios gravadis" numFmtId="44">
      <sharedItems containsSemiMixedTypes="0" containsString="0" containsNumber="1" containsInteger="1" minValue="0" maxValue="0"/>
    </cacheField>
    <cacheField name="Crédito Fiscal" numFmtId="44">
      <sharedItems containsSemiMixedTypes="0" containsString="0" containsNumber="1" minValue="-37.32" maxValue="224.34"/>
    </cacheField>
    <cacheField name="Total Compras" numFmtId="44">
      <sharedItems containsSemiMixedTypes="0" containsString="0" containsNumber="1" minValue="-324.39999999999998" maxValue="1950"/>
    </cacheField>
    <cacheField name="Número de Anexo" numFmtId="44">
      <sharedItems containsBlank="1"/>
    </cacheField>
    <cacheField name="PERCEPCION 1%" numFmtId="44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6">
  <r>
    <x v="0"/>
    <s v="02/01/2021"/>
    <s v="1"/>
    <x v="0"/>
    <n v="9362"/>
    <m/>
    <s v="05112105901012"/>
    <s v="SUMER, S.A. DE C.V."/>
    <n v="1.58"/>
    <n v="0"/>
    <n v="0"/>
    <n v="158.5"/>
    <n v="0"/>
    <n v="0"/>
    <n v="0"/>
    <n v="20.61"/>
    <n v="180.69"/>
    <s v="3"/>
    <n v="0"/>
  </r>
  <r>
    <x v="0"/>
    <s v="02/01/2021"/>
    <s v="1"/>
    <x v="0"/>
    <n v="11039"/>
    <m/>
    <s v="06141106121030"/>
    <s v="CHEMICAL COLOR, S.A. DE C.V."/>
    <n v="0"/>
    <n v="0"/>
    <n v="0"/>
    <n v="208.32"/>
    <n v="0"/>
    <n v="0"/>
    <n v="0"/>
    <n v="27.08"/>
    <n v="235.4"/>
    <s v="3"/>
    <n v="0"/>
  </r>
  <r>
    <x v="0"/>
    <s v="02/01/2021"/>
    <s v="1"/>
    <x v="0"/>
    <n v="11040"/>
    <m/>
    <s v="06141106121030"/>
    <s v="CHEMICAL COLOR, S.A. DE C.V."/>
    <n v="0"/>
    <n v="0"/>
    <n v="0"/>
    <n v="181.44"/>
    <n v="0"/>
    <n v="0"/>
    <n v="0"/>
    <n v="23.59"/>
    <n v="205.03"/>
    <s v="3"/>
    <n v="0"/>
  </r>
  <r>
    <x v="0"/>
    <s v="02/01/2021"/>
    <s v="1"/>
    <x v="0"/>
    <n v="11041"/>
    <m/>
    <s v="06141106121030"/>
    <s v="CHEMICAL COLOR, S.A. DE C.V."/>
    <n v="0"/>
    <n v="0"/>
    <n v="0"/>
    <n v="327.48"/>
    <n v="0"/>
    <n v="0"/>
    <n v="0"/>
    <n v="42.57"/>
    <n v="370.05"/>
    <s v="3"/>
    <n v="0"/>
  </r>
  <r>
    <x v="0"/>
    <s v="02/01/2021"/>
    <s v="1"/>
    <x v="0"/>
    <n v="11042"/>
    <m/>
    <s v="06141106121030"/>
    <s v="CHEMICAL COLOR, S.A. DE C.V."/>
    <n v="0"/>
    <n v="0"/>
    <n v="0"/>
    <n v="58.52"/>
    <n v="0"/>
    <n v="0"/>
    <n v="0"/>
    <n v="7.61"/>
    <n v="66.13"/>
    <s v="3"/>
    <n v="0"/>
  </r>
  <r>
    <x v="0"/>
    <s v="02/01/2021"/>
    <s v="1"/>
    <x v="0"/>
    <n v="554588"/>
    <m/>
    <s v="06140108580017"/>
    <s v="FREUND, S.A. DE C.V."/>
    <n v="0"/>
    <n v="0"/>
    <n v="0"/>
    <n v="543.19000000000005"/>
    <n v="0"/>
    <n v="0"/>
    <n v="0"/>
    <n v="70.61"/>
    <n v="613.79999999999995"/>
    <s v="3"/>
    <n v="0"/>
  </r>
  <r>
    <x v="0"/>
    <s v="02/01/2021"/>
    <s v="1"/>
    <x v="0"/>
    <n v="289572"/>
    <m/>
    <s v="06142709061020"/>
    <s v="SOLUCIONES Y HERRAMIENTAS, S.A."/>
    <n v="0"/>
    <n v="0"/>
    <n v="0"/>
    <n v="166.01"/>
    <n v="0"/>
    <n v="0"/>
    <n v="0"/>
    <n v="21.58"/>
    <n v="189.25"/>
    <s v="3"/>
    <n v="0"/>
  </r>
  <r>
    <x v="0"/>
    <s v="02/01/2021"/>
    <s v="1"/>
    <x v="0"/>
    <n v="8080"/>
    <m/>
    <s v="06141612061020"/>
    <s v="DE LA PEÑA S.A DE C.V"/>
    <n v="0"/>
    <n v="0"/>
    <n v="0"/>
    <n v="332.54"/>
    <n v="0"/>
    <n v="0"/>
    <n v="0"/>
    <n v="43.23"/>
    <n v="379.1"/>
    <s v="3"/>
    <n v="0"/>
  </r>
  <r>
    <x v="0"/>
    <s v="02/01/2021"/>
    <s v="1"/>
    <x v="0"/>
    <n v="64"/>
    <m/>
    <s v="06141612061020"/>
    <s v="DE LA PEÑA S.A DE C.V"/>
    <n v="0"/>
    <n v="0"/>
    <n v="0"/>
    <n v="181.34"/>
    <n v="0"/>
    <n v="0"/>
    <n v="0"/>
    <n v="23.57"/>
    <n v="206.72"/>
    <s v="3"/>
    <n v="0"/>
  </r>
  <r>
    <x v="0"/>
    <s v="04/01/2021"/>
    <s v="1"/>
    <x v="0"/>
    <n v="205"/>
    <m/>
    <s v="06141612061020"/>
    <s v="DE LA PEÑA S.A DE C.V"/>
    <n v="0"/>
    <n v="0"/>
    <n v="0"/>
    <n v="181.34"/>
    <n v="0"/>
    <n v="0"/>
    <n v="0"/>
    <n v="23.57"/>
    <n v="206.72"/>
    <s v="3"/>
    <n v="0"/>
  </r>
  <r>
    <x v="0"/>
    <s v="04/01/2021"/>
    <s v="1"/>
    <x v="0"/>
    <n v="8730"/>
    <m/>
    <s v="06142809061036"/>
    <s v="DURECO DE EL SALVADOR"/>
    <n v="0"/>
    <n v="0"/>
    <n v="0"/>
    <n v="198.56"/>
    <n v="0"/>
    <n v="0"/>
    <n v="0"/>
    <n v="25.81"/>
    <n v="226.36"/>
    <s v="3"/>
    <n v="0"/>
  </r>
  <r>
    <x v="0"/>
    <s v="04/01/2021"/>
    <s v="1"/>
    <x v="0"/>
    <n v="9565"/>
    <m/>
    <s v="05112105901012"/>
    <s v="SUMER, S.A. DE C.V."/>
    <n v="0"/>
    <n v="0"/>
    <n v="0"/>
    <n v="545.79999999999995"/>
    <n v="0"/>
    <n v="0"/>
    <n v="0"/>
    <n v="70.95"/>
    <n v="622.21"/>
    <s v="3"/>
    <n v="0"/>
  </r>
  <r>
    <x v="0"/>
    <s v="04/01/2021"/>
    <s v="1"/>
    <x v="0"/>
    <n v="9566"/>
    <m/>
    <s v="05112105901012"/>
    <s v="SUMER, S.A. DE C.V."/>
    <n v="0"/>
    <n v="0"/>
    <n v="0"/>
    <n v="30.93"/>
    <n v="0"/>
    <n v="0"/>
    <n v="0"/>
    <n v="4.0199999999999996"/>
    <n v="34.950000000000003"/>
    <s v="3"/>
    <n v="0"/>
  </r>
  <r>
    <x v="0"/>
    <s v="04/01/2021"/>
    <s v="1"/>
    <x v="0"/>
    <n v="3813"/>
    <m/>
    <s v="06141402051099"/>
    <s v="JEA, S.A. DE C.V."/>
    <n v="0"/>
    <n v="0"/>
    <n v="0"/>
    <n v="62.74"/>
    <n v="0"/>
    <n v="0"/>
    <n v="0"/>
    <n v="8.16"/>
    <n v="70.900000000000006"/>
    <s v="3"/>
    <n v="0"/>
  </r>
  <r>
    <x v="0"/>
    <s v="04/01/2021"/>
    <s v="1"/>
    <x v="0"/>
    <n v="3808"/>
    <m/>
    <s v="06141402051099"/>
    <s v="JEA, S.A. DE C.V."/>
    <n v="0"/>
    <n v="0"/>
    <n v="0"/>
    <n v="108.79"/>
    <n v="0"/>
    <n v="0"/>
    <n v="0"/>
    <n v="14.14"/>
    <n v="122.93"/>
    <s v="3"/>
    <n v="0"/>
  </r>
  <r>
    <x v="0"/>
    <s v="04/01/2021"/>
    <s v="1"/>
    <x v="0"/>
    <n v="3814"/>
    <m/>
    <s v="06141402051099"/>
    <s v="JEA, S.A. DE C.V."/>
    <n v="0"/>
    <n v="0"/>
    <n v="0"/>
    <n v="26.54"/>
    <n v="0"/>
    <n v="0"/>
    <n v="0"/>
    <n v="3.45"/>
    <n v="29.99"/>
    <s v="3"/>
    <n v="0"/>
  </r>
  <r>
    <x v="0"/>
    <s v="04/01/2021"/>
    <s v="1"/>
    <x v="0"/>
    <n v="3811"/>
    <m/>
    <s v="06141402051099"/>
    <s v="JEA, S.A. DE C.V."/>
    <n v="0"/>
    <n v="0"/>
    <n v="0"/>
    <n v="34.51"/>
    <n v="0"/>
    <n v="0"/>
    <n v="0"/>
    <n v="4.49"/>
    <n v="39"/>
    <s v="3"/>
    <n v="0"/>
  </r>
  <r>
    <x v="0"/>
    <s v="04/01/2021"/>
    <s v="1"/>
    <x v="0"/>
    <n v="11266"/>
    <m/>
    <s v="02100208011016"/>
    <s v="INDUSTRIAS MAGAÑA, SA. DE C.V."/>
    <n v="0"/>
    <n v="0"/>
    <n v="0"/>
    <n v="124.69"/>
    <n v="0"/>
    <n v="0"/>
    <n v="0"/>
    <n v="16.21"/>
    <n v="140.9"/>
    <s v="3"/>
    <n v="0"/>
  </r>
  <r>
    <x v="0"/>
    <s v="04/01/2021"/>
    <s v="1"/>
    <x v="0"/>
    <n v="290939"/>
    <m/>
    <s v="06142709061020"/>
    <s v="SOLUCIONES Y HERRAMIENTAS, S.A."/>
    <n v="0"/>
    <n v="0"/>
    <n v="0"/>
    <n v="33.090000000000003"/>
    <n v="0"/>
    <n v="0"/>
    <n v="0"/>
    <n v="4.3"/>
    <n v="37.39"/>
    <s v="3"/>
    <n v="0"/>
  </r>
  <r>
    <x v="0"/>
    <s v="04/01/2021"/>
    <s v="1"/>
    <x v="0"/>
    <n v="291000"/>
    <m/>
    <s v="06142709061020"/>
    <s v="SOLUCIONES Y HERRAMIENTAS, S.A."/>
    <n v="0"/>
    <n v="0"/>
    <n v="0"/>
    <n v="86"/>
    <n v="0"/>
    <n v="0"/>
    <n v="0"/>
    <n v="11.18"/>
    <n v="97.18"/>
    <s v="3"/>
    <n v="0"/>
  </r>
  <r>
    <x v="0"/>
    <s v="04/01/2021"/>
    <s v="1"/>
    <x v="0"/>
    <n v="291043"/>
    <m/>
    <s v="06142709061020"/>
    <s v="SOLUCIONES Y HERRAMIENTAS, S.A."/>
    <n v="0"/>
    <n v="0"/>
    <n v="0"/>
    <n v="127.7"/>
    <n v="0"/>
    <n v="0"/>
    <n v="0"/>
    <n v="16.600000000000001"/>
    <n v="145.58000000000001"/>
    <s v="3"/>
    <n v="0"/>
  </r>
  <r>
    <x v="0"/>
    <s v="05/01/2021"/>
    <s v="1"/>
    <x v="0"/>
    <n v="9584"/>
    <m/>
    <s v="05112105901012"/>
    <s v="SUMER, S.A. DE C.V."/>
    <n v="0"/>
    <n v="0"/>
    <n v="0"/>
    <n v="316.77"/>
    <n v="0"/>
    <n v="0"/>
    <n v="0"/>
    <n v="41.18"/>
    <n v="361.12"/>
    <s v="3"/>
    <n v="0"/>
  </r>
  <r>
    <x v="0"/>
    <s v="05/01/2021"/>
    <s v="1"/>
    <x v="0"/>
    <n v="3031"/>
    <m/>
    <s v="02133003651018"/>
    <s v="JOSE ADAN MAGAÑA LOPEZ"/>
    <n v="0"/>
    <n v="0"/>
    <n v="0"/>
    <n v="34.020000000000003"/>
    <n v="0"/>
    <n v="0"/>
    <n v="0"/>
    <n v="4.42"/>
    <n v="38.44"/>
    <s v="3"/>
    <n v="0"/>
  </r>
  <r>
    <x v="0"/>
    <s v="06/01/2021"/>
    <s v="1"/>
    <x v="0"/>
    <n v="292432"/>
    <m/>
    <s v="06142709061020"/>
    <s v="SOLUCIONES Y HERRAMIENTAS, S.A."/>
    <n v="0"/>
    <n v="0"/>
    <n v="0"/>
    <n v="63.12"/>
    <n v="0"/>
    <n v="0"/>
    <n v="0"/>
    <n v="8.2100000000000009"/>
    <n v="71.33"/>
    <s v="3"/>
    <n v="0"/>
  </r>
  <r>
    <x v="0"/>
    <s v="06/01/2021"/>
    <s v="1"/>
    <x v="0"/>
    <n v="469"/>
    <m/>
    <s v="06141612061020"/>
    <s v="DE LA PEÑA S.A DE C.V"/>
    <n v="0"/>
    <n v="0"/>
    <n v="0"/>
    <n v="176.24"/>
    <n v="0"/>
    <n v="0"/>
    <n v="0"/>
    <n v="22.91"/>
    <n v="200.91"/>
    <s v="3"/>
    <n v="0"/>
  </r>
  <r>
    <x v="0"/>
    <s v="06/01/2021"/>
    <s v="1"/>
    <x v="0"/>
    <n v="9616"/>
    <m/>
    <s v="05112105901012"/>
    <s v="SUMER, S.A. DE C.V."/>
    <n v="0"/>
    <n v="0"/>
    <n v="0"/>
    <n v="83.39"/>
    <n v="0"/>
    <n v="0"/>
    <n v="0"/>
    <n v="10.84"/>
    <n v="94.23"/>
    <s v="3"/>
    <n v="0"/>
  </r>
  <r>
    <x v="0"/>
    <s v="06/01/2021"/>
    <s v="1"/>
    <x v="0"/>
    <n v="9615"/>
    <m/>
    <s v="05112105901012"/>
    <s v="SUMER, S.A. DE C.V."/>
    <n v="0"/>
    <n v="0"/>
    <n v="0"/>
    <n v="395.67"/>
    <n v="0"/>
    <n v="0"/>
    <n v="0"/>
    <n v="51.44"/>
    <n v="451.07"/>
    <s v="3"/>
    <n v="0"/>
  </r>
  <r>
    <x v="0"/>
    <s v="06/01/2021"/>
    <s v="1"/>
    <x v="0"/>
    <n v="292228"/>
    <m/>
    <s v="06142709061020"/>
    <s v="SOLUCIONES Y HERRAMIENTAS, S.A."/>
    <n v="0"/>
    <n v="0"/>
    <n v="0"/>
    <n v="115.43"/>
    <n v="0"/>
    <n v="0"/>
    <n v="0"/>
    <n v="15.01"/>
    <n v="131.59"/>
    <s v="3"/>
    <n v="0"/>
  </r>
  <r>
    <x v="0"/>
    <s v="06/01/2021"/>
    <s v="1"/>
    <x v="0"/>
    <n v="292561"/>
    <m/>
    <s v="06142709061020"/>
    <s v="SOLUCIONES Y HERRAMIENTAS, S.A."/>
    <n v="0"/>
    <n v="0"/>
    <n v="0"/>
    <n v="38.44"/>
    <n v="0"/>
    <n v="0"/>
    <n v="0"/>
    <n v="5"/>
    <n v="43.44"/>
    <s v="3"/>
    <n v="0"/>
  </r>
  <r>
    <x v="0"/>
    <s v="06/01/2021"/>
    <s v="1"/>
    <x v="0"/>
    <n v="3030"/>
    <m/>
    <s v="02133003651018"/>
    <s v="JOSE ADAN MAGAÑA LOPEZ"/>
    <n v="0"/>
    <n v="0"/>
    <n v="0"/>
    <n v="75.38"/>
    <n v="0"/>
    <n v="0"/>
    <n v="0"/>
    <n v="9.8000000000000007"/>
    <n v="85.18"/>
    <s v="3"/>
    <n v="0"/>
  </r>
  <r>
    <x v="0"/>
    <s v="06/01/2021"/>
    <s v="1"/>
    <x v="0"/>
    <n v="8884"/>
    <m/>
    <s v="06142809061036"/>
    <s v="DURECO DE EL SALVADOR"/>
    <n v="0"/>
    <n v="0"/>
    <n v="0"/>
    <n v="23.25"/>
    <n v="0"/>
    <n v="0"/>
    <n v="0"/>
    <n v="3.02"/>
    <n v="26.27"/>
    <s v="3"/>
    <n v="0"/>
  </r>
  <r>
    <x v="0"/>
    <s v="06/01/2021"/>
    <s v="1"/>
    <x v="0"/>
    <n v="1114664"/>
    <m/>
    <s v="06140903820021"/>
    <s v="COMERSAL, S.A. DE C.V."/>
    <n v="0"/>
    <n v="0"/>
    <n v="0"/>
    <n v="9.4499999999999993"/>
    <n v="0"/>
    <n v="0"/>
    <n v="0"/>
    <n v="1.23"/>
    <n v="10.68"/>
    <s v="3"/>
    <n v="0"/>
  </r>
  <r>
    <x v="0"/>
    <s v="06/01/2021"/>
    <s v="1"/>
    <x v="0"/>
    <n v="9629"/>
    <m/>
    <s v="05112105901012"/>
    <s v="SUMER, S.A. DE C.V."/>
    <n v="0"/>
    <n v="0"/>
    <n v="0"/>
    <n v="93.36"/>
    <n v="0"/>
    <n v="0"/>
    <n v="0"/>
    <n v="12.14"/>
    <n v="105.5"/>
    <s v="3"/>
    <n v="0"/>
  </r>
  <r>
    <x v="0"/>
    <s v="06/01/2021"/>
    <s v="1"/>
    <x v="0"/>
    <n v="292480"/>
    <m/>
    <s v="06142709061020"/>
    <s v="SOLUCIONES Y HERRAMIENTAS, S.A."/>
    <n v="0"/>
    <n v="0"/>
    <n v="0"/>
    <n v="182.11"/>
    <n v="0"/>
    <n v="0"/>
    <n v="0"/>
    <n v="23.67"/>
    <n v="207.6"/>
    <s v="3"/>
    <n v="0"/>
  </r>
  <r>
    <x v="0"/>
    <s v="07/01/2021"/>
    <s v="1"/>
    <x v="0"/>
    <n v="293145"/>
    <m/>
    <s v="06142709061020"/>
    <s v="SOLUCIONES Y HERRAMIENTAS, S.A."/>
    <n v="0"/>
    <n v="0"/>
    <n v="0"/>
    <n v="115.68"/>
    <n v="0"/>
    <n v="0"/>
    <n v="0"/>
    <n v="15.04"/>
    <n v="131.88"/>
    <s v="3"/>
    <n v="0"/>
  </r>
  <r>
    <x v="0"/>
    <s v="07/01/2021"/>
    <s v="1"/>
    <x v="0"/>
    <n v="292878"/>
    <m/>
    <s v="06142709061020"/>
    <s v="SOLUCIONES Y HERRAMIENTAS, S.A."/>
    <n v="0"/>
    <n v="0"/>
    <n v="0"/>
    <n v="21.47"/>
    <n v="0"/>
    <n v="0"/>
    <n v="0"/>
    <n v="2.79"/>
    <n v="24.26"/>
    <s v="3"/>
    <n v="0"/>
  </r>
  <r>
    <x v="0"/>
    <s v="07/01/2021"/>
    <s v="1"/>
    <x v="0"/>
    <n v="293207"/>
    <m/>
    <s v="06142709061020"/>
    <s v="SOLUCIONES Y HERRAMIENTAS, S.A."/>
    <n v="0"/>
    <n v="0"/>
    <n v="0"/>
    <n v="19.440000000000001"/>
    <n v="0"/>
    <n v="0"/>
    <n v="0"/>
    <n v="2.5299999999999998"/>
    <n v="21.97"/>
    <s v="3"/>
    <n v="0"/>
  </r>
  <r>
    <x v="0"/>
    <s v="07/01/2021"/>
    <s v="1"/>
    <x v="0"/>
    <n v="3614"/>
    <m/>
    <s v="06142809981046"/>
    <s v="CORPORACION CME, S.A. DE C.V."/>
    <n v="0"/>
    <n v="0"/>
    <n v="0"/>
    <n v="460.23"/>
    <n v="0"/>
    <n v="0"/>
    <n v="0"/>
    <n v="59.83"/>
    <n v="524.66"/>
    <s v="3"/>
    <n v="0"/>
  </r>
  <r>
    <x v="0"/>
    <s v="08/01/2021"/>
    <s v="1"/>
    <x v="0"/>
    <n v="241"/>
    <m/>
    <s v="06141001001056"/>
    <s v="INVERSIONES EL PINABETE, S.A."/>
    <n v="0"/>
    <n v="0"/>
    <n v="0"/>
    <n v="348.32"/>
    <n v="0"/>
    <n v="0"/>
    <n v="0"/>
    <n v="45.28"/>
    <n v="393.6"/>
    <s v="3"/>
    <n v="0"/>
  </r>
  <r>
    <x v="0"/>
    <s v="08/01/2021"/>
    <s v="1"/>
    <x v="0"/>
    <n v="1391382"/>
    <m/>
    <s v="06140108580017"/>
    <s v="FREUND, S.A. DE C.V."/>
    <n v="0"/>
    <n v="0"/>
    <n v="0"/>
    <n v="267.81"/>
    <n v="0"/>
    <n v="0"/>
    <n v="0"/>
    <n v="34.82"/>
    <n v="302.63"/>
    <s v="3"/>
    <n v="0"/>
  </r>
  <r>
    <x v="0"/>
    <s v="08/01/2021"/>
    <s v="1"/>
    <x v="0"/>
    <n v="11776"/>
    <m/>
    <s v="02100208011016"/>
    <s v="INDUSTRIAS MAGAÑA, SA. DE C.V."/>
    <n v="0"/>
    <n v="0"/>
    <n v="0"/>
    <n v="37.9"/>
    <n v="0"/>
    <n v="0"/>
    <n v="0"/>
    <n v="4.93"/>
    <n v="42.83"/>
    <s v="3"/>
    <n v="0"/>
  </r>
  <r>
    <x v="0"/>
    <s v="08/01/2021"/>
    <s v="1"/>
    <x v="0"/>
    <n v="11735"/>
    <m/>
    <s v="02100208011016"/>
    <s v="INDUSTRIAS MAGAÑA, SA. DE C.V."/>
    <n v="0"/>
    <n v="0"/>
    <n v="0"/>
    <n v="196.52"/>
    <n v="0"/>
    <n v="0"/>
    <n v="0"/>
    <n v="25.55"/>
    <n v="222.07"/>
    <s v="3"/>
    <n v="0"/>
  </r>
  <r>
    <x v="0"/>
    <s v="09/01/2021"/>
    <s v="1"/>
    <x v="0"/>
    <n v="1534"/>
    <m/>
    <s v="06141311131065"/>
    <s v="INVERSIONES ASIATICAS, S.A. DE"/>
    <n v="0"/>
    <n v="0"/>
    <n v="0"/>
    <n v="73.010000000000005"/>
    <n v="0"/>
    <n v="0"/>
    <n v="0"/>
    <n v="9.49"/>
    <n v="82.5"/>
    <s v="3"/>
    <n v="0"/>
  </r>
  <r>
    <x v="0"/>
    <s v="09/01/2021"/>
    <s v="1"/>
    <x v="0"/>
    <n v="294028"/>
    <m/>
    <s v="06142709061020"/>
    <s v="SOLUCIONES Y HERRAMIENTAS, S.A."/>
    <n v="0"/>
    <n v="0"/>
    <n v="0"/>
    <n v="55.17"/>
    <n v="0"/>
    <n v="0"/>
    <n v="0"/>
    <n v="7.17"/>
    <n v="62.34"/>
    <s v="3"/>
    <n v="0"/>
  </r>
  <r>
    <x v="0"/>
    <s v="09/01/2021"/>
    <s v="1"/>
    <x v="0"/>
    <n v="294001"/>
    <m/>
    <s v="06142709061020"/>
    <s v="SOLUCIONES Y HERRAMIENTAS, S.A."/>
    <n v="0"/>
    <n v="0"/>
    <n v="0"/>
    <n v="97.9"/>
    <n v="0"/>
    <n v="0"/>
    <n v="0"/>
    <n v="12.73"/>
    <n v="110.63"/>
    <s v="3"/>
    <n v="0"/>
  </r>
  <r>
    <x v="0"/>
    <s v="09/01/2021"/>
    <s v="1"/>
    <x v="0"/>
    <n v="294063"/>
    <m/>
    <s v="06142709061020"/>
    <s v="SOLUCIONES Y HERRAMIENTAS, S.A."/>
    <n v="0"/>
    <n v="0"/>
    <n v="0"/>
    <n v="54.76"/>
    <n v="0"/>
    <n v="0"/>
    <n v="0"/>
    <n v="7.12"/>
    <n v="61.88"/>
    <s v="3"/>
    <n v="0"/>
  </r>
  <r>
    <x v="0"/>
    <s v="11/01/2021"/>
    <s v="1"/>
    <x v="0"/>
    <n v="388"/>
    <m/>
    <s v="03012810721030"/>
    <s v="MARIA ARELY DIAZ"/>
    <n v="0"/>
    <n v="0"/>
    <n v="0"/>
    <n v="40.799999999999997"/>
    <n v="0"/>
    <n v="0"/>
    <n v="0"/>
    <n v="5.3"/>
    <n v="46.1"/>
    <s v="3"/>
    <n v="0"/>
  </r>
  <r>
    <x v="0"/>
    <s v="11/01/2021"/>
    <s v="1"/>
    <x v="0"/>
    <n v="9685"/>
    <m/>
    <s v="05112105901012"/>
    <s v="SUMER, S.A. DE C.V."/>
    <n v="0"/>
    <n v="0"/>
    <n v="0"/>
    <n v="537.88"/>
    <n v="0"/>
    <n v="0"/>
    <n v="0"/>
    <n v="69.92"/>
    <n v="613.17999999999995"/>
    <s v="3"/>
    <n v="0"/>
  </r>
  <r>
    <x v="0"/>
    <s v="12/01/2021"/>
    <s v="1"/>
    <x v="0"/>
    <n v="251080"/>
    <m/>
    <s v="06140806450012"/>
    <s v="VIDUC, S.A. DE C.V."/>
    <n v="0"/>
    <n v="0"/>
    <n v="0"/>
    <n v="24.19"/>
    <n v="0"/>
    <n v="0"/>
    <n v="0"/>
    <n v="3.14"/>
    <n v="27.33"/>
    <s v="3"/>
    <n v="0"/>
  </r>
  <r>
    <x v="0"/>
    <s v="12/01/2021"/>
    <s v="1"/>
    <x v="0"/>
    <n v="1200"/>
    <m/>
    <s v="06141612061020"/>
    <s v="DE LA PEÑA S.A DE C.V"/>
    <n v="0"/>
    <n v="0"/>
    <n v="0"/>
    <n v="181.34"/>
    <n v="0"/>
    <n v="0"/>
    <n v="0"/>
    <n v="23.57"/>
    <n v="206.72"/>
    <s v="3"/>
    <n v="0"/>
  </r>
  <r>
    <x v="0"/>
    <s v="12/01/2021"/>
    <s v="1"/>
    <x v="0"/>
    <n v="295311"/>
    <m/>
    <s v="06142709061020"/>
    <s v="SOLUCIONES Y HERRAMIENTAS, S.A."/>
    <n v="0"/>
    <n v="0"/>
    <n v="0"/>
    <n v="72.91"/>
    <n v="0"/>
    <n v="0"/>
    <n v="0"/>
    <n v="9.48"/>
    <n v="82.39"/>
    <s v="3"/>
    <n v="0"/>
  </r>
  <r>
    <x v="0"/>
    <s v="12/01/2021"/>
    <s v="1"/>
    <x v="0"/>
    <n v="295182"/>
    <m/>
    <s v="06142709061020"/>
    <s v="SOLUCIONES Y HERRAMIENTAS, S.A."/>
    <n v="0"/>
    <n v="0"/>
    <n v="0"/>
    <n v="208.83"/>
    <n v="0"/>
    <n v="0"/>
    <n v="0"/>
    <n v="27.15"/>
    <n v="238.07"/>
    <s v="3"/>
    <n v="0"/>
  </r>
  <r>
    <x v="0"/>
    <s v="13/01/2021"/>
    <s v="1"/>
    <x v="0"/>
    <n v="5197"/>
    <m/>
    <s v="06142711870044"/>
    <s v="PROMOTORA COMERCIAL, S.A."/>
    <n v="0"/>
    <n v="0"/>
    <n v="0"/>
    <n v="18.71"/>
    <n v="0"/>
    <n v="0"/>
    <n v="0"/>
    <n v="2.4300000000000002"/>
    <n v="21.14"/>
    <s v="3"/>
    <n v="0"/>
  </r>
  <r>
    <x v="0"/>
    <s v="13/01/2021"/>
    <s v="1"/>
    <x v="0"/>
    <n v="251158"/>
    <m/>
    <s v="06140806450012"/>
    <s v="VIDUC, S.A. DE C.V."/>
    <n v="0"/>
    <n v="0"/>
    <n v="0"/>
    <n v="89.29"/>
    <n v="0"/>
    <n v="0"/>
    <n v="0"/>
    <n v="11.61"/>
    <n v="100.9"/>
    <s v="3"/>
    <n v="0"/>
  </r>
  <r>
    <x v="0"/>
    <s v="13/01/2021"/>
    <s v="1"/>
    <x v="0"/>
    <n v="580748"/>
    <m/>
    <s v="06140903820021"/>
    <s v="COMERSAL, S.A. DE C.V."/>
    <n v="0"/>
    <n v="0"/>
    <n v="0"/>
    <n v="9.4499999999999993"/>
    <n v="0"/>
    <n v="0"/>
    <n v="0"/>
    <n v="1.23"/>
    <n v="10.68"/>
    <s v="3"/>
    <n v="0"/>
  </r>
  <r>
    <x v="0"/>
    <s v="13/01/2021"/>
    <s v="1"/>
    <x v="0"/>
    <n v="690112"/>
    <m/>
    <s v="06142302770010"/>
    <s v="ALPINA, S.A. DE C.V."/>
    <n v="0"/>
    <n v="0"/>
    <n v="0"/>
    <n v="647.04999999999995"/>
    <n v="0"/>
    <n v="0"/>
    <n v="0"/>
    <n v="84.12"/>
    <n v="737.64"/>
    <s v="3"/>
    <n v="0"/>
  </r>
  <r>
    <x v="0"/>
    <s v="13/01/2021"/>
    <s v="1"/>
    <x v="0"/>
    <n v="9753"/>
    <m/>
    <s v="05112105901012"/>
    <s v="SUMER, S.A. DE C.V."/>
    <n v="0"/>
    <n v="0"/>
    <n v="0"/>
    <n v="629.20000000000005"/>
    <n v="0"/>
    <n v="0"/>
    <n v="0"/>
    <n v="81.8"/>
    <n v="717.29"/>
    <s v="3"/>
    <n v="0"/>
  </r>
  <r>
    <x v="0"/>
    <s v="13/01/2021"/>
    <s v="1"/>
    <x v="0"/>
    <n v="5213"/>
    <m/>
    <s v="06142711870044"/>
    <s v="PROMOTORA COMERCIAL, S.A."/>
    <n v="0"/>
    <n v="0"/>
    <n v="0"/>
    <n v="103.74"/>
    <n v="0"/>
    <n v="0"/>
    <n v="0"/>
    <n v="13.49"/>
    <n v="117.23"/>
    <s v="3"/>
    <n v="0"/>
  </r>
  <r>
    <x v="0"/>
    <s v="13/01/2021"/>
    <s v="1"/>
    <x v="0"/>
    <n v="295936"/>
    <m/>
    <s v="05112105901012"/>
    <s v="SOLUCIONES Y HERRAMIENTAS, S.A."/>
    <n v="0"/>
    <n v="0"/>
    <n v="0"/>
    <n v="120.81"/>
    <n v="0"/>
    <n v="0"/>
    <n v="0"/>
    <n v="15.71"/>
    <n v="137.72999999999999"/>
    <s v="3"/>
    <n v="0"/>
  </r>
  <r>
    <x v="0"/>
    <s v="13/01/2021"/>
    <s v="1"/>
    <x v="0"/>
    <n v="295894"/>
    <m/>
    <s v="05112105901012"/>
    <s v="SOLUCIONES Y HERRAMIENTAS, S.A."/>
    <n v="0"/>
    <n v="0"/>
    <n v="0"/>
    <n v="21.23"/>
    <n v="0"/>
    <n v="0"/>
    <n v="0"/>
    <n v="2.76"/>
    <n v="23.99"/>
    <s v="3"/>
    <n v="0"/>
  </r>
  <r>
    <x v="0"/>
    <s v="13/01/2021"/>
    <s v="1"/>
    <x v="0"/>
    <n v="295858"/>
    <m/>
    <s v="05112105901012"/>
    <s v="SOLUCIONES Y HERRAMIENTAS, S.A."/>
    <n v="0"/>
    <n v="0"/>
    <n v="0"/>
    <n v="90.95"/>
    <n v="0"/>
    <n v="0"/>
    <n v="0"/>
    <n v="11.82"/>
    <n v="102.77"/>
    <s v="3"/>
    <n v="0"/>
  </r>
  <r>
    <x v="0"/>
    <s v="13/01/2021"/>
    <s v="1"/>
    <x v="0"/>
    <n v="295913"/>
    <m/>
    <s v="05112105901012"/>
    <s v="SOLUCIONES Y HERRAMIENTAS, S.A."/>
    <n v="0"/>
    <n v="0"/>
    <n v="0"/>
    <n v="19.12"/>
    <n v="0"/>
    <n v="0"/>
    <n v="0"/>
    <n v="2.4900000000000002"/>
    <n v="21.61"/>
    <s v="3"/>
    <n v="0"/>
  </r>
  <r>
    <x v="0"/>
    <s v="13/01/2021"/>
    <s v="1"/>
    <x v="0"/>
    <n v="295870"/>
    <m/>
    <s v="05112105901012"/>
    <s v="SOLUCIONES Y HERRAMIENTAS, S.A."/>
    <n v="0"/>
    <n v="0"/>
    <n v="0"/>
    <n v="157.78"/>
    <n v="0"/>
    <n v="0"/>
    <n v="0"/>
    <n v="20.51"/>
    <n v="179.87"/>
    <s v="3"/>
    <n v="0"/>
  </r>
  <r>
    <x v="0"/>
    <s v="14/01/2021"/>
    <s v="1"/>
    <x v="0"/>
    <n v="1489"/>
    <m/>
    <s v="06141612061020"/>
    <s v="DE LA PEÑA S.A DE C.V"/>
    <n v="0"/>
    <n v="0"/>
    <n v="0"/>
    <n v="190.02"/>
    <n v="0"/>
    <n v="0"/>
    <n v="0"/>
    <n v="24.7"/>
    <n v="216.62"/>
    <s v="3"/>
    <n v="0"/>
  </r>
  <r>
    <x v="0"/>
    <s v="14/01/2021"/>
    <s v="1"/>
    <x v="0"/>
    <n v="14813"/>
    <m/>
    <s v="94830209091012"/>
    <s v="ABRO EL SALVADOR, S.A. DE C.V."/>
    <n v="0"/>
    <n v="0"/>
    <n v="0"/>
    <n v="157.32"/>
    <n v="0"/>
    <n v="0"/>
    <n v="0"/>
    <n v="20.45"/>
    <n v="177.77"/>
    <s v="3"/>
    <n v="0"/>
  </r>
  <r>
    <x v="0"/>
    <s v="14/01/2021"/>
    <s v="1"/>
    <x v="0"/>
    <n v="296382"/>
    <m/>
    <s v="06142709061020"/>
    <s v="SOLUCIONES Y HERRAMIENTAS, S.A."/>
    <n v="0"/>
    <n v="0"/>
    <n v="0"/>
    <n v="133.38999999999999"/>
    <n v="0"/>
    <n v="0"/>
    <n v="0"/>
    <n v="17.34"/>
    <n v="152.06"/>
    <s v="3"/>
    <n v="0"/>
  </r>
  <r>
    <x v="0"/>
    <s v="14/01/2021"/>
    <s v="1"/>
    <x v="0"/>
    <n v="296669"/>
    <m/>
    <s v="06142709061020"/>
    <s v="SOLUCIONES Y HERRAMIENTAS, S.A."/>
    <n v="0"/>
    <n v="0"/>
    <n v="0"/>
    <n v="19.82"/>
    <n v="0"/>
    <n v="0"/>
    <n v="0"/>
    <n v="2.58"/>
    <n v="22.4"/>
    <s v="3"/>
    <n v="0"/>
  </r>
  <r>
    <x v="0"/>
    <s v="15/01/2021"/>
    <s v="1"/>
    <x v="0"/>
    <n v="297051"/>
    <m/>
    <s v="06142709061020"/>
    <s v="SOLUCIONES Y HERRAMIENTAS, S.A."/>
    <n v="0"/>
    <n v="0"/>
    <n v="0"/>
    <n v="235.99"/>
    <n v="0"/>
    <n v="0"/>
    <n v="0"/>
    <n v="30.68"/>
    <n v="269.02999999999997"/>
    <s v="3"/>
    <n v="0"/>
  </r>
  <r>
    <x v="0"/>
    <s v="15/01/2021"/>
    <s v="1"/>
    <x v="0"/>
    <n v="297113"/>
    <m/>
    <s v="06142709061020"/>
    <s v="SOLUCIONES Y HERRAMIENTAS, S.A."/>
    <n v="0"/>
    <n v="0"/>
    <n v="0"/>
    <n v="49.64"/>
    <n v="0"/>
    <n v="0"/>
    <n v="0"/>
    <n v="6.45"/>
    <n v="56.09"/>
    <s v="3"/>
    <n v="0"/>
  </r>
  <r>
    <x v="0"/>
    <s v="16/01/2021"/>
    <s v="1"/>
    <x v="0"/>
    <n v="9810"/>
    <m/>
    <s v="05112105901012"/>
    <s v="SUMER, S.A. DE C.V."/>
    <n v="0"/>
    <n v="0"/>
    <n v="0"/>
    <n v="322.05"/>
    <n v="0"/>
    <n v="0"/>
    <n v="0"/>
    <n v="41.87"/>
    <n v="367.14"/>
    <s v="3"/>
    <n v="0"/>
  </r>
  <r>
    <x v="0"/>
    <s v="16/01/2021"/>
    <s v="1"/>
    <x v="0"/>
    <n v="12456"/>
    <m/>
    <s v="06141407001014"/>
    <s v="INVERSIONES LEMUS, S.A. DE C.V."/>
    <n v="0"/>
    <n v="0"/>
    <n v="0"/>
    <n v="240.2"/>
    <n v="0"/>
    <n v="0"/>
    <n v="0"/>
    <n v="31.23"/>
    <n v="273.83"/>
    <s v="3"/>
    <n v="0"/>
  </r>
  <r>
    <x v="0"/>
    <s v="18/01/2021"/>
    <s v="1"/>
    <x v="0"/>
    <n v="9828"/>
    <m/>
    <s v="05112105901012"/>
    <s v="SUMER, S.A. DE C.V."/>
    <n v="0"/>
    <n v="0"/>
    <n v="0"/>
    <n v="390.37"/>
    <n v="0"/>
    <n v="0"/>
    <n v="0"/>
    <n v="50.75"/>
    <n v="445.02"/>
    <s v="3"/>
    <n v="0"/>
  </r>
  <r>
    <x v="0"/>
    <s v="18/01/2021"/>
    <s v="1"/>
    <x v="0"/>
    <n v="297789"/>
    <m/>
    <s v="06142709061020"/>
    <s v="SOLUCIONES Y HERRAMIENTAS, S.A."/>
    <n v="0"/>
    <n v="0"/>
    <n v="0"/>
    <n v="84.98"/>
    <n v="0"/>
    <n v="0"/>
    <n v="0"/>
    <n v="11.05"/>
    <n v="96.03"/>
    <s v="3"/>
    <n v="0"/>
  </r>
  <r>
    <x v="0"/>
    <s v="19/01/2021"/>
    <s v="1"/>
    <x v="0"/>
    <n v="497"/>
    <m/>
    <s v="06141501181026"/>
    <s v="BANMURHEN S.A. DE C.V."/>
    <n v="0"/>
    <n v="0"/>
    <n v="0"/>
    <n v="180.34"/>
    <n v="0"/>
    <n v="0"/>
    <n v="0"/>
    <n v="23.44"/>
    <n v="203.78"/>
    <s v="3"/>
    <n v="0"/>
  </r>
  <r>
    <x v="0"/>
    <s v="19/01/2021"/>
    <s v="1"/>
    <x v="0"/>
    <n v="298523"/>
    <m/>
    <s v="06142709061020"/>
    <s v="SOLUCIONES Y HERRAMIENTAS, S.A."/>
    <n v="0"/>
    <n v="0"/>
    <n v="0"/>
    <n v="72.930000000000007"/>
    <n v="0"/>
    <n v="0"/>
    <n v="0"/>
    <n v="9.48"/>
    <n v="82.41"/>
    <s v="3"/>
    <n v="0"/>
  </r>
  <r>
    <x v="0"/>
    <s v="19/01/2021"/>
    <s v="1"/>
    <x v="0"/>
    <n v="298298"/>
    <m/>
    <s v="06142709061020"/>
    <s v="SOLUCIONES Y HERRAMIENTAS, S.A."/>
    <n v="0"/>
    <n v="0"/>
    <n v="0"/>
    <n v="117.61"/>
    <n v="0"/>
    <n v="0"/>
    <n v="0"/>
    <n v="15.29"/>
    <n v="134.08000000000001"/>
    <s v="3"/>
    <n v="0"/>
  </r>
  <r>
    <x v="0"/>
    <s v="19/01/2021"/>
    <s v="1"/>
    <x v="0"/>
    <n v="10582"/>
    <m/>
    <s v="16142809061036"/>
    <s v="DURECO DE EL SALVADOR"/>
    <n v="0"/>
    <n v="0"/>
    <n v="0"/>
    <n v="69.180000000000007"/>
    <n v="0"/>
    <n v="0"/>
    <n v="0"/>
    <n v="8.99"/>
    <n v="78.17"/>
    <s v="3"/>
    <n v="0"/>
  </r>
  <r>
    <x v="0"/>
    <s v="19/01/2021"/>
    <s v="1"/>
    <x v="0"/>
    <n v="2013"/>
    <m/>
    <s v="06141612061020"/>
    <s v="DE LA PEÑA S.A DE C.V"/>
    <n v="0"/>
    <n v="0"/>
    <n v="0"/>
    <n v="181.15"/>
    <n v="0"/>
    <n v="0"/>
    <n v="0"/>
    <n v="23.55"/>
    <n v="206.51"/>
    <s v="3"/>
    <n v="0"/>
  </r>
  <r>
    <x v="0"/>
    <s v="19/01/2021"/>
    <s v="1"/>
    <x v="0"/>
    <n v="4237"/>
    <m/>
    <s v="06141402051099"/>
    <s v="JEA, S.A. DE C.V."/>
    <n v="0"/>
    <n v="0"/>
    <n v="0"/>
    <n v="59.74"/>
    <n v="0"/>
    <n v="0"/>
    <n v="0"/>
    <n v="7.77"/>
    <n v="67.510000000000005"/>
    <s v="3"/>
    <n v="0"/>
  </r>
  <r>
    <x v="0"/>
    <s v="19/01/2021"/>
    <s v="1"/>
    <x v="0"/>
    <n v="4250"/>
    <m/>
    <s v="06141402051099"/>
    <s v="JEA, S.A. DE C.V."/>
    <n v="0"/>
    <n v="0"/>
    <n v="0"/>
    <n v="30.97"/>
    <n v="0"/>
    <n v="0"/>
    <n v="0"/>
    <n v="4.03"/>
    <n v="35"/>
    <s v="3"/>
    <n v="0"/>
  </r>
  <r>
    <x v="0"/>
    <s v="19/01/2021"/>
    <s v="1"/>
    <x v="0"/>
    <n v="4236"/>
    <m/>
    <s v="06141402051099"/>
    <s v="JEA, S.A. DE C.V."/>
    <n v="0"/>
    <n v="0"/>
    <n v="0"/>
    <n v="136.97999999999999"/>
    <n v="0"/>
    <n v="0"/>
    <n v="0"/>
    <n v="17.809999999999999"/>
    <n v="154.79"/>
    <s v="3"/>
    <n v="0"/>
  </r>
  <r>
    <x v="0"/>
    <s v="19/01/2021"/>
    <s v="1"/>
    <x v="0"/>
    <n v="1644"/>
    <m/>
    <s v="06143101750030"/>
    <s v="PEDRERA PROTERSA, S.A."/>
    <n v="0"/>
    <n v="0"/>
    <n v="0"/>
    <n v="78.58"/>
    <n v="0"/>
    <n v="0"/>
    <n v="0"/>
    <n v="10.220000000000001"/>
    <n v="88.8"/>
    <s v="3"/>
    <n v="0"/>
  </r>
  <r>
    <x v="0"/>
    <s v="20/01/2021"/>
    <s v="1"/>
    <x v="0"/>
    <n v="1119917"/>
    <m/>
    <s v="06140903820021"/>
    <s v="COMERSAL, S.A. DE C.V."/>
    <n v="0"/>
    <n v="0"/>
    <n v="0"/>
    <n v="37.06"/>
    <n v="0"/>
    <n v="0"/>
    <n v="0"/>
    <n v="4.82"/>
    <n v="41.88"/>
    <s v="3"/>
    <n v="0"/>
  </r>
  <r>
    <x v="0"/>
    <s v="20/01/2021"/>
    <s v="1"/>
    <x v="0"/>
    <n v="4254"/>
    <m/>
    <s v="06141402051099"/>
    <s v="JEA, S.A. DE C.V."/>
    <n v="0"/>
    <n v="0"/>
    <n v="0"/>
    <n v="140.96"/>
    <n v="0"/>
    <n v="0"/>
    <n v="0"/>
    <n v="18.32"/>
    <n v="159.28"/>
    <s v="3"/>
    <n v="0"/>
  </r>
  <r>
    <x v="0"/>
    <s v="20/01/2021"/>
    <s v="1"/>
    <x v="0"/>
    <n v="1579702"/>
    <m/>
    <s v="06140108580017"/>
    <s v="FREUND, S.A. DE C.V."/>
    <n v="0"/>
    <n v="0"/>
    <n v="0"/>
    <n v="626.16999999999996"/>
    <n v="0"/>
    <n v="0"/>
    <n v="0"/>
    <n v="81.400000000000006"/>
    <n v="707.57"/>
    <s v="3"/>
    <n v="0"/>
  </r>
  <r>
    <x v="0"/>
    <s v="20/01/2021"/>
    <s v="1"/>
    <x v="0"/>
    <n v="448"/>
    <m/>
    <s v="05111504991010"/>
    <s v="FERNANDA DAMARIS MENENDEZ"/>
    <n v="0"/>
    <n v="0"/>
    <n v="0"/>
    <n v="180.91"/>
    <n v="0"/>
    <n v="0"/>
    <n v="0"/>
    <n v="23.52"/>
    <n v="204.43"/>
    <s v="3"/>
    <n v="0"/>
  </r>
  <r>
    <x v="0"/>
    <s v="20/01/2021"/>
    <s v="1"/>
    <x v="0"/>
    <n v="10945"/>
    <m/>
    <s v="06141502131065"/>
    <s v="CEFECO, S.A. DE C.V."/>
    <n v="0"/>
    <n v="0"/>
    <n v="0"/>
    <n v="382.23"/>
    <n v="0"/>
    <n v="0"/>
    <n v="0"/>
    <n v="49.69"/>
    <n v="431.92"/>
    <s v="3"/>
    <n v="0"/>
  </r>
  <r>
    <x v="0"/>
    <s v="20/01/2021"/>
    <s v="1"/>
    <x v="0"/>
    <n v="298996"/>
    <m/>
    <s v="06142709061020"/>
    <s v="SOLUCIONES Y HERRAMIENTAS, S.A."/>
    <n v="0"/>
    <n v="0"/>
    <n v="0"/>
    <n v="242.8"/>
    <n v="0"/>
    <n v="0"/>
    <n v="0"/>
    <n v="31.56"/>
    <n v="276.79000000000002"/>
    <s v="3"/>
    <n v="0"/>
  </r>
  <r>
    <x v="0"/>
    <s v="20/01/2021"/>
    <s v="1"/>
    <x v="0"/>
    <n v="30"/>
    <m/>
    <s v="01072109931017"/>
    <s v="JOSE MAURICIO ESCALANTE"/>
    <n v="0"/>
    <n v="0"/>
    <n v="0"/>
    <n v="19.29"/>
    <n v="0"/>
    <n v="0"/>
    <n v="0"/>
    <n v="2.5099999999999998"/>
    <n v="21.8"/>
    <s v="3"/>
    <n v="0"/>
  </r>
  <r>
    <x v="0"/>
    <s v="20/01/2021"/>
    <s v="1"/>
    <x v="0"/>
    <n v="10689"/>
    <m/>
    <s v="16142809061036"/>
    <s v="DURECO DE EL SALVADOR"/>
    <n v="0"/>
    <n v="0"/>
    <n v="0"/>
    <n v="38.75"/>
    <n v="0"/>
    <n v="0"/>
    <n v="0"/>
    <n v="5.04"/>
    <n v="43.79"/>
    <s v="3"/>
    <n v="0"/>
  </r>
  <r>
    <x v="0"/>
    <s v="20/01/2021"/>
    <s v="1"/>
    <x v="0"/>
    <n v="10688"/>
    <m/>
    <s v="16142809061036"/>
    <s v="DURECO DE EL SALVADOR"/>
    <n v="0"/>
    <n v="0"/>
    <n v="0"/>
    <n v="39"/>
    <n v="0"/>
    <n v="0"/>
    <n v="0"/>
    <n v="5.07"/>
    <n v="44.07"/>
    <s v="3"/>
    <n v="0"/>
  </r>
  <r>
    <x v="0"/>
    <s v="20/01/2021"/>
    <s v="1"/>
    <x v="0"/>
    <n v="12575"/>
    <m/>
    <s v="06141407001014"/>
    <s v="INVERSIONES LEMUS, S.A. DE C.V."/>
    <n v="0"/>
    <n v="0"/>
    <n v="0"/>
    <n v="157.43"/>
    <n v="0"/>
    <n v="0"/>
    <n v="0"/>
    <n v="20.47"/>
    <n v="179.47"/>
    <s v="3"/>
    <n v="0"/>
  </r>
  <r>
    <x v="0"/>
    <s v="20/01/2021"/>
    <s v="1"/>
    <x v="0"/>
    <n v="251872"/>
    <m/>
    <s v="06140806450012"/>
    <s v="VIDUC, S.A. DE C.V."/>
    <n v="0"/>
    <n v="0"/>
    <n v="0"/>
    <n v="43.67"/>
    <n v="0"/>
    <n v="0"/>
    <n v="0"/>
    <n v="5.68"/>
    <n v="49.35"/>
    <s v="3"/>
    <n v="0"/>
  </r>
  <r>
    <x v="0"/>
    <s v="21/01/2021"/>
    <s v="1"/>
    <x v="0"/>
    <n v="299720"/>
    <m/>
    <s v="06142709061020"/>
    <s v="SOLUCIONES Y HERRAMIENTAS, S.A."/>
    <n v="0"/>
    <n v="0"/>
    <n v="0"/>
    <n v="12.91"/>
    <n v="0"/>
    <n v="0"/>
    <n v="0"/>
    <n v="1.68"/>
    <n v="14.59"/>
    <s v="3"/>
    <n v="0"/>
  </r>
  <r>
    <x v="0"/>
    <s v="21/01/2021"/>
    <s v="1"/>
    <x v="0"/>
    <n v="2999626"/>
    <m/>
    <s v="06142709061020"/>
    <s v="SOLUCIONES Y HERRAMIENTAS, S.A."/>
    <n v="0"/>
    <n v="0"/>
    <n v="0"/>
    <n v="13"/>
    <n v="0"/>
    <n v="0"/>
    <n v="0"/>
    <n v="1.69"/>
    <n v="14.69"/>
    <s v="3"/>
    <n v="0"/>
  </r>
  <r>
    <x v="0"/>
    <s v="21/01/2021"/>
    <s v="1"/>
    <x v="0"/>
    <n v="299504"/>
    <m/>
    <s v="06142709061020"/>
    <s v="SOLUCIONES Y HERRAMIENTAS, S.A."/>
    <n v="0"/>
    <n v="0"/>
    <n v="0"/>
    <n v="98.73"/>
    <n v="0"/>
    <n v="0"/>
    <n v="0"/>
    <n v="12.83"/>
    <n v="111.56"/>
    <s v="3"/>
    <n v="0"/>
  </r>
  <r>
    <x v="0"/>
    <s v="21/01/2021"/>
    <s v="1"/>
    <x v="0"/>
    <n v="4292"/>
    <m/>
    <s v="06141402051099"/>
    <s v="JEA, S.A. DE C.V."/>
    <n v="0"/>
    <n v="0"/>
    <n v="0"/>
    <n v="50.44"/>
    <n v="0"/>
    <n v="0"/>
    <n v="0"/>
    <n v="6.56"/>
    <n v="57"/>
    <s v="3"/>
    <n v="0"/>
  </r>
  <r>
    <x v="0"/>
    <s v="21/01/2021"/>
    <s v="1"/>
    <x v="0"/>
    <n v="6813"/>
    <m/>
    <s v="06141604071024"/>
    <s v="REGIOAMERICA, S.A. DE C.V."/>
    <n v="0"/>
    <n v="0"/>
    <n v="0"/>
    <n v="160.22"/>
    <n v="0"/>
    <n v="0"/>
    <n v="0"/>
    <n v="20.83"/>
    <n v="181.05"/>
    <s v="3"/>
    <n v="0"/>
  </r>
  <r>
    <x v="0"/>
    <s v="22/01/2021"/>
    <s v="1"/>
    <x v="0"/>
    <n v="9916"/>
    <m/>
    <s v="05112105901012"/>
    <s v="SUMER, S.A. DE C.V."/>
    <n v="0"/>
    <n v="0"/>
    <n v="0"/>
    <n v="104.87"/>
    <n v="0"/>
    <n v="0"/>
    <n v="0"/>
    <n v="13.63"/>
    <n v="119.55"/>
    <s v="3"/>
    <n v="0"/>
  </r>
  <r>
    <x v="0"/>
    <s v="22/01/2021"/>
    <s v="1"/>
    <x v="0"/>
    <n v="12857"/>
    <m/>
    <s v="02100208011016"/>
    <s v="INDUSTRIAS MAGAÑA, SA. DE C.V."/>
    <n v="0"/>
    <n v="0"/>
    <n v="0"/>
    <n v="135.22999999999999"/>
    <n v="0"/>
    <n v="0"/>
    <n v="0"/>
    <n v="17.579999999999998"/>
    <n v="152.81"/>
    <s v="3"/>
    <n v="0"/>
  </r>
  <r>
    <x v="0"/>
    <s v="22/01/2021"/>
    <s v="1"/>
    <x v="0"/>
    <n v="12949"/>
    <m/>
    <s v="02100208011016"/>
    <s v="INDUSTRIAS MAGAÑA, SA. DE C.V."/>
    <n v="0"/>
    <n v="0"/>
    <n v="0"/>
    <n v="20.52"/>
    <n v="0"/>
    <n v="0"/>
    <n v="0"/>
    <n v="2.67"/>
    <n v="23.19"/>
    <s v="3"/>
    <n v="0"/>
  </r>
  <r>
    <x v="0"/>
    <s v="22/01/2021"/>
    <s v="1"/>
    <x v="0"/>
    <n v="12907"/>
    <m/>
    <s v="02100208011016"/>
    <s v="INDUSTRIAS MAGAÑA, SA. DE C.V."/>
    <n v="0"/>
    <n v="0"/>
    <n v="0"/>
    <n v="8.85"/>
    <n v="0"/>
    <n v="0"/>
    <n v="0"/>
    <n v="1.1499999999999999"/>
    <n v="10"/>
    <s v="3"/>
    <n v="0"/>
  </r>
  <r>
    <x v="0"/>
    <s v="23/01/2021"/>
    <s v="1"/>
    <x v="0"/>
    <n v="1575640"/>
    <m/>
    <s v="06140108580017"/>
    <s v="FREUND, S.A. DE C.V."/>
    <n v="0"/>
    <n v="0"/>
    <n v="0"/>
    <n v="698.02"/>
    <n v="0"/>
    <n v="0"/>
    <n v="0"/>
    <n v="90.74"/>
    <n v="788.76"/>
    <s v="3"/>
    <n v="0"/>
  </r>
  <r>
    <x v="0"/>
    <s v="23/01/2021"/>
    <s v="1"/>
    <x v="0"/>
    <n v="449"/>
    <m/>
    <s v="06142709061020"/>
    <s v="SOLUCIONES Y HERRAMIENTAS, S.A."/>
    <n v="0"/>
    <n v="0"/>
    <n v="0"/>
    <n v="99.34"/>
    <n v="0"/>
    <n v="0"/>
    <n v="0"/>
    <n v="12.91"/>
    <n v="112.25"/>
    <s v="3"/>
    <n v="0"/>
  </r>
  <r>
    <x v="0"/>
    <s v="23/01/2021"/>
    <s v="1"/>
    <x v="0"/>
    <n v="492"/>
    <m/>
    <s v="06142709061020"/>
    <s v="SOLUCIONES Y HERRAMIENTAS, S.A."/>
    <n v="0"/>
    <n v="0"/>
    <n v="0"/>
    <n v="77.489999999999995"/>
    <n v="0"/>
    <n v="0"/>
    <n v="0"/>
    <n v="10.07"/>
    <n v="87.56"/>
    <s v="3"/>
    <n v="0"/>
  </r>
  <r>
    <x v="0"/>
    <s v="25/01/2021"/>
    <s v="1"/>
    <x v="0"/>
    <n v="9943"/>
    <m/>
    <s v="05112105901012"/>
    <s v="SUMER, S.A. DE C.V."/>
    <n v="0"/>
    <n v="0"/>
    <n v="0"/>
    <n v="151.72999999999999"/>
    <n v="0"/>
    <n v="0"/>
    <n v="0"/>
    <n v="19.72"/>
    <n v="172.97"/>
    <s v="3"/>
    <n v="0"/>
  </r>
  <r>
    <x v="0"/>
    <s v="25/01/2021"/>
    <s v="1"/>
    <x v="0"/>
    <n v="9942"/>
    <m/>
    <s v="05112105901012"/>
    <s v="SUMER, S.A. DE C.V."/>
    <n v="0"/>
    <n v="0"/>
    <n v="0"/>
    <n v="138.85"/>
    <n v="0"/>
    <n v="0"/>
    <n v="0"/>
    <n v="18.05"/>
    <n v="158.29"/>
    <s v="3"/>
    <n v="0"/>
  </r>
  <r>
    <x v="0"/>
    <s v="25/01/2021"/>
    <s v="1"/>
    <x v="0"/>
    <n v="2628"/>
    <m/>
    <s v="06141612061020"/>
    <s v="DE LA PEÑA S.A DE C.V"/>
    <n v="0"/>
    <n v="0"/>
    <n v="0"/>
    <n v="192.86"/>
    <n v="0"/>
    <n v="0"/>
    <n v="0"/>
    <n v="25.07"/>
    <n v="219.86"/>
    <s v="3"/>
    <n v="0"/>
  </r>
  <r>
    <x v="0"/>
    <s v="25/01/2021"/>
    <s v="1"/>
    <x v="0"/>
    <n v="4153"/>
    <m/>
    <s v="06142809981046"/>
    <s v="CORPORACION CME, S.A. DE C.V."/>
    <n v="0"/>
    <n v="0"/>
    <n v="0"/>
    <n v="1438.05"/>
    <n v="0"/>
    <n v="0"/>
    <n v="0"/>
    <n v="186.95"/>
    <n v="1641.25"/>
    <s v="3"/>
    <n v="0"/>
  </r>
  <r>
    <x v="0"/>
    <s v="25/01/2021"/>
    <s v="1"/>
    <x v="0"/>
    <n v="939"/>
    <m/>
    <s v="06142709061020"/>
    <s v="SOLUCIONES Y HERRAMIENTAS, S.A."/>
    <n v="0"/>
    <n v="0"/>
    <n v="0"/>
    <n v="131.72999999999999"/>
    <n v="0"/>
    <n v="0"/>
    <n v="0"/>
    <n v="17.12"/>
    <n v="150.16999999999999"/>
    <s v="3"/>
    <n v="0"/>
  </r>
  <r>
    <x v="0"/>
    <s v="25/01/2021"/>
    <s v="1"/>
    <x v="0"/>
    <n v="69773"/>
    <m/>
    <s v="01071311731015"/>
    <s v="ANGEL JIMENES"/>
    <n v="0"/>
    <n v="0"/>
    <n v="0"/>
    <n v="205"/>
    <n v="0"/>
    <n v="0"/>
    <n v="0"/>
    <n v="26.65"/>
    <n v="231.65"/>
    <s v="3"/>
    <n v="0"/>
  </r>
  <r>
    <x v="0"/>
    <s v="25/01/2021"/>
    <s v="1"/>
    <x v="0"/>
    <n v="574"/>
    <m/>
    <s v="06142709061020"/>
    <s v="SOLUCIONES Y HERRAMIENTAS, S.A."/>
    <n v="0"/>
    <n v="0"/>
    <n v="0"/>
    <n v="116.38"/>
    <n v="0"/>
    <n v="0"/>
    <n v="0"/>
    <n v="15.13"/>
    <n v="132.66999999999999"/>
    <s v="3"/>
    <n v="0"/>
  </r>
  <r>
    <x v="0"/>
    <s v="26/01/2021"/>
    <s v="1"/>
    <x v="0"/>
    <n v="251935"/>
    <m/>
    <s v="06140806450012"/>
    <s v="VIDUC, S.A. DE C.V."/>
    <n v="0"/>
    <n v="0"/>
    <n v="0"/>
    <n v="107.26"/>
    <n v="0"/>
    <n v="0"/>
    <n v="0"/>
    <n v="13.94"/>
    <n v="122.27"/>
    <s v="3"/>
    <n v="0"/>
  </r>
  <r>
    <x v="0"/>
    <s v="26/01/2021"/>
    <s v="1"/>
    <x v="0"/>
    <n v="4428"/>
    <m/>
    <s v="06141402051099"/>
    <s v="JEA, S.A. DE C.V."/>
    <n v="0"/>
    <n v="0"/>
    <n v="0"/>
    <n v="177.44"/>
    <n v="0"/>
    <n v="0"/>
    <n v="0"/>
    <n v="23.07"/>
    <n v="200.51"/>
    <s v="3"/>
    <n v="0"/>
  </r>
  <r>
    <x v="0"/>
    <s v="26/01/2021"/>
    <s v="1"/>
    <x v="0"/>
    <n v="4432"/>
    <m/>
    <s v="06141402051099"/>
    <s v="JEA, S.A. DE C.V."/>
    <n v="0"/>
    <n v="0"/>
    <n v="0"/>
    <n v="71.94"/>
    <n v="0"/>
    <n v="0"/>
    <n v="0"/>
    <n v="9.35"/>
    <n v="81.290000000000006"/>
    <s v="3"/>
    <n v="0"/>
  </r>
  <r>
    <x v="0"/>
    <s v="26/01/2021"/>
    <s v="1"/>
    <x v="0"/>
    <n v="4433"/>
    <m/>
    <s v="06141402051099"/>
    <s v="JEA, S.A. DE C.V."/>
    <n v="0"/>
    <n v="0"/>
    <n v="0"/>
    <n v="29.73"/>
    <n v="0"/>
    <n v="0"/>
    <n v="0"/>
    <n v="3.86"/>
    <n v="33.590000000000003"/>
    <s v="3"/>
    <n v="0"/>
  </r>
  <r>
    <x v="0"/>
    <s v="26/01/2021"/>
    <s v="1"/>
    <x v="0"/>
    <n v="1558"/>
    <m/>
    <s v="06142709061020"/>
    <s v="SOLUCIONES Y HERRAMIENTAS, S.A."/>
    <n v="0"/>
    <n v="0"/>
    <n v="0"/>
    <n v="71.349999999999994"/>
    <n v="0"/>
    <n v="0"/>
    <n v="0"/>
    <n v="9.2799999999999994"/>
    <n v="80.63"/>
    <s v="3"/>
    <n v="0"/>
  </r>
  <r>
    <x v="0"/>
    <s v="26/01/2021"/>
    <s v="1"/>
    <x v="0"/>
    <n v="9954"/>
    <m/>
    <s v="05112105901012"/>
    <s v="SUMER, S.A. DE C.V."/>
    <n v="0"/>
    <n v="0"/>
    <n v="0"/>
    <n v="65"/>
    <n v="0"/>
    <n v="0"/>
    <n v="0"/>
    <n v="8.4499999999999993"/>
    <n v="73.45"/>
    <s v="3"/>
    <n v="0"/>
  </r>
  <r>
    <x v="0"/>
    <s v="27/01/2021"/>
    <s v="1"/>
    <x v="0"/>
    <n v="9993"/>
    <m/>
    <s v="05112105901012"/>
    <s v="SUMER, S.A. DE C.V."/>
    <n v="0"/>
    <n v="0"/>
    <n v="0"/>
    <n v="271.41000000000003"/>
    <n v="0"/>
    <n v="0"/>
    <n v="0"/>
    <n v="35.28"/>
    <n v="309.39999999999998"/>
    <s v="3"/>
    <n v="0"/>
  </r>
  <r>
    <x v="0"/>
    <s v="27/01/2021"/>
    <s v="1"/>
    <x v="0"/>
    <n v="9992"/>
    <m/>
    <s v="05112105901012"/>
    <s v="SUMER, S.A. DE C.V."/>
    <n v="0"/>
    <n v="0"/>
    <n v="0"/>
    <n v="177.02"/>
    <n v="0"/>
    <n v="0"/>
    <n v="0"/>
    <n v="23.01"/>
    <n v="201.8"/>
    <s v="3"/>
    <n v="0"/>
  </r>
  <r>
    <x v="0"/>
    <s v="27/01/2021"/>
    <s v="1"/>
    <x v="0"/>
    <n v="9994"/>
    <m/>
    <s v="05112105901012"/>
    <s v="SUMER, S.A. DE C.V."/>
    <n v="0"/>
    <n v="0"/>
    <n v="0"/>
    <n v="13.27"/>
    <n v="0"/>
    <n v="0"/>
    <n v="0"/>
    <n v="1.73"/>
    <n v="15"/>
    <s v="3"/>
    <n v="0"/>
  </r>
  <r>
    <x v="0"/>
    <s v="27/01/2021"/>
    <s v="1"/>
    <x v="0"/>
    <n v="2888"/>
    <m/>
    <s v="06141612061020"/>
    <s v="DE LA PEÑA S.A DE C.V"/>
    <n v="0"/>
    <n v="0"/>
    <n v="0"/>
    <n v="205.46"/>
    <n v="0"/>
    <n v="0"/>
    <n v="0"/>
    <n v="26.71"/>
    <n v="234.22"/>
    <s v="3"/>
    <n v="0"/>
  </r>
  <r>
    <x v="0"/>
    <s v="27/01/2021"/>
    <s v="1"/>
    <x v="0"/>
    <n v="22478"/>
    <m/>
    <s v="06141502840020"/>
    <s v="FUNES HARTMANN, S.A. DE C.V."/>
    <n v="0"/>
    <n v="0"/>
    <n v="0"/>
    <n v="89.13"/>
    <n v="0"/>
    <n v="0"/>
    <n v="0"/>
    <n v="11.59"/>
    <n v="100.72"/>
    <s v="3"/>
    <n v="0"/>
  </r>
  <r>
    <x v="0"/>
    <s v="27/01/2021"/>
    <s v="1"/>
    <x v="0"/>
    <n v="585972"/>
    <m/>
    <s v="06140903820021"/>
    <s v="COMERSAL, S.A. DE C.V."/>
    <n v="0"/>
    <n v="0"/>
    <n v="0"/>
    <n v="9.4499999999999993"/>
    <n v="0"/>
    <n v="0"/>
    <n v="0"/>
    <n v="1.23"/>
    <n v="10.68"/>
    <s v="3"/>
    <n v="0"/>
  </r>
  <r>
    <x v="0"/>
    <s v="27/01/2021"/>
    <s v="1"/>
    <x v="0"/>
    <n v="2357"/>
    <m/>
    <s v="06142709061020"/>
    <s v="SOLUCIONES Y HERRAMIENTAS, S.A."/>
    <n v="0"/>
    <n v="0"/>
    <n v="0"/>
    <n v="159.68"/>
    <n v="0"/>
    <n v="0"/>
    <n v="0"/>
    <n v="20.76"/>
    <n v="182.04"/>
    <s v="3"/>
    <n v="0"/>
  </r>
  <r>
    <x v="0"/>
    <s v="27/01/2021"/>
    <s v="1"/>
    <x v="0"/>
    <n v="2316"/>
    <m/>
    <s v="06142709061020"/>
    <s v="SOLUCIONES Y HERRAMIENTAS, S.A."/>
    <n v="0"/>
    <n v="0"/>
    <n v="0"/>
    <n v="121.82"/>
    <n v="0"/>
    <n v="0"/>
    <n v="0"/>
    <n v="15.84"/>
    <n v="138.88"/>
    <s v="3"/>
    <n v="0"/>
  </r>
  <r>
    <x v="0"/>
    <s v="28/01/2021"/>
    <s v="1"/>
    <x v="0"/>
    <n v="4488"/>
    <m/>
    <s v="06141402051099"/>
    <s v="JEA, S.A. DE C.V."/>
    <n v="0"/>
    <n v="0"/>
    <n v="0"/>
    <n v="26.55"/>
    <n v="0"/>
    <n v="0"/>
    <n v="0"/>
    <n v="3.45"/>
    <n v="30"/>
    <s v="3"/>
    <n v="0"/>
  </r>
  <r>
    <x v="0"/>
    <s v="28/01/2021"/>
    <s v="1"/>
    <x v="0"/>
    <n v="11908"/>
    <m/>
    <s v="16142809061036"/>
    <s v="DURECO DE EL SALVADOR"/>
    <n v="0"/>
    <n v="0"/>
    <n v="0"/>
    <n v="64"/>
    <n v="0"/>
    <n v="0"/>
    <n v="0"/>
    <n v="8.32"/>
    <n v="72.319999999999993"/>
    <s v="3"/>
    <n v="0"/>
  </r>
  <r>
    <x v="0"/>
    <s v="28/01/2021"/>
    <s v="1"/>
    <x v="0"/>
    <n v="2891"/>
    <m/>
    <s v="16142809061036"/>
    <s v="DURECO DE EL SALVADOR"/>
    <n v="0"/>
    <n v="0"/>
    <n v="0"/>
    <n v="22.37"/>
    <n v="0"/>
    <n v="0"/>
    <n v="0"/>
    <n v="2.91"/>
    <n v="25.28"/>
    <s v="3"/>
    <n v="0"/>
  </r>
  <r>
    <x v="0"/>
    <s v="28/01/2021"/>
    <s v="1"/>
    <x v="0"/>
    <n v="18756"/>
    <m/>
    <s v="05112105901012"/>
    <s v="SUMER, S.A. DE C.V."/>
    <n v="0"/>
    <n v="0"/>
    <n v="0"/>
    <n v="187.52"/>
    <n v="0"/>
    <n v="0"/>
    <n v="0"/>
    <n v="24.38"/>
    <n v="213.78"/>
    <s v="3"/>
    <n v="0"/>
  </r>
  <r>
    <x v="0"/>
    <s v="28/01/2021"/>
    <s v="1"/>
    <x v="0"/>
    <n v="2832"/>
    <m/>
    <s v="06142709061020"/>
    <s v="SOLUCIONES Y HERRAMIENTAS, S.A."/>
    <n v="0"/>
    <n v="0"/>
    <n v="0"/>
    <n v="41.63"/>
    <n v="0"/>
    <n v="0"/>
    <n v="0"/>
    <n v="5.41"/>
    <n v="47.04"/>
    <s v="3"/>
    <n v="0"/>
  </r>
  <r>
    <x v="0"/>
    <s v="28/01/2021"/>
    <s v="1"/>
    <x v="0"/>
    <n v="2959"/>
    <m/>
    <s v="06142709061020"/>
    <s v="SOLUCIONES Y HERRAMIENTAS, S.A."/>
    <n v="0"/>
    <n v="0"/>
    <n v="0"/>
    <n v="124.35"/>
    <n v="0"/>
    <n v="0"/>
    <n v="0"/>
    <n v="16.170000000000002"/>
    <n v="140.52000000000001"/>
    <s v="3"/>
    <n v="0"/>
  </r>
  <r>
    <x v="0"/>
    <s v="28/01/2021"/>
    <s v="1"/>
    <x v="0"/>
    <n v="18781"/>
    <m/>
    <s v="05112105901012"/>
    <s v="SUMER, S.A. DE C.V."/>
    <n v="0"/>
    <n v="0"/>
    <n v="0"/>
    <n v="305.41000000000003"/>
    <n v="0"/>
    <n v="0"/>
    <n v="0"/>
    <n v="39.700000000000003"/>
    <n v="348.16"/>
    <s v="3"/>
    <n v="0"/>
  </r>
  <r>
    <x v="0"/>
    <s v="29/01/2021"/>
    <s v="1"/>
    <x v="0"/>
    <n v="13514"/>
    <m/>
    <s v="02100208011016"/>
    <s v="INDUSTRIAS MAGAÑA, SA. DE C.V."/>
    <n v="0"/>
    <n v="0"/>
    <n v="0"/>
    <n v="55.3"/>
    <n v="0"/>
    <n v="0"/>
    <n v="0"/>
    <n v="7.19"/>
    <n v="62.49"/>
    <s v="3"/>
    <n v="0"/>
  </r>
  <r>
    <x v="0"/>
    <s v="30/01/2021"/>
    <s v="1"/>
    <x v="0"/>
    <n v="18797"/>
    <m/>
    <s v="05112105901012"/>
    <s v="SUMER, S.A. DE C.V."/>
    <n v="0"/>
    <n v="0"/>
    <n v="0"/>
    <n v="518.23"/>
    <n v="0"/>
    <n v="0"/>
    <n v="0"/>
    <n v="67.37"/>
    <n v="590.78"/>
    <s v="3"/>
    <n v="0"/>
  </r>
  <r>
    <x v="0"/>
    <s v="30/01/2021"/>
    <s v="1"/>
    <x v="0"/>
    <n v="3415"/>
    <m/>
    <s v="06142709061020"/>
    <s v="SOLUCIONES Y HERRAMIENTAS, S.A."/>
    <n v="0"/>
    <n v="0"/>
    <n v="0"/>
    <n v="224.49"/>
    <n v="0"/>
    <n v="0"/>
    <n v="0"/>
    <n v="29.18"/>
    <n v="255.91"/>
    <s v="3"/>
    <n v="0"/>
  </r>
  <r>
    <x v="0"/>
    <s v="30/01/2021"/>
    <s v="1"/>
    <x v="0"/>
    <n v="3412"/>
    <m/>
    <s v="06142709061020"/>
    <s v="SOLUCIONES Y HERRAMIENTAS, S.A."/>
    <n v="0"/>
    <n v="0"/>
    <n v="0"/>
    <n v="56.86"/>
    <n v="0"/>
    <n v="0"/>
    <n v="0"/>
    <n v="7.39"/>
    <n v="64.25"/>
    <s v="3"/>
    <n v="0"/>
  </r>
  <r>
    <x v="0"/>
    <s v="05/01/2021"/>
    <s v="1"/>
    <x v="0"/>
    <n v="11043"/>
    <s v="217451-8"/>
    <s v="06141106121030"/>
    <s v="CHEMICAL COLOR, S.A. DE C.V."/>
    <n v="0"/>
    <n v="0"/>
    <n v="0"/>
    <n v="192.7"/>
    <n v="0"/>
    <n v="0"/>
    <n v="0"/>
    <n v="25.05"/>
    <n v="217.75"/>
    <s v="3"/>
    <n v="0"/>
  </r>
  <r>
    <x v="0"/>
    <s v="05/01/2021"/>
    <s v="1"/>
    <x v="0"/>
    <n v="11045"/>
    <s v="217451-8"/>
    <s v="06141106121030"/>
    <s v="CHEMICAL COLOR, S.A. DE C.V."/>
    <n v="0"/>
    <n v="0"/>
    <n v="0"/>
    <n v="403.2"/>
    <n v="0"/>
    <n v="0"/>
    <n v="0"/>
    <n v="52.42"/>
    <n v="455.62"/>
    <s v="3"/>
    <n v="0"/>
  </r>
  <r>
    <x v="0"/>
    <s v="05/01/2021"/>
    <s v="1"/>
    <x v="0"/>
    <n v="11160"/>
    <s v="217451-8"/>
    <s v="06141106121030"/>
    <s v="CHEMICAL COLOR, S.A. DE C.V."/>
    <n v="0"/>
    <n v="0"/>
    <n v="0"/>
    <n v="25.2"/>
    <n v="0"/>
    <n v="0"/>
    <n v="0"/>
    <n v="3.28"/>
    <n v="28.48"/>
    <s v="3"/>
    <n v="0"/>
  </r>
  <r>
    <x v="0"/>
    <s v="05/01/2021"/>
    <s v="1"/>
    <x v="0"/>
    <n v="11979"/>
    <s v="217451-8"/>
    <s v="06141106121030"/>
    <s v="CHEMICAL COLOR, S.A. DE C.V."/>
    <n v="0"/>
    <n v="0"/>
    <n v="0"/>
    <n v="161.05000000000001"/>
    <n v="0"/>
    <n v="0"/>
    <n v="0"/>
    <n v="20.94"/>
    <n v="181.99"/>
    <s v="3"/>
    <n v="0"/>
  </r>
  <r>
    <x v="0"/>
    <s v="05/01/2021"/>
    <s v="1"/>
    <x v="0"/>
    <n v="11980"/>
    <s v="217451-8"/>
    <s v="06141106121030"/>
    <s v="CHEMICAL COLOR, S.A. DE C.V."/>
    <n v="0"/>
    <n v="0"/>
    <n v="0"/>
    <n v="268.92"/>
    <n v="0"/>
    <n v="0"/>
    <n v="0"/>
    <n v="34.96"/>
    <n v="303.88"/>
    <s v="3"/>
    <n v="0"/>
  </r>
  <r>
    <x v="0"/>
    <s v="07/01/2021"/>
    <s v="1"/>
    <x v="0"/>
    <n v="3616"/>
    <s v="108411-9"/>
    <s v="06142809981046"/>
    <s v="CORPORACION CME, S.A. DE C.V."/>
    <n v="0"/>
    <n v="0"/>
    <n v="0"/>
    <n v="955.48"/>
    <n v="0"/>
    <n v="0"/>
    <n v="0"/>
    <n v="124.21"/>
    <n v="1079.69"/>
    <s v="3"/>
    <n v="0"/>
  </r>
  <r>
    <x v="0"/>
    <s v="09/01/2021"/>
    <s v="1"/>
    <x v="0"/>
    <n v="12155"/>
    <s v="123562-0"/>
    <s v="06141407001014"/>
    <s v="INVERSIONES LEMUS, S.A. DE C.V."/>
    <n v="0"/>
    <n v="0"/>
    <n v="0"/>
    <n v="173.64"/>
    <n v="0"/>
    <n v="0"/>
    <n v="0"/>
    <n v="22.57"/>
    <n v="196.21"/>
    <s v="3"/>
    <n v="0"/>
  </r>
  <r>
    <x v="0"/>
    <s v="12/01/2021"/>
    <s v="1"/>
    <x v="0"/>
    <n v="12694"/>
    <s v="217451-8"/>
    <s v="06141106121030"/>
    <s v="CHEMICAL COLOR, S.A. DE C.V."/>
    <n v="0"/>
    <n v="0"/>
    <n v="0"/>
    <n v="146.58000000000001"/>
    <n v="0"/>
    <n v="0"/>
    <n v="0"/>
    <n v="19.059999999999999"/>
    <n v="165.64"/>
    <s v="3"/>
    <n v="0"/>
  </r>
  <r>
    <x v="0"/>
    <s v="12/01/2021"/>
    <s v="1"/>
    <x v="0"/>
    <n v="3723"/>
    <s v="108411-9"/>
    <s v="06142809981046"/>
    <s v="CORPORACION CME, S.A. DE C.V."/>
    <n v="0"/>
    <n v="0"/>
    <n v="0"/>
    <n v="490.78"/>
    <n v="0"/>
    <n v="0"/>
    <n v="0"/>
    <n v="63.8"/>
    <n v="554.58000000000004"/>
    <s v="3"/>
    <n v="0"/>
  </r>
  <r>
    <x v="0"/>
    <s v="29/01/2021"/>
    <s v="1"/>
    <x v="0"/>
    <n v="5001"/>
    <s v="108411-9"/>
    <s v="06142809981046"/>
    <s v="CORPORACION CME, S.A. DE C.V."/>
    <n v="0"/>
    <n v="0"/>
    <n v="0"/>
    <n v="153.24"/>
    <n v="0"/>
    <n v="0"/>
    <n v="0"/>
    <n v="19.920000000000002"/>
    <n v="173.16"/>
    <s v="3"/>
    <n v="0"/>
  </r>
  <r>
    <x v="0"/>
    <s v="01/02/2021"/>
    <s v="1"/>
    <x v="0"/>
    <n v="69856"/>
    <s v="151442-6"/>
    <s v="01071311731015"/>
    <s v="ANGEL JIMENES"/>
    <n v="0"/>
    <n v="0"/>
    <n v="0"/>
    <n v="86.64"/>
    <n v="0"/>
    <n v="0"/>
    <n v="0"/>
    <n v="11.26"/>
    <n v="97.9"/>
    <s v="3"/>
    <n v="0"/>
  </r>
  <r>
    <x v="0"/>
    <s v="01/02/2021"/>
    <s v="1"/>
    <x v="0"/>
    <n v="5020"/>
    <s v="151442-6"/>
    <s v="01071311731015"/>
    <s v="ANGEL JIMENES"/>
    <n v="0"/>
    <n v="0"/>
    <n v="0"/>
    <n v="133.47"/>
    <n v="0"/>
    <n v="0"/>
    <n v="0"/>
    <n v="17.350000000000001"/>
    <n v="150.82"/>
    <s v="3"/>
    <n v="0"/>
  </r>
  <r>
    <x v="0"/>
    <s v="02/02/2021"/>
    <s v="1"/>
    <x v="0"/>
    <n v="4631"/>
    <s v="164121-4"/>
    <s v="06141402051099"/>
    <s v="JEA, S.A. DE C.V."/>
    <n v="0"/>
    <n v="0"/>
    <n v="0"/>
    <n v="151.1"/>
    <n v="0"/>
    <n v="0"/>
    <n v="0"/>
    <n v="19.64"/>
    <n v="170.74"/>
    <s v="3"/>
    <n v="0"/>
  </r>
  <r>
    <x v="0"/>
    <s v="02/02/2021"/>
    <s v="1"/>
    <x v="0"/>
    <n v="393"/>
    <s v="019607-1"/>
    <s v="94830209091012"/>
    <s v="ABRO EL SALVADOR, S.A. DE C.V."/>
    <n v="0"/>
    <n v="0"/>
    <n v="0"/>
    <n v="302.83999999999997"/>
    <n v="0"/>
    <n v="0"/>
    <n v="0"/>
    <n v="39.369999999999997"/>
    <n v="342.21"/>
    <s v="3"/>
    <n v="0"/>
  </r>
  <r>
    <x v="0"/>
    <s v="02/02/2021"/>
    <s v="1"/>
    <x v="0"/>
    <n v="18828"/>
    <s v="2921-1"/>
    <s v="05112105901012"/>
    <s v="SUMER, S.A. DE C.V."/>
    <n v="0"/>
    <n v="0"/>
    <n v="0"/>
    <n v="412.74"/>
    <n v="0"/>
    <n v="0"/>
    <n v="0"/>
    <n v="53.66"/>
    <n v="466.4"/>
    <s v="3"/>
    <n v="0"/>
  </r>
  <r>
    <x v="0"/>
    <s v="02/02/2021"/>
    <s v="1"/>
    <x v="0"/>
    <n v="13194"/>
    <s v="123562-0"/>
    <s v="06141407001014"/>
    <s v="INVERSIONES LEMUS, S.A. DE C.V."/>
    <n v="0"/>
    <n v="0"/>
    <n v="0"/>
    <n v="122.92"/>
    <n v="0"/>
    <n v="0"/>
    <n v="0"/>
    <n v="15.98"/>
    <n v="138.9"/>
    <s v="3"/>
    <n v="0"/>
  </r>
  <r>
    <x v="0"/>
    <s v="02/02/2021"/>
    <s v="1"/>
    <x v="0"/>
    <n v="4584"/>
    <s v="174953-0"/>
    <s v="06142709061020"/>
    <s v="SOLUCIONES Y HERRAMIENTAS, S.A. DE C.V."/>
    <n v="0"/>
    <n v="0"/>
    <n v="0"/>
    <n v="101.05"/>
    <n v="0"/>
    <n v="0"/>
    <n v="0"/>
    <n v="13.14"/>
    <n v="114.19"/>
    <s v="3"/>
    <n v="0"/>
  </r>
  <r>
    <x v="0"/>
    <s v="03/02/2021"/>
    <s v="1"/>
    <x v="0"/>
    <n v="4679"/>
    <s v="174953-0"/>
    <s v="06142709061020"/>
    <s v="SOLUCIONES Y HERRAMIENTAS, S.A. DE C.V."/>
    <n v="0"/>
    <n v="0"/>
    <n v="0"/>
    <n v="40.950000000000003"/>
    <n v="0"/>
    <n v="0"/>
    <n v="0"/>
    <n v="5.32"/>
    <n v="46.27"/>
    <s v="3"/>
    <n v="0"/>
  </r>
  <r>
    <x v="0"/>
    <s v="03/02/2021"/>
    <s v="1"/>
    <x v="0"/>
    <n v="3592"/>
    <s v="176469-0"/>
    <s v="06141612061020"/>
    <s v="DE LA PEÐA S.A DE C.V"/>
    <n v="0"/>
    <n v="0"/>
    <n v="0"/>
    <n v="181.34"/>
    <n v="0"/>
    <n v="0"/>
    <n v="0"/>
    <n v="23.57"/>
    <n v="204.91"/>
    <s v="3"/>
    <n v="0"/>
  </r>
  <r>
    <x v="0"/>
    <s v="03/02/2021"/>
    <s v="1"/>
    <x v="0"/>
    <n v="187679"/>
    <s v="145-7"/>
    <s v="06140806450012"/>
    <s v="VIDUC, S.A. DE C.V."/>
    <n v="0"/>
    <n v="0"/>
    <n v="0"/>
    <n v="63.26"/>
    <n v="0"/>
    <n v="0"/>
    <n v="0"/>
    <n v="8.2200000000000006"/>
    <n v="71.48"/>
    <s v="3"/>
    <n v="0"/>
  </r>
  <r>
    <x v="0"/>
    <s v="03/02/2021"/>
    <s v="1"/>
    <x v="0"/>
    <n v="4173"/>
    <s v="160543-5"/>
    <s v="06140911041039"/>
    <s v="IMPORTADORA DEL RIO S.A. DE C.V."/>
    <n v="0"/>
    <n v="0"/>
    <n v="0"/>
    <n v="50"/>
    <n v="0"/>
    <n v="0"/>
    <n v="0"/>
    <n v="6.5"/>
    <n v="56.5"/>
    <s v="3"/>
    <n v="0"/>
  </r>
  <r>
    <x v="0"/>
    <s v="03/02/2021"/>
    <s v="1"/>
    <x v="1"/>
    <n v="37537"/>
    <s v="174953-0"/>
    <s v="06142709061020"/>
    <s v="SOLUCIONES Y HERRAMIENTAS, S.A. DE C.V."/>
    <n v="0"/>
    <n v="0"/>
    <n v="0"/>
    <n v="3.83"/>
    <n v="0"/>
    <n v="0"/>
    <n v="0"/>
    <n v="0"/>
    <n v="-3.83"/>
    <s v="3"/>
    <n v="0"/>
  </r>
  <r>
    <x v="0"/>
    <s v="04/02/2021"/>
    <s v="1"/>
    <x v="0"/>
    <n v="3748"/>
    <s v="176469-0"/>
    <s v="06141612061020"/>
    <s v="DE LA PEÐA S.A DE C.V"/>
    <n v="0"/>
    <n v="0"/>
    <n v="0"/>
    <n v="191.97"/>
    <n v="0"/>
    <n v="0"/>
    <n v="0"/>
    <n v="24.96"/>
    <n v="216.93"/>
    <s v="3"/>
    <n v="0"/>
  </r>
  <r>
    <x v="0"/>
    <s v="04/02/2021"/>
    <s v="1"/>
    <x v="0"/>
    <n v="5816"/>
    <s v="174953-0"/>
    <s v="06142709061020"/>
    <s v="SOLUCIONES Y HERRAMIENTAS, S.A. DE C.V."/>
    <n v="0"/>
    <n v="0"/>
    <n v="0"/>
    <n v="125.76"/>
    <n v="0"/>
    <n v="0"/>
    <n v="0"/>
    <n v="16.350000000000001"/>
    <n v="142.11000000000001"/>
    <s v="3"/>
    <n v="0"/>
  </r>
  <r>
    <x v="0"/>
    <s v="04/02/2021"/>
    <s v="1"/>
    <x v="0"/>
    <n v="5836"/>
    <s v="174953-0"/>
    <s v="06142709061020"/>
    <s v="SOLUCIONES Y HERRAMIENTAS, S.A. DE C.V."/>
    <n v="0"/>
    <n v="0"/>
    <n v="0"/>
    <n v="152.54"/>
    <n v="0"/>
    <n v="0"/>
    <n v="0"/>
    <n v="19.829999999999998"/>
    <n v="172.37"/>
    <s v="3"/>
    <n v="0"/>
  </r>
  <r>
    <x v="0"/>
    <s v="04/02/2021"/>
    <s v="1"/>
    <x v="0"/>
    <n v="5985"/>
    <s v="174953-0"/>
    <s v="06142709061020"/>
    <s v="SOLUCIONES Y HERRAMIENTAS, S.A. DE C.V."/>
    <n v="0"/>
    <n v="0"/>
    <n v="0"/>
    <n v="600.09"/>
    <n v="0"/>
    <n v="0"/>
    <n v="0"/>
    <n v="78.010000000000005"/>
    <n v="678.1"/>
    <s v="3"/>
    <n v="0"/>
  </r>
  <r>
    <x v="0"/>
    <s v="05/02/2021"/>
    <s v="1"/>
    <x v="0"/>
    <n v="18868"/>
    <s v="2921-1"/>
    <s v="05112105901012"/>
    <s v="SUMER, S.A. DE C.V."/>
    <n v="0"/>
    <n v="0"/>
    <n v="0"/>
    <n v="233.18"/>
    <n v="0"/>
    <n v="0"/>
    <n v="0"/>
    <n v="30.31"/>
    <n v="263.49"/>
    <s v="3"/>
    <n v="0"/>
  </r>
  <r>
    <x v="0"/>
    <s v="05/02/2021"/>
    <s v="1"/>
    <x v="0"/>
    <n v="14005"/>
    <s v="134170-6"/>
    <s v="02100208011016"/>
    <s v="INDUSTRIAS MAGAÐA, SA. DE C.V."/>
    <n v="0"/>
    <n v="0"/>
    <n v="0"/>
    <n v="96.65"/>
    <n v="0"/>
    <n v="0"/>
    <n v="0"/>
    <n v="12.56"/>
    <n v="109.21"/>
    <s v="3"/>
    <n v="0"/>
  </r>
  <r>
    <x v="0"/>
    <s v="06/02/2021"/>
    <s v="1"/>
    <x v="0"/>
    <n v="18892"/>
    <s v="2921-1"/>
    <s v="05112105901012"/>
    <s v="SUMER, S.A. DE C.V."/>
    <n v="0"/>
    <n v="0"/>
    <n v="0"/>
    <n v="227.3"/>
    <n v="0"/>
    <n v="0"/>
    <n v="0"/>
    <n v="29.55"/>
    <n v="256.85000000000002"/>
    <s v="3"/>
    <n v="0"/>
  </r>
  <r>
    <x v="1"/>
    <s v="06/02/2021"/>
    <s v="1"/>
    <x v="0"/>
    <n v="528"/>
    <s v="129417-1"/>
    <s v="03012810721030"/>
    <s v="MARIA ARELY DIAZ"/>
    <n v="0"/>
    <n v="0"/>
    <n v="0"/>
    <n v="39.85"/>
    <n v="0"/>
    <n v="0"/>
    <n v="0"/>
    <n v="5.18"/>
    <n v="45.03"/>
    <s v="3"/>
    <n v="0"/>
  </r>
  <r>
    <x v="1"/>
    <s v="06/02/2021"/>
    <s v="1"/>
    <x v="0"/>
    <n v="596"/>
    <s v="266973-0"/>
    <s v="06141501181026"/>
    <s v="BANMURHEN S.A. DE C.V."/>
    <n v="0"/>
    <n v="0"/>
    <n v="0"/>
    <n v="142.44999999999999"/>
    <n v="0"/>
    <n v="0"/>
    <n v="0"/>
    <n v="18.52"/>
    <n v="160.97"/>
    <s v="3"/>
    <n v="0"/>
  </r>
  <r>
    <x v="1"/>
    <s v="06/02/2021"/>
    <s v="1"/>
    <x v="0"/>
    <n v="6912"/>
    <s v="174953-0"/>
    <s v="06142709061020"/>
    <s v="SOLUCIONES Y HERRAMIENTAS, S.A. DE C.V."/>
    <n v="0"/>
    <n v="0"/>
    <n v="0"/>
    <n v="7.22"/>
    <n v="0"/>
    <n v="0"/>
    <n v="0"/>
    <n v="0.94"/>
    <n v="8.16"/>
    <s v="3"/>
    <n v="0"/>
  </r>
  <r>
    <x v="1"/>
    <s v="06/02/2021"/>
    <s v="1"/>
    <x v="0"/>
    <n v="6642"/>
    <s v="174953-0"/>
    <s v="06142709061020"/>
    <s v="SOLUCIONES Y HERRAMIENTAS, S.A. DE C.V."/>
    <n v="0"/>
    <n v="0"/>
    <n v="0"/>
    <n v="80.98"/>
    <n v="0"/>
    <n v="0"/>
    <n v="0"/>
    <n v="10.53"/>
    <n v="91.51"/>
    <s v="3"/>
    <n v="0"/>
  </r>
  <r>
    <x v="1"/>
    <s v="08/02/2021"/>
    <s v="1"/>
    <x v="0"/>
    <n v="18917"/>
    <s v="2921-1"/>
    <s v="05112105901012"/>
    <s v="SUMER, S.A. DE C.V."/>
    <n v="0"/>
    <n v="0"/>
    <n v="0"/>
    <n v="59.07"/>
    <n v="0"/>
    <n v="0"/>
    <n v="0"/>
    <n v="7.68"/>
    <n v="66.75"/>
    <s v="3"/>
    <n v="0"/>
  </r>
  <r>
    <x v="1"/>
    <s v="08/02/2021"/>
    <s v="1"/>
    <x v="0"/>
    <n v="18916"/>
    <s v="2921-1"/>
    <s v="05112105901012"/>
    <s v="SUMER, S.A. DE C.V."/>
    <n v="0"/>
    <n v="0"/>
    <n v="0"/>
    <n v="389.5"/>
    <n v="0"/>
    <n v="0"/>
    <n v="0"/>
    <n v="50.64"/>
    <n v="440.14"/>
    <s v="3"/>
    <n v="0"/>
  </r>
  <r>
    <x v="1"/>
    <s v="08/02/2021"/>
    <s v="1"/>
    <x v="0"/>
    <n v="69927"/>
    <s v="151442-6"/>
    <s v="01071311731015"/>
    <s v="ANGEL JIMENES"/>
    <n v="0"/>
    <n v="0"/>
    <n v="0"/>
    <n v="185.55"/>
    <n v="0"/>
    <n v="0"/>
    <n v="0"/>
    <n v="24.12"/>
    <n v="209.67"/>
    <s v="3"/>
    <n v="0"/>
  </r>
  <r>
    <x v="1"/>
    <s v="08/02/2021"/>
    <s v="1"/>
    <x v="0"/>
    <n v="7183"/>
    <s v="174953-0"/>
    <s v="06142709061020"/>
    <s v="SOLUCIONES Y HERRAMIENTAS, S.A. DE C.V."/>
    <n v="0"/>
    <n v="0"/>
    <n v="0"/>
    <n v="50.52"/>
    <n v="0"/>
    <n v="0"/>
    <n v="0"/>
    <n v="6.57"/>
    <n v="57.09"/>
    <s v="3"/>
    <n v="0"/>
  </r>
  <r>
    <x v="1"/>
    <s v="08/02/2021"/>
    <s v="1"/>
    <x v="0"/>
    <n v="7119"/>
    <s v="174953-0"/>
    <s v="06142709061020"/>
    <s v="SOLUCIONES Y HERRAMIENTAS, S.A. DE C.V."/>
    <n v="0"/>
    <n v="0"/>
    <n v="0"/>
    <n v="68.08"/>
    <n v="0"/>
    <n v="0"/>
    <n v="0"/>
    <n v="8.85"/>
    <n v="76.930000000000007"/>
    <s v="3"/>
    <n v="0"/>
  </r>
  <r>
    <x v="1"/>
    <s v="09/02/2021"/>
    <s v="1"/>
    <x v="0"/>
    <n v="4835"/>
    <s v="164121-4"/>
    <s v="06141402051099"/>
    <s v="JEA, S.A. DE C.V."/>
    <n v="0"/>
    <n v="0"/>
    <n v="0"/>
    <n v="13.8"/>
    <n v="0"/>
    <n v="0"/>
    <n v="0"/>
    <n v="1.79"/>
    <n v="15.59"/>
    <s v="3"/>
    <n v="0"/>
  </r>
  <r>
    <x v="1"/>
    <s v="09/02/2021"/>
    <s v="1"/>
    <x v="0"/>
    <n v="4831"/>
    <s v="164121-4"/>
    <s v="06141402051099"/>
    <s v="JEA, S.A. DE C.V."/>
    <n v="0"/>
    <n v="0"/>
    <n v="0"/>
    <n v="55.94"/>
    <n v="0"/>
    <n v="0"/>
    <n v="0"/>
    <n v="7.27"/>
    <n v="63.21"/>
    <s v="3"/>
    <n v="0"/>
  </r>
  <r>
    <x v="1"/>
    <s v="09/02/2021"/>
    <s v="1"/>
    <x v="0"/>
    <n v="4830"/>
    <s v="164121-4"/>
    <s v="06141402051099"/>
    <s v="JEA, S.A. DE C.V."/>
    <n v="0"/>
    <n v="0"/>
    <n v="0"/>
    <n v="106.19"/>
    <n v="0"/>
    <n v="0"/>
    <n v="0"/>
    <n v="13.8"/>
    <n v="119.99"/>
    <s v="3"/>
    <n v="0"/>
  </r>
  <r>
    <x v="1"/>
    <s v="09/02/2021"/>
    <s v="1"/>
    <x v="0"/>
    <n v="18942"/>
    <s v="2921-1"/>
    <s v="05112105901012"/>
    <s v="SUMER, S.A. DE C.V."/>
    <n v="0"/>
    <n v="0"/>
    <n v="0"/>
    <n v="403.71"/>
    <n v="0"/>
    <n v="0"/>
    <n v="0"/>
    <n v="52.48"/>
    <n v="456.19"/>
    <s v="3"/>
    <n v="0"/>
  </r>
  <r>
    <x v="1"/>
    <s v="09/02/2021"/>
    <s v="1"/>
    <x v="0"/>
    <n v="13159"/>
    <s v="175064-8"/>
    <s v="06142809061036"/>
    <s v="DURECO DE EL SALVADOR"/>
    <n v="0"/>
    <n v="0"/>
    <n v="0"/>
    <n v="65"/>
    <n v="0"/>
    <n v="0"/>
    <n v="0"/>
    <n v="8.4499999999999993"/>
    <n v="73.45"/>
    <s v="3"/>
    <n v="0"/>
  </r>
  <r>
    <x v="1"/>
    <s v="09/02/2021"/>
    <s v="1"/>
    <x v="0"/>
    <n v="7971"/>
    <s v="174953-0"/>
    <s v="06142709061020"/>
    <s v="SOLUCIONES Y HERRAMIENTAS, S.A. DE C.V."/>
    <n v="0"/>
    <n v="0"/>
    <n v="0"/>
    <n v="137.49"/>
    <n v="0"/>
    <n v="0"/>
    <n v="0"/>
    <n v="17.87"/>
    <n v="155.36000000000001"/>
    <s v="3"/>
    <n v="0"/>
  </r>
  <r>
    <x v="1"/>
    <s v="09/02/2021"/>
    <s v="1"/>
    <x v="0"/>
    <n v="7548"/>
    <s v="178918-8"/>
    <s v="06141604071024"/>
    <s v="REGIOAMERICA, S.A. DE C.V."/>
    <n v="0"/>
    <n v="0"/>
    <n v="0"/>
    <n v="173.04"/>
    <n v="0"/>
    <n v="0"/>
    <n v="0"/>
    <n v="22.5"/>
    <n v="195.54"/>
    <s v="3"/>
    <n v="0"/>
  </r>
  <r>
    <x v="1"/>
    <s v="10/02/2021"/>
    <s v="1"/>
    <x v="0"/>
    <n v="1127344"/>
    <s v="166-0"/>
    <s v="06140903820021"/>
    <s v="COMERSAL, S.A. DE C.V."/>
    <n v="0"/>
    <n v="0"/>
    <n v="0"/>
    <n v="9.4499999999999993"/>
    <n v="0"/>
    <n v="0"/>
    <n v="0"/>
    <n v="1.23"/>
    <n v="10.68"/>
    <s v="3"/>
    <n v="0"/>
  </r>
  <r>
    <x v="1"/>
    <s v="10/02/2021"/>
    <s v="1"/>
    <x v="0"/>
    <n v="4318"/>
    <s v="176469-0"/>
    <s v="06141612061020"/>
    <s v="DE LA PEÐA S.A DE C.V"/>
    <n v="0"/>
    <n v="0"/>
    <n v="0"/>
    <n v="241.89"/>
    <n v="0"/>
    <n v="0"/>
    <n v="0"/>
    <n v="31.45"/>
    <n v="273.33999999999997"/>
    <s v="3"/>
    <n v="0"/>
  </r>
  <r>
    <x v="1"/>
    <s v="10/02/2021"/>
    <s v="1"/>
    <x v="0"/>
    <n v="1745"/>
    <s v="176469-0"/>
    <s v="06141612061020"/>
    <s v="DE LA PEÐA S.A DE C.V"/>
    <n v="0"/>
    <n v="0"/>
    <n v="0"/>
    <n v="72"/>
    <n v="0"/>
    <n v="0"/>
    <n v="0"/>
    <n v="9.36"/>
    <n v="81.36"/>
    <s v="3"/>
    <n v="0"/>
  </r>
  <r>
    <x v="1"/>
    <s v="10/02/2021"/>
    <s v="1"/>
    <x v="0"/>
    <n v="4679"/>
    <s v="108411-9"/>
    <s v="06142809981046"/>
    <s v="CORPORACION CME, S.A. DE C.V."/>
    <n v="0"/>
    <n v="0"/>
    <n v="0"/>
    <n v="1725.66"/>
    <n v="0"/>
    <n v="0"/>
    <n v="0"/>
    <n v="224.34"/>
    <n v="1950"/>
    <s v="3"/>
    <n v="0"/>
  </r>
  <r>
    <x v="1"/>
    <s v="10/02/2021"/>
    <s v="1"/>
    <x v="0"/>
    <n v="4319"/>
    <s v="176469-0"/>
    <s v="06141612061020"/>
    <s v="DE LA PEÐA S.A DE C.V"/>
    <n v="0"/>
    <n v="0"/>
    <n v="0"/>
    <n v="181.34"/>
    <n v="0"/>
    <n v="0"/>
    <n v="0"/>
    <n v="23.57"/>
    <n v="204.91"/>
    <s v="3"/>
    <n v="0"/>
  </r>
  <r>
    <x v="1"/>
    <s v="11/02/2021"/>
    <s v="1"/>
    <x v="0"/>
    <n v="18982"/>
    <s v="2921-1"/>
    <s v="05112105901012"/>
    <s v="SUMER, S.A. DE C.V."/>
    <n v="0"/>
    <n v="0"/>
    <n v="0"/>
    <n v="576.09"/>
    <n v="0"/>
    <n v="0"/>
    <n v="0"/>
    <n v="74.89"/>
    <n v="650.98"/>
    <s v="3"/>
    <n v="0"/>
  </r>
  <r>
    <x v="1"/>
    <s v="11/02/2021"/>
    <s v="1"/>
    <x v="0"/>
    <n v="9003"/>
    <s v="174953-0"/>
    <s v="06142709061020"/>
    <s v="SOLUCIONES Y HERRAMIENTAS, S.A. DE C.V."/>
    <n v="0"/>
    <n v="0"/>
    <n v="0"/>
    <n v="94.97"/>
    <n v="0"/>
    <n v="0"/>
    <n v="0"/>
    <n v="12.35"/>
    <n v="107.32"/>
    <s v="3"/>
    <n v="0"/>
  </r>
  <r>
    <x v="1"/>
    <s v="11/02/2021"/>
    <s v="1"/>
    <x v="0"/>
    <n v="13586"/>
    <s v="175064-8"/>
    <s v="06142809061036"/>
    <s v="DURECO DE EL SALVADOR"/>
    <n v="0"/>
    <n v="0"/>
    <n v="0"/>
    <n v="193.6"/>
    <n v="0"/>
    <n v="0"/>
    <n v="0"/>
    <n v="25.17"/>
    <n v="218.77"/>
    <s v="3"/>
    <n v="0"/>
  </r>
  <r>
    <x v="1"/>
    <s v="11/02/2021"/>
    <s v="1"/>
    <x v="0"/>
    <n v="334"/>
    <s v="118620-0"/>
    <s v="06141001001056"/>
    <s v="INVERSIONES EL PINABETE, S.A."/>
    <n v="0"/>
    <n v="0"/>
    <n v="0"/>
    <n v="422.83"/>
    <n v="0"/>
    <n v="0"/>
    <n v="0"/>
    <n v="54.97"/>
    <n v="477.8"/>
    <s v="3"/>
    <n v="0"/>
  </r>
  <r>
    <x v="1"/>
    <s v="11/02/2021"/>
    <s v="1"/>
    <x v="0"/>
    <n v="9074"/>
    <s v="174953-0"/>
    <s v="06142709061020"/>
    <s v="SOLUCIONES Y HERRAMIENTAS, S.A. DE C.V."/>
    <n v="0"/>
    <n v="0"/>
    <n v="0"/>
    <n v="219.73"/>
    <n v="0"/>
    <n v="0"/>
    <n v="0"/>
    <n v="28.56"/>
    <n v="248.29"/>
    <s v="3"/>
    <n v="0"/>
  </r>
  <r>
    <x v="1"/>
    <s v="11/02/2021"/>
    <s v="1"/>
    <x v="0"/>
    <n v="13585"/>
    <s v="175064-8"/>
    <s v="06142809061036"/>
    <s v="DURECO DE EL SALVADOR"/>
    <n v="0"/>
    <n v="0"/>
    <n v="0"/>
    <n v="130.80000000000001"/>
    <n v="0"/>
    <n v="0"/>
    <n v="0"/>
    <n v="17"/>
    <n v="147.80000000000001"/>
    <s v="3"/>
    <n v="0"/>
  </r>
  <r>
    <x v="1"/>
    <s v="11/02/2021"/>
    <s v="1"/>
    <x v="0"/>
    <n v="9051"/>
    <s v="174953-0"/>
    <s v="06142709061020"/>
    <s v="SOLUCIONES Y HERRAMIENTAS, S.A. DE C.V."/>
    <n v="0"/>
    <n v="0"/>
    <n v="0"/>
    <n v="287.08"/>
    <n v="0"/>
    <n v="0"/>
    <n v="0"/>
    <n v="37.32"/>
    <n v="324.39999999999998"/>
    <s v="3"/>
    <n v="0"/>
  </r>
  <r>
    <x v="1"/>
    <s v="11/02/2021"/>
    <s v="1"/>
    <x v="0"/>
    <n v="9018"/>
    <s v="174953-0"/>
    <s v="06142709061020"/>
    <s v="SOLUCIONES Y HERRAMIENTAS, S.A. DE C.V."/>
    <n v="0"/>
    <n v="0"/>
    <n v="0"/>
    <n v="165.17"/>
    <n v="0"/>
    <n v="0"/>
    <n v="0"/>
    <n v="21.47"/>
    <n v="186.64"/>
    <s v="3"/>
    <n v="0"/>
  </r>
  <r>
    <x v="0"/>
    <s v="12/02/2021"/>
    <s v="1"/>
    <x v="0"/>
    <n v="4614"/>
    <s v="176469-0"/>
    <s v="06141612061020"/>
    <s v="DE LA PEÐA S.A DE C.V"/>
    <n v="0"/>
    <n v="0"/>
    <n v="0"/>
    <n v="206.29"/>
    <n v="0"/>
    <n v="0"/>
    <n v="0"/>
    <n v="26.82"/>
    <n v="233.11"/>
    <s v="3"/>
    <n v="0"/>
  </r>
  <r>
    <x v="1"/>
    <s v="12/02/2021"/>
    <s v="1"/>
    <x v="0"/>
    <n v="14600"/>
    <s v="134170-6"/>
    <s v="02100208011016"/>
    <s v="INDUSTRIAS MAGAÐA, SA. DE C.V."/>
    <n v="0"/>
    <n v="0"/>
    <n v="0"/>
    <n v="98.9"/>
    <n v="0"/>
    <n v="0"/>
    <n v="0"/>
    <n v="12.86"/>
    <n v="111.76"/>
    <s v="3"/>
    <n v="0"/>
  </r>
  <r>
    <x v="0"/>
    <s v="12/02/2021"/>
    <s v="1"/>
    <x v="0"/>
    <n v="4613"/>
    <s v="176469-0"/>
    <s v="06141612061020"/>
    <s v="DE LA PEÐA S.A DE C.V"/>
    <n v="0"/>
    <n v="0"/>
    <n v="0"/>
    <n v="185.2"/>
    <n v="0"/>
    <n v="0"/>
    <n v="0"/>
    <n v="24.08"/>
    <n v="209.28"/>
    <s v="3"/>
    <n v="0"/>
  </r>
  <r>
    <x v="0"/>
    <s v="13/02/2021"/>
    <s v="1"/>
    <x v="0"/>
    <n v="19009"/>
    <s v="2921-1"/>
    <s v="05112105901012"/>
    <s v="SUMER, S.A. DE C.V."/>
    <n v="0"/>
    <n v="0"/>
    <n v="0"/>
    <n v="221.06"/>
    <n v="0"/>
    <n v="0"/>
    <n v="0"/>
    <n v="28.74"/>
    <n v="249.8"/>
    <s v="3"/>
    <n v="0"/>
  </r>
  <r>
    <x v="0"/>
    <s v="13/02/2021"/>
    <s v="1"/>
    <x v="0"/>
    <n v="19023"/>
    <s v="2921-1"/>
    <s v="05112105901012"/>
    <s v="SUMER, S.A. DE C.V."/>
    <n v="0"/>
    <n v="0"/>
    <n v="0"/>
    <n v="445.29"/>
    <n v="0"/>
    <n v="0"/>
    <n v="0"/>
    <n v="57.89"/>
    <n v="503.18"/>
    <s v="3"/>
    <n v="0"/>
  </r>
  <r>
    <x v="0"/>
    <s v="13/02/2021"/>
    <s v="1"/>
    <x v="0"/>
    <n v="9829"/>
    <s v="174953-0"/>
    <s v="06142709061020"/>
    <s v="SOLUCIONES Y HERRAMIENTAS, S.A. DE C.V."/>
    <n v="0"/>
    <n v="0"/>
    <n v="0"/>
    <n v="51.7"/>
    <n v="0"/>
    <n v="0"/>
    <n v="0"/>
    <n v="6.72"/>
    <n v="58.42"/>
    <s v="3"/>
    <n v="0"/>
  </r>
  <r>
    <x v="0"/>
    <s v="13/02/2021"/>
    <s v="1"/>
    <x v="0"/>
    <n v="9815"/>
    <s v="174953-0"/>
    <s v="06142709061020"/>
    <s v="SOLUCIONES Y HERRAMIENTAS, S.A. DE C.V."/>
    <n v="0"/>
    <n v="0"/>
    <n v="0"/>
    <n v="45.88"/>
    <n v="0"/>
    <n v="0"/>
    <n v="0"/>
    <n v="5.96"/>
    <n v="51.84"/>
    <s v="3"/>
    <n v="0"/>
  </r>
  <r>
    <x v="0"/>
    <s v="13/02/2021"/>
    <s v="1"/>
    <x v="0"/>
    <n v="9817"/>
    <s v="174953-0"/>
    <s v="06142709061020"/>
    <s v="SOLUCIONES Y HERRAMIENTAS, S.A. DE C.V."/>
    <n v="0"/>
    <n v="0"/>
    <n v="0"/>
    <n v="82.32"/>
    <n v="0"/>
    <n v="0"/>
    <n v="0"/>
    <n v="10.7"/>
    <n v="93.02"/>
    <s v="3"/>
    <n v="0"/>
  </r>
  <r>
    <x v="0"/>
    <s v="13/02/2021"/>
    <s v="1"/>
    <x v="0"/>
    <n v="9821"/>
    <s v="174953-0"/>
    <s v="06142709061020"/>
    <s v="SOLUCIONES Y HERRAMIENTAS, S.A. DE C.V."/>
    <n v="0"/>
    <n v="0"/>
    <n v="0"/>
    <n v="68.010000000000005"/>
    <n v="0"/>
    <n v="0"/>
    <n v="0"/>
    <n v="8.84"/>
    <n v="76.849999999999994"/>
    <s v="3"/>
    <n v="0"/>
  </r>
  <r>
    <x v="0"/>
    <s v="15/02/2021"/>
    <s v="1"/>
    <x v="0"/>
    <n v="69989"/>
    <s v="151442-6"/>
    <s v="01071311731015"/>
    <s v="ANGEL JIMENES"/>
    <n v="0"/>
    <n v="0"/>
    <n v="0"/>
    <n v="40.29"/>
    <n v="0"/>
    <n v="0"/>
    <n v="0"/>
    <n v="5.24"/>
    <n v="45.53"/>
    <s v="3"/>
    <n v="0"/>
  </r>
  <r>
    <x v="0"/>
    <s v="15/02/2021"/>
    <s v="1"/>
    <x v="0"/>
    <n v="69987"/>
    <s v="151442-6"/>
    <s v="01071311731015"/>
    <s v="ANGEL JIMENES"/>
    <n v="0"/>
    <n v="0"/>
    <n v="0"/>
    <n v="189.59"/>
    <n v="0"/>
    <n v="0"/>
    <n v="0"/>
    <n v="24.65"/>
    <n v="214.24"/>
    <s v="3"/>
    <n v="0"/>
  </r>
  <r>
    <x v="0"/>
    <s v="15/02/2021"/>
    <s v="1"/>
    <x v="0"/>
    <n v="69988"/>
    <s v="151442-6"/>
    <s v="01071311731015"/>
    <s v="ANGEL JIMENES"/>
    <n v="0"/>
    <n v="0"/>
    <n v="0"/>
    <n v="113.32"/>
    <n v="0"/>
    <n v="0"/>
    <n v="0"/>
    <n v="14.73"/>
    <n v="128.05000000000001"/>
    <s v="3"/>
    <n v="0"/>
  </r>
  <r>
    <x v="0"/>
    <s v="15/02/2021"/>
    <s v="1"/>
    <x v="0"/>
    <n v="10460"/>
    <s v="174953-0"/>
    <s v="06142709061020"/>
    <s v="SOLUCIONES Y HERRAMIENTAS, S.A. DE C.V."/>
    <n v="0"/>
    <n v="0"/>
    <n v="0"/>
    <n v="184.37"/>
    <n v="0"/>
    <n v="0"/>
    <n v="0"/>
    <n v="23.97"/>
    <n v="208.34"/>
    <s v="3"/>
    <n v="0"/>
  </r>
  <r>
    <x v="0"/>
    <s v="16/02/2021"/>
    <s v="1"/>
    <x v="0"/>
    <n v="155185"/>
    <s v="174953-0"/>
    <s v="06142709061020"/>
    <s v="SOLUCIONES Y HERRAMIENTAS, S.A. DE C.V."/>
    <n v="0"/>
    <n v="0"/>
    <n v="0"/>
    <n v="519.54999999999995"/>
    <n v="0"/>
    <n v="0"/>
    <n v="0"/>
    <n v="67.540000000000006"/>
    <n v="587.09"/>
    <s v="3"/>
    <n v="0"/>
  </r>
  <r>
    <x v="0"/>
    <s v="16/02/2021"/>
    <s v="1"/>
    <x v="0"/>
    <n v="19054"/>
    <s v="2921-1"/>
    <s v="05112105901012"/>
    <s v="SUMER, S.A. DE C.V."/>
    <n v="0"/>
    <n v="0"/>
    <n v="0"/>
    <n v="487.03"/>
    <n v="0"/>
    <n v="0"/>
    <n v="0"/>
    <n v="63.31"/>
    <n v="550.34"/>
    <s v="3"/>
    <n v="0"/>
  </r>
  <r>
    <x v="0"/>
    <s v="16/02/2021"/>
    <s v="1"/>
    <x v="0"/>
    <n v="19053"/>
    <s v="2921-1"/>
    <s v="05112105901012"/>
    <s v="SUMER, S.A. DE C.V."/>
    <n v="0"/>
    <n v="0"/>
    <n v="0"/>
    <n v="179.74"/>
    <n v="0"/>
    <n v="0"/>
    <n v="0"/>
    <n v="23.37"/>
    <n v="203.11"/>
    <s v="3"/>
    <n v="0"/>
  </r>
  <r>
    <x v="0"/>
    <s v="16/02/2021"/>
    <s v="1"/>
    <x v="0"/>
    <n v="4985"/>
    <s v="176469-0"/>
    <s v="06141612061020"/>
    <s v="DE LA PEÐA S.A DE C.V"/>
    <n v="0"/>
    <n v="0"/>
    <n v="0"/>
    <n v="176.28"/>
    <n v="0"/>
    <n v="0"/>
    <n v="0"/>
    <n v="22.92"/>
    <n v="199.2"/>
    <s v="3"/>
    <n v="0"/>
  </r>
  <r>
    <x v="0"/>
    <s v="17/02/2021"/>
    <s v="1"/>
    <x v="0"/>
    <n v="11202"/>
    <s v="174953-0"/>
    <s v="06142709061020"/>
    <s v="SOLUCIONES Y HERRAMIENTAS, S.A. DE C.V."/>
    <n v="0"/>
    <n v="0"/>
    <n v="0"/>
    <n v="24.3"/>
    <n v="0"/>
    <n v="0"/>
    <n v="0"/>
    <n v="3.16"/>
    <n v="27.46"/>
    <s v="3"/>
    <n v="0"/>
  </r>
  <r>
    <x v="0"/>
    <s v="17/02/2021"/>
    <s v="1"/>
    <x v="1"/>
    <n v="38197"/>
    <s v="174953-0"/>
    <s v="06142709061020"/>
    <s v="SOLUCIONES Y HERRAMIENTAS, S.A. DE C.V."/>
    <n v="0"/>
    <n v="0"/>
    <n v="0"/>
    <n v="24.3"/>
    <n v="0"/>
    <n v="0"/>
    <n v="0"/>
    <n v="-3.16"/>
    <n v="-27.46"/>
    <s v="3"/>
    <n v="0"/>
  </r>
  <r>
    <x v="0"/>
    <s v="17/02/2021"/>
    <s v="1"/>
    <x v="0"/>
    <n v="11203"/>
    <s v="174953-0"/>
    <s v="06142709061020"/>
    <s v="SOLUCIONES Y HERRAMIENTAS, S.A. DE C.V."/>
    <n v="0"/>
    <n v="0"/>
    <n v="0"/>
    <n v="127.32"/>
    <n v="0"/>
    <n v="0"/>
    <n v="0"/>
    <n v="16.55"/>
    <n v="143.87"/>
    <s v="3"/>
    <n v="0"/>
  </r>
  <r>
    <x v="0"/>
    <s v="17/02/2021"/>
    <s v="1"/>
    <x v="0"/>
    <n v="11213"/>
    <s v="174953-0"/>
    <s v="06142709061020"/>
    <s v="SOLUCIONES Y HERRAMIENTAS, S.A. DE C.V."/>
    <n v="0"/>
    <n v="0"/>
    <n v="0"/>
    <n v="85.77"/>
    <n v="0"/>
    <n v="0"/>
    <n v="0"/>
    <n v="11.15"/>
    <n v="96.92"/>
    <s v="3"/>
    <n v="0"/>
  </r>
  <r>
    <x v="0"/>
    <s v="17/02/2021"/>
    <s v="1"/>
    <x v="0"/>
    <n v="11235"/>
    <s v="174953-0"/>
    <s v="06142709061020"/>
    <s v="SOLUCIONES Y HERRAMIENTAS, S.A. DE C.V."/>
    <n v="0"/>
    <n v="0"/>
    <n v="0"/>
    <n v="40.24"/>
    <n v="0"/>
    <n v="0"/>
    <n v="0"/>
    <n v="5.23"/>
    <n v="45.47"/>
    <s v="3"/>
    <n v="0"/>
  </r>
  <r>
    <x v="0"/>
    <s v="17/02/2021"/>
    <s v="1"/>
    <x v="0"/>
    <n v="11239"/>
    <s v="174953-0"/>
    <s v="06142709061020"/>
    <s v="SOLUCIONES Y HERRAMIENTAS, S.A. DE C.V."/>
    <n v="0"/>
    <n v="0"/>
    <n v="0"/>
    <n v="132.51"/>
    <n v="0"/>
    <n v="0"/>
    <n v="0"/>
    <n v="17.23"/>
    <n v="149.74"/>
    <m/>
    <n v="0"/>
  </r>
  <r>
    <x v="0"/>
    <s v="17/02/2021"/>
    <s v="1"/>
    <x v="0"/>
    <n v="1129687"/>
    <s v="166-0"/>
    <s v="06140903820021"/>
    <s v="COMERSAL, S.A. DE C.V."/>
    <n v="0"/>
    <n v="0"/>
    <n v="0"/>
    <n v="9.4499999999999993"/>
    <n v="0"/>
    <n v="0"/>
    <n v="0"/>
    <n v="1.23"/>
    <n v="10.68"/>
    <s v="3"/>
    <n v="0"/>
  </r>
  <r>
    <x v="0"/>
    <s v="17/02/2021"/>
    <s v="1"/>
    <x v="0"/>
    <n v="5937"/>
    <s v="164121-4"/>
    <s v="06141402051099"/>
    <s v="JEA, S.A. DE C.V."/>
    <n v="0"/>
    <n v="0"/>
    <n v="0"/>
    <n v="122.29"/>
    <n v="0"/>
    <n v="0"/>
    <n v="0"/>
    <n v="15.9"/>
    <n v="138.19"/>
    <s v="3"/>
    <n v="0"/>
  </r>
  <r>
    <x v="0"/>
    <s v="17/02/2021"/>
    <s v="1"/>
    <x v="0"/>
    <n v="19081"/>
    <s v="2921-1"/>
    <s v="05112105901012"/>
    <s v="SUMER, S.A. DE C.V."/>
    <n v="0"/>
    <n v="0"/>
    <n v="0"/>
    <n v="270.26"/>
    <n v="0"/>
    <n v="0"/>
    <n v="0"/>
    <n v="35.130000000000003"/>
    <n v="305.39"/>
    <s v="3"/>
    <n v="0"/>
  </r>
  <r>
    <x v="0"/>
    <s v="17/02/2021"/>
    <s v="1"/>
    <x v="0"/>
    <n v="5936"/>
    <s v="164121-4"/>
    <s v="06141402051099"/>
    <s v="JEA, S.A. DE C.V."/>
    <n v="0"/>
    <n v="0"/>
    <n v="0"/>
    <n v="118.7"/>
    <n v="0"/>
    <n v="0"/>
    <n v="0"/>
    <n v="15.43"/>
    <n v="134.13"/>
    <s v="3"/>
    <n v="0"/>
  </r>
  <r>
    <x v="0"/>
    <s v="17/02/2021"/>
    <s v="1"/>
    <x v="0"/>
    <n v="5958"/>
    <s v="164121-4"/>
    <s v="06141402051099"/>
    <s v="JEA, S.A. DE C.V."/>
    <n v="0"/>
    <n v="0"/>
    <n v="0"/>
    <n v="77.88"/>
    <n v="0"/>
    <n v="0"/>
    <n v="0"/>
    <n v="10.119999999999999"/>
    <n v="88"/>
    <s v="3"/>
    <n v="0"/>
  </r>
  <r>
    <x v="0"/>
    <s v="18/02/2021"/>
    <s v="1"/>
    <x v="0"/>
    <n v="12145"/>
    <s v="174953-0"/>
    <s v="06142709061020"/>
    <s v="SOLUCIONES Y HERRAMIENTAS, S.A. DE C.V."/>
    <n v="0"/>
    <n v="0"/>
    <n v="0"/>
    <n v="61.05"/>
    <n v="0"/>
    <n v="0"/>
    <n v="0"/>
    <n v="7.94"/>
    <n v="68.989999999999995"/>
    <s v="3"/>
    <n v="0"/>
  </r>
  <r>
    <x v="0"/>
    <s v="18/02/2021"/>
    <s v="1"/>
    <x v="0"/>
    <n v="12043"/>
    <s v="174953-0"/>
    <s v="06142709061020"/>
    <s v="SOLUCIONES Y HERRAMIENTAS, S.A. DE C.V."/>
    <n v="0"/>
    <n v="0"/>
    <n v="0"/>
    <n v="125.39"/>
    <n v="0"/>
    <n v="0"/>
    <n v="0"/>
    <n v="16.3"/>
    <n v="141.69"/>
    <s v="3"/>
    <n v="0"/>
  </r>
  <r>
    <x v="0"/>
    <s v="18/02/2021"/>
    <s v="1"/>
    <x v="0"/>
    <n v="5272"/>
    <s v="176469-0"/>
    <s v="06141612061020"/>
    <s v="DE LA PEÐA S.A DE C.V"/>
    <n v="0"/>
    <n v="0"/>
    <n v="0"/>
    <n v="189.13"/>
    <n v="0"/>
    <n v="0"/>
    <n v="0"/>
    <n v="24.59"/>
    <n v="213.72"/>
    <s v="3"/>
    <n v="0"/>
  </r>
  <r>
    <x v="0"/>
    <s v="18/02/2021"/>
    <s v="1"/>
    <x v="0"/>
    <n v="5273"/>
    <s v="176469-0"/>
    <s v="06141612061020"/>
    <s v="DE LA PEÐA S.A DE C.V"/>
    <n v="0"/>
    <n v="0"/>
    <n v="0"/>
    <n v="163.69"/>
    <n v="0"/>
    <n v="0"/>
    <n v="0"/>
    <n v="21.28"/>
    <n v="184.97"/>
    <s v="3"/>
    <n v="0"/>
  </r>
  <r>
    <x v="0"/>
    <s v="19/02/2021"/>
    <s v="1"/>
    <x v="0"/>
    <n v="12309"/>
    <s v="174953-0"/>
    <s v="06142709061020"/>
    <s v="SOLUCIONES Y HERRAMIENTAS, S.A. DE C.V."/>
    <n v="0"/>
    <n v="0"/>
    <n v="0"/>
    <n v="499"/>
    <n v="0"/>
    <n v="0"/>
    <n v="0"/>
    <n v="65.78"/>
    <n v="571.78"/>
    <s v="3"/>
    <n v="0"/>
  </r>
  <r>
    <x v="0"/>
    <s v="19/02/2021"/>
    <s v="1"/>
    <x v="0"/>
    <n v="15097"/>
    <s v="134170-6"/>
    <s v="02100208011016"/>
    <s v="INDUSTRIAS MAGAÐA, SA. DE C.V."/>
    <n v="0"/>
    <n v="0"/>
    <n v="0"/>
    <n v="91.81"/>
    <n v="0"/>
    <n v="0"/>
    <n v="0"/>
    <n v="11.94"/>
    <n v="103.75"/>
    <s v="3"/>
    <n v="0"/>
  </r>
  <r>
    <x v="0"/>
    <s v="19/02/2021"/>
    <s v="1"/>
    <x v="0"/>
    <n v="588"/>
    <s v="129417-1"/>
    <s v="03012810721030"/>
    <s v="MARIA ARELY DIAZ"/>
    <n v="0"/>
    <n v="0"/>
    <n v="0"/>
    <n v="24.5"/>
    <n v="0"/>
    <n v="0"/>
    <n v="0"/>
    <n v="3.19"/>
    <n v="27.69"/>
    <s v="3"/>
    <n v="0"/>
  </r>
  <r>
    <x v="0"/>
    <s v="19/02/2021"/>
    <s v="1"/>
    <x v="0"/>
    <n v="189808"/>
    <s v="145-7"/>
    <s v="06140806450012"/>
    <s v="VIDUC, S.A. DE C.V."/>
    <n v="0"/>
    <n v="0"/>
    <n v="0"/>
    <n v="256.60000000000002"/>
    <n v="0"/>
    <n v="0"/>
    <n v="0"/>
    <n v="33.36"/>
    <n v="289.95999999999998"/>
    <s v="3"/>
    <n v="0"/>
  </r>
  <r>
    <x v="0"/>
    <s v="19/02/2021"/>
    <s v="1"/>
    <x v="0"/>
    <n v="12658"/>
    <s v="174953-0"/>
    <s v="06142709061020"/>
    <s v="SOLUCIONES Y HERRAMIENTAS, S.A. DE C.V."/>
    <n v="0"/>
    <n v="0"/>
    <n v="0"/>
    <n v="58.5"/>
    <n v="0"/>
    <n v="0"/>
    <n v="0"/>
    <n v="7.61"/>
    <n v="66.11"/>
    <s v="3"/>
    <n v="0"/>
  </r>
  <r>
    <x v="0"/>
    <s v="19/02/2021"/>
    <s v="1"/>
    <x v="0"/>
    <n v="12626"/>
    <s v="174953-0"/>
    <s v="06142709061020"/>
    <s v="SOLUCIONES Y HERRAMIENTAS, S.A. DE C.V."/>
    <n v="0"/>
    <n v="0"/>
    <n v="0"/>
    <n v="160.97999999999999"/>
    <n v="0"/>
    <n v="0"/>
    <n v="0"/>
    <n v="20.93"/>
    <n v="181.91"/>
    <s v="3"/>
    <n v="0"/>
  </r>
  <r>
    <x v="0"/>
    <s v="19/02/2021"/>
    <s v="1"/>
    <x v="0"/>
    <n v="12657"/>
    <s v="174953-0"/>
    <s v="06142709061020"/>
    <s v="SOLUCIONES Y HERRAMIENTAS, S.A. DE C.V."/>
    <n v="0"/>
    <n v="0"/>
    <n v="0"/>
    <n v="51.04"/>
    <n v="0"/>
    <n v="0"/>
    <n v="0"/>
    <n v="6.64"/>
    <n v="57.68"/>
    <s v="3"/>
    <n v="0"/>
  </r>
  <r>
    <x v="0"/>
    <s v="19/02/2021"/>
    <s v="1"/>
    <x v="0"/>
    <n v="12647"/>
    <s v="174953-0"/>
    <s v="06142709061020"/>
    <s v="SOLUCIONES Y HERRAMIENTAS, S.A. DE C.V."/>
    <n v="0"/>
    <n v="0"/>
    <n v="0"/>
    <n v="169.09"/>
    <n v="0"/>
    <n v="0"/>
    <n v="0"/>
    <n v="21.98"/>
    <n v="191.07"/>
    <s v="3"/>
    <n v="0"/>
  </r>
  <r>
    <x v="0"/>
    <s v="20/02/2021"/>
    <s v="1"/>
    <x v="0"/>
    <n v="19123"/>
    <s v="2921-1"/>
    <s v="05112105901012"/>
    <s v="SUMER, S.A. DE C.V."/>
    <n v="0"/>
    <n v="0"/>
    <n v="0"/>
    <n v="496.68"/>
    <n v="0"/>
    <n v="0"/>
    <n v="0"/>
    <n v="64.569999999999993"/>
    <n v="561.25"/>
    <s v="3"/>
    <n v="0"/>
  </r>
  <r>
    <x v="0"/>
    <s v="20/02/2021"/>
    <s v="1"/>
    <x v="0"/>
    <n v="19122"/>
    <s v="2921-1"/>
    <s v="05112105901012"/>
    <s v="SUMER, S.A. DE C.V."/>
    <n v="0"/>
    <n v="0"/>
    <n v="0"/>
    <n v="129.72999999999999"/>
    <n v="0"/>
    <n v="0"/>
    <n v="0"/>
    <n v="16.86"/>
    <n v="146.59"/>
    <s v="3"/>
    <n v="0"/>
  </r>
  <r>
    <x v="0"/>
    <s v="20/02/2021"/>
    <s v="1"/>
    <x v="0"/>
    <n v="6200"/>
    <s v="164121-4"/>
    <s v="06141402051099"/>
    <s v="JEA, S.A. DE C.V."/>
    <n v="0"/>
    <n v="0"/>
    <n v="0"/>
    <n v="54.41"/>
    <n v="0"/>
    <n v="0"/>
    <n v="0"/>
    <n v="7.07"/>
    <n v="61.48"/>
    <s v="3"/>
    <n v="0"/>
  </r>
  <r>
    <x v="0"/>
    <s v="20/02/2021"/>
    <s v="1"/>
    <x v="0"/>
    <n v="6204"/>
    <s v="164121-4"/>
    <s v="06141402051099"/>
    <s v="JEA, S.A. DE C.V."/>
    <n v="0"/>
    <n v="0"/>
    <n v="0"/>
    <n v="133.31"/>
    <n v="0"/>
    <n v="0"/>
    <n v="0"/>
    <n v="17.329999999999998"/>
    <n v="150.63999999999999"/>
    <s v="3"/>
    <n v="0"/>
  </r>
  <r>
    <x v="0"/>
    <s v="20/02/2021"/>
    <s v="1"/>
    <x v="0"/>
    <n v="6203"/>
    <s v="164121-4"/>
    <s v="06141402051099"/>
    <s v="JEA, S.A. DE C.V."/>
    <n v="0"/>
    <n v="0"/>
    <n v="0"/>
    <n v="61.06"/>
    <n v="0"/>
    <n v="0"/>
    <n v="0"/>
    <n v="7.94"/>
    <n v="69"/>
    <s v="3"/>
    <n v="0"/>
  </r>
  <r>
    <x v="0"/>
    <s v="20/02/2021"/>
    <s v="1"/>
    <x v="1"/>
    <n v="38326"/>
    <s v="174953-0"/>
    <s v="06142709061020"/>
    <s v="SOLUCIONES Y HERRAMIENTAS, S.A. DE C.V."/>
    <n v="0"/>
    <n v="0"/>
    <n v="0"/>
    <n v="287.08"/>
    <n v="0"/>
    <n v="0"/>
    <n v="0"/>
    <n v="-37.32"/>
    <n v="-324.39999999999998"/>
    <s v="3"/>
    <n v="0"/>
  </r>
  <r>
    <x v="0"/>
    <s v="20/02/2021"/>
    <s v="1"/>
    <x v="0"/>
    <n v="19127"/>
    <s v="2921-1"/>
    <s v="05112105901012"/>
    <s v="SUMER, S.A. DE C.V."/>
    <n v="0"/>
    <n v="0"/>
    <n v="0"/>
    <n v="352.97"/>
    <n v="0"/>
    <n v="0"/>
    <n v="0"/>
    <n v="45.89"/>
    <n v="398.86"/>
    <s v="3"/>
    <n v="0"/>
  </r>
  <r>
    <x v="2"/>
    <s v="22/02/2021"/>
    <s v="1"/>
    <x v="0"/>
    <n v="414"/>
    <s v="174376-2"/>
    <s v="02102908061017"/>
    <s v="V &amp; G DE EL SALVADOR, S.A. DE C.V."/>
    <n v="0"/>
    <n v="0"/>
    <n v="0"/>
    <n v="186.06"/>
    <n v="0"/>
    <n v="0"/>
    <n v="0"/>
    <n v="24.19"/>
    <n v="210.25"/>
    <s v="3"/>
    <n v="0"/>
  </r>
  <r>
    <x v="0"/>
    <s v="22/02/2021"/>
    <s v="1"/>
    <x v="0"/>
    <n v="19142"/>
    <s v="2921-1"/>
    <s v="05112105901012"/>
    <s v="SUMER, S.A. DE C.V."/>
    <n v="0"/>
    <n v="0"/>
    <n v="0"/>
    <n v="427.36"/>
    <n v="0"/>
    <n v="0"/>
    <n v="0"/>
    <n v="55.56"/>
    <n v="482.92"/>
    <s v="3"/>
    <n v="0"/>
  </r>
  <r>
    <x v="0"/>
    <s v="22/02/2021"/>
    <s v="1"/>
    <x v="0"/>
    <n v="13196"/>
    <s v="174953-0"/>
    <s v="06142709061020"/>
    <s v="SOLUCIONES Y HERRAMIENTAS, S.A. DE C.V."/>
    <n v="0"/>
    <n v="0"/>
    <n v="0"/>
    <n v="28.51"/>
    <n v="0"/>
    <n v="0"/>
    <n v="0"/>
    <n v="3.71"/>
    <n v="32.22"/>
    <s v="3"/>
    <n v="0"/>
  </r>
  <r>
    <x v="2"/>
    <s v="22/02/2021"/>
    <s v="1"/>
    <x v="0"/>
    <n v="13468"/>
    <s v="174953-0"/>
    <s v="06142709061020"/>
    <s v="SOLUCIONES Y HERRAMIENTAS, S.A. DE C.V."/>
    <n v="0"/>
    <n v="0"/>
    <n v="0"/>
    <n v="26.81"/>
    <n v="0"/>
    <n v="0"/>
    <n v="0"/>
    <n v="3.49"/>
    <n v="30.3"/>
    <s v="3"/>
    <n v="0"/>
  </r>
  <r>
    <x v="2"/>
    <s v="22/02/2021"/>
    <s v="1"/>
    <x v="0"/>
    <n v="1237"/>
    <s v="174953-0"/>
    <s v="06142709061020"/>
    <s v="SOLUCIONES Y HERRAMIENTAS, S.A. DE C.V."/>
    <n v="0"/>
    <n v="0"/>
    <n v="0"/>
    <n v="25.16"/>
    <n v="0"/>
    <n v="0"/>
    <n v="0"/>
    <n v="3.27"/>
    <n v="28.43"/>
    <s v="3"/>
    <n v="0"/>
  </r>
  <r>
    <x v="2"/>
    <s v="23/02/2021"/>
    <s v="1"/>
    <x v="0"/>
    <n v="19176"/>
    <s v="2921-1"/>
    <s v="05112105901012"/>
    <s v="SUMER, S.A. DE C.V."/>
    <n v="0"/>
    <n v="0"/>
    <n v="0"/>
    <n v="589.86"/>
    <n v="0"/>
    <n v="0"/>
    <n v="0"/>
    <n v="76.680000000000007"/>
    <n v="666.54"/>
    <s v="3"/>
    <m/>
  </r>
  <r>
    <x v="2"/>
    <s v="23/02/2021"/>
    <s v="1"/>
    <x v="0"/>
    <n v="946"/>
    <s v="019607-1"/>
    <s v="94830209091012"/>
    <s v="ABRO EL SALVADOR, S.A. DE C.V."/>
    <n v="0"/>
    <n v="0"/>
    <n v="0"/>
    <n v="226.44"/>
    <n v="0"/>
    <n v="0"/>
    <n v="0"/>
    <n v="29.44"/>
    <n v="255.88"/>
    <s v="3"/>
    <m/>
  </r>
  <r>
    <x v="2"/>
    <s v="24/02/2021"/>
    <s v="1"/>
    <x v="0"/>
    <n v="19190"/>
    <s v="2921-1"/>
    <s v="05112105901012"/>
    <s v="SUMER, S.A. DE C.V."/>
    <n v="0"/>
    <n v="0"/>
    <n v="0"/>
    <n v="48.63"/>
    <n v="0"/>
    <n v="0"/>
    <n v="0"/>
    <n v="6.32"/>
    <n v="54.95"/>
    <s v="3"/>
    <m/>
  </r>
  <r>
    <x v="2"/>
    <s v="24/02/2021"/>
    <s v="1"/>
    <x v="0"/>
    <n v="2240"/>
    <s v="4152-1"/>
    <s v="06140109750022"/>
    <s v="BOLCA, S.A. DE C.V."/>
    <n v="0"/>
    <n v="0"/>
    <n v="0"/>
    <n v="30.94"/>
    <n v="0"/>
    <n v="0"/>
    <n v="0"/>
    <n v="4.0199999999999996"/>
    <n v="34.96"/>
    <s v="3"/>
    <m/>
  </r>
  <r>
    <x v="2"/>
    <s v="24/02/2021"/>
    <s v="1"/>
    <x v="0"/>
    <n v="1132000"/>
    <s v="166-0"/>
    <s v="06140903820021"/>
    <s v="COMERSAL, S.A. DE C.V."/>
    <n v="0"/>
    <n v="0"/>
    <n v="0"/>
    <n v="9.4499999999999993"/>
    <n v="0"/>
    <n v="0"/>
    <n v="0"/>
    <n v="1.23"/>
    <n v="10.68"/>
    <s v="3"/>
    <m/>
  </r>
  <r>
    <x v="2"/>
    <s v="24/02/2021"/>
    <s v="1"/>
    <x v="0"/>
    <n v="14240"/>
    <s v="174953-0"/>
    <s v="06142709061020"/>
    <s v="SOLUCIONES Y HERRAMIENTAS, S.A. DE C.V."/>
    <n v="0"/>
    <n v="0"/>
    <n v="0"/>
    <n v="171.02"/>
    <n v="0"/>
    <n v="0"/>
    <n v="0"/>
    <n v="22.23"/>
    <n v="193.25"/>
    <s v="3"/>
    <m/>
  </r>
  <r>
    <x v="2"/>
    <s v="24/02/2021"/>
    <s v="1"/>
    <x v="0"/>
    <n v="14436"/>
    <s v="174953-0"/>
    <s v="06142709061020"/>
    <s v="SOLUCIONES Y HERRAMIENTAS, S.A. DE C.V."/>
    <n v="0"/>
    <n v="0"/>
    <n v="0"/>
    <n v="380.66"/>
    <n v="0"/>
    <n v="0"/>
    <n v="0"/>
    <n v="49.49"/>
    <n v="430.15"/>
    <s v="3"/>
    <m/>
  </r>
  <r>
    <x v="2"/>
    <s v="24/02/2021"/>
    <s v="1"/>
    <x v="0"/>
    <n v="14376"/>
    <s v="174953-0"/>
    <s v="06142709061020"/>
    <s v="SOLUCIONES Y HERRAMIENTAS, S.A. DE C.V."/>
    <n v="0"/>
    <n v="0"/>
    <n v="0"/>
    <n v="102.6"/>
    <n v="0"/>
    <n v="0"/>
    <n v="0"/>
    <n v="13.34"/>
    <n v="115.94"/>
    <s v="3"/>
    <m/>
  </r>
  <r>
    <x v="2"/>
    <s v="25/02/2021"/>
    <s v="1"/>
    <x v="0"/>
    <n v="19197"/>
    <s v="2921-1"/>
    <s v="05112105901012"/>
    <s v="SUMER, S.A. DE C.V."/>
    <n v="0"/>
    <n v="0"/>
    <n v="0"/>
    <n v="414.52"/>
    <n v="0"/>
    <n v="0"/>
    <n v="0"/>
    <n v="53.89"/>
    <n v="468.41"/>
    <s v="3"/>
    <m/>
  </r>
  <r>
    <x v="2"/>
    <s v="25/02/2021"/>
    <s v="1"/>
    <x v="0"/>
    <n v="106"/>
    <s v="278066-0"/>
    <s v="05111504991010"/>
    <s v="FERNANDA DAMARIS MENENDEZ ACOSTA"/>
    <n v="0"/>
    <n v="0"/>
    <n v="0"/>
    <n v="71.760000000000005"/>
    <n v="0"/>
    <n v="0"/>
    <n v="0"/>
    <n v="9.33"/>
    <n v="81.09"/>
    <s v="3"/>
    <m/>
  </r>
  <r>
    <x v="2"/>
    <s v="26/02/2021"/>
    <s v="1"/>
    <x v="0"/>
    <n v="15561"/>
    <s v="134170-6"/>
    <s v="02100208011016"/>
    <s v="INDUSTRIAS MAGAÐA, SA. DE C.V."/>
    <n v="0"/>
    <n v="0"/>
    <n v="0"/>
    <n v="57.24"/>
    <n v="0"/>
    <n v="0"/>
    <n v="0"/>
    <n v="7.44"/>
    <n v="64.680000000000007"/>
    <s v="3"/>
    <m/>
  </r>
  <r>
    <x v="2"/>
    <s v="26/02/2021"/>
    <s v="1"/>
    <x v="0"/>
    <n v="15418"/>
    <s v="174953-0"/>
    <s v="06142709061020"/>
    <s v="SOLUCIONES Y HERRAMIENTAS, S.A. DE C.V."/>
    <n v="0"/>
    <n v="0"/>
    <n v="0"/>
    <n v="113.54"/>
    <n v="0"/>
    <n v="0"/>
    <n v="0"/>
    <n v="14.76"/>
    <n v="128.30000000000001"/>
    <s v="3"/>
    <m/>
  </r>
  <r>
    <x v="2"/>
    <s v="26/02/2021"/>
    <s v="1"/>
    <x v="0"/>
    <n v="15405"/>
    <s v="174953-0"/>
    <s v="06142709061020"/>
    <s v="SOLUCIONES Y HERRAMIENTAS, S.A. DE C.V."/>
    <n v="0"/>
    <n v="0"/>
    <n v="0"/>
    <n v="28.49"/>
    <n v="0"/>
    <n v="0"/>
    <n v="0"/>
    <n v="3.7"/>
    <n v="32.19"/>
    <s v="3"/>
    <m/>
  </r>
  <r>
    <x v="2"/>
    <s v="26/02/2021"/>
    <s v="1"/>
    <x v="0"/>
    <n v="15492"/>
    <s v="174953-0"/>
    <s v="06142709061020"/>
    <s v="SOLUCIONES Y HERRAMIENTAS, S.A. DE C.V."/>
    <n v="0"/>
    <n v="0"/>
    <n v="0"/>
    <n v="14.81"/>
    <n v="0"/>
    <n v="0"/>
    <n v="0"/>
    <n v="1.93"/>
    <n v="16.739999999999998"/>
    <s v="3"/>
    <m/>
  </r>
  <r>
    <x v="2"/>
    <s v="26/02/2021"/>
    <s v="1"/>
    <x v="0"/>
    <n v="15410"/>
    <s v="174953-0"/>
    <s v="06142709061020"/>
    <s v="SOLUCIONES Y HERRAMIENTAS, S.A. DE C.V."/>
    <n v="0"/>
    <n v="0"/>
    <n v="0"/>
    <n v="207.4"/>
    <n v="0"/>
    <n v="0"/>
    <n v="0"/>
    <n v="26.96"/>
    <n v="234.36"/>
    <s v="3"/>
    <m/>
  </r>
  <r>
    <x v="2"/>
    <s v="26/02/2021"/>
    <s v="1"/>
    <x v="0"/>
    <n v="19238"/>
    <s v="2921-1"/>
    <s v="05112105901012"/>
    <s v="SUMER, S.A. DE C.V."/>
    <n v="0"/>
    <n v="0"/>
    <n v="0"/>
    <n v="199.95"/>
    <n v="0"/>
    <n v="0"/>
    <n v="0"/>
    <n v="25.99"/>
    <n v="225.94"/>
    <s v="3"/>
    <m/>
  </r>
  <r>
    <x v="2"/>
    <s v="27/02/2021"/>
    <s v="1"/>
    <x v="0"/>
    <n v="23844"/>
    <s v="123562-0"/>
    <s v="06141407001014"/>
    <s v="INVERSIONES LEMUS, S.A. DE C.V."/>
    <n v="0"/>
    <n v="0"/>
    <n v="0"/>
    <n v="226.23"/>
    <n v="0"/>
    <n v="0"/>
    <n v="0"/>
    <n v="29.41"/>
    <n v="255.64"/>
    <s v="3"/>
    <m/>
  </r>
  <r>
    <x v="2"/>
    <s v="27/02/2021"/>
    <s v="1"/>
    <x v="0"/>
    <n v="19256"/>
    <s v="2921-1"/>
    <s v="05112105901012"/>
    <s v="SUMER, S.A. DE C.V."/>
    <n v="0"/>
    <n v="0"/>
    <n v="0"/>
    <n v="373.49"/>
    <n v="0"/>
    <n v="0"/>
    <n v="0"/>
    <n v="48.55"/>
    <n v="422.04"/>
    <s v="3"/>
    <m/>
  </r>
  <r>
    <x v="2"/>
    <s v="01/03/2021"/>
    <s v="1"/>
    <x v="0"/>
    <s v="72549"/>
    <s v="151442-6"/>
    <s v="01071311731015"/>
    <s v="ANGEL JIMENES"/>
    <n v="0"/>
    <n v="0"/>
    <n v="0"/>
    <n v="61.54"/>
    <n v="0"/>
    <n v="0"/>
    <n v="0"/>
    <n v="8.0001999999999995"/>
    <n v="69.540199999999999"/>
    <s v="3"/>
    <m/>
  </r>
  <r>
    <x v="2"/>
    <s v="01/03/2021"/>
    <s v="1"/>
    <x v="0"/>
    <s v="72548"/>
    <s v="151442-6"/>
    <s v="01071311731015"/>
    <s v="ANGEL JIMENES"/>
    <n v="0"/>
    <n v="0"/>
    <n v="0"/>
    <n v="448.17"/>
    <n v="0"/>
    <n v="0"/>
    <n v="0"/>
    <n v="58.262100000000004"/>
    <n v="506.43209999999999"/>
    <s v="3"/>
    <m/>
  </r>
  <r>
    <x v="2"/>
    <s v="01/03/2021"/>
    <s v="1"/>
    <x v="0"/>
    <s v="19270"/>
    <s v="2921-1"/>
    <s v="05112105901012"/>
    <s v="SUMER, S.A. DE C.V."/>
    <n v="0"/>
    <n v="0"/>
    <n v="0"/>
    <n v="292.25"/>
    <n v="0"/>
    <n v="0"/>
    <n v="0"/>
    <n v="37.9925"/>
    <n v="330.24250000000001"/>
    <s v="3"/>
    <m/>
  </r>
  <r>
    <x v="2"/>
    <s v="01/03/2021"/>
    <s v="1"/>
    <x v="0"/>
    <s v="11162"/>
    <s v="225279-1"/>
    <s v="06141502131065"/>
    <s v="CEFECO, S.A. DE C.V."/>
    <n v="0"/>
    <n v="0"/>
    <n v="0"/>
    <n v="428.8"/>
    <n v="0"/>
    <n v="0"/>
    <n v="0"/>
    <n v="55.744000000000007"/>
    <n v="484.54400000000004"/>
    <s v="3"/>
    <m/>
  </r>
  <r>
    <x v="2"/>
    <s v="02/03/2021"/>
    <s v="1"/>
    <x v="0"/>
    <s v="19286"/>
    <s v="2921-1"/>
    <s v="05112105901012"/>
    <s v="SUMER, S.A. DE C.V."/>
    <n v="0"/>
    <n v="0"/>
    <n v="0"/>
    <n v="191.28"/>
    <n v="0"/>
    <n v="0"/>
    <n v="0"/>
    <n v="24.866400000000002"/>
    <n v="216.1464"/>
    <s v="3"/>
    <m/>
  </r>
  <r>
    <x v="2"/>
    <s v="02/03/2021"/>
    <s v="1"/>
    <x v="0"/>
    <s v="589"/>
    <s v="225279-1"/>
    <s v="06141502131065"/>
    <s v="CEFECO, S.A. DE C.V."/>
    <n v="0"/>
    <n v="0"/>
    <n v="0"/>
    <n v="30.51"/>
    <n v="0"/>
    <n v="0"/>
    <n v="0"/>
    <n v="3.9663000000000004"/>
    <n v="34.476300000000002"/>
    <s v="3"/>
    <m/>
  </r>
  <r>
    <x v="2"/>
    <s v="02/03/2021"/>
    <s v="1"/>
    <x v="0"/>
    <s v="6366"/>
    <s v="164121-4"/>
    <s v="06141402051099"/>
    <s v="JEA, S.A. DE C.V."/>
    <n v="0"/>
    <n v="0"/>
    <n v="0"/>
    <n v="18.05"/>
    <n v="0"/>
    <n v="0"/>
    <n v="0"/>
    <n v="2.3465000000000003"/>
    <n v="20.3965"/>
    <s v="3"/>
    <m/>
  </r>
  <r>
    <x v="2"/>
    <s v="02/03/2021"/>
    <s v="1"/>
    <x v="0"/>
    <s v="6365"/>
    <s v="164121-4"/>
    <s v="06141402051099"/>
    <s v="JEA, S.A. DE C.V."/>
    <n v="0"/>
    <n v="0"/>
    <n v="0"/>
    <n v="86.22"/>
    <n v="0"/>
    <n v="0"/>
    <n v="0"/>
    <n v="11.208600000000001"/>
    <n v="97.428600000000003"/>
    <s v="3"/>
    <m/>
  </r>
  <r>
    <x v="2"/>
    <s v="02/03/2021"/>
    <s v="1"/>
    <x v="0"/>
    <s v="6418"/>
    <s v="164121-4"/>
    <s v="06141402051099"/>
    <s v="JEA, S.A. DE C.V."/>
    <n v="0"/>
    <n v="0"/>
    <n v="0"/>
    <n v="21.68"/>
    <n v="0"/>
    <n v="0"/>
    <n v="0"/>
    <n v="2.8184"/>
    <n v="24.4984"/>
    <s v="3"/>
    <m/>
  </r>
  <r>
    <x v="2"/>
    <s v="02/03/2021"/>
    <s v="1"/>
    <x v="0"/>
    <s v="15684"/>
    <s v="134170-6"/>
    <s v="02100208011016"/>
    <s v="INDUSTRIAS MAGAÐA, SA. DE C.V."/>
    <n v="0"/>
    <n v="0"/>
    <n v="0"/>
    <n v="113.58"/>
    <n v="0"/>
    <n v="0"/>
    <n v="0"/>
    <n v="14.7654"/>
    <n v="128.34539999999998"/>
    <s v="3"/>
    <m/>
  </r>
  <r>
    <x v="2"/>
    <s v="02/03/2021"/>
    <s v="1"/>
    <x v="0"/>
    <s v="16870"/>
    <s v="174953-0"/>
    <s v="06142709061020"/>
    <s v="SOLUCIONES Y HERRAMIENTAS, S.A. DE C.V."/>
    <n v="0"/>
    <n v="0"/>
    <n v="0"/>
    <n v="124.39"/>
    <n v="0"/>
    <n v="0"/>
    <n v="0"/>
    <n v="16.1707"/>
    <n v="140.5607"/>
    <s v="3"/>
    <m/>
  </r>
  <r>
    <x v="2"/>
    <s v="03/03/2021"/>
    <s v="1"/>
    <x v="0"/>
    <s v="16894"/>
    <s v="174953-0"/>
    <s v="06142709061020"/>
    <s v="SOLUCIONES Y HERRAMIENTAS, S.A. DE C.V."/>
    <n v="0"/>
    <n v="0"/>
    <n v="0"/>
    <n v="66.17"/>
    <n v="0"/>
    <n v="0"/>
    <n v="0"/>
    <n v="8.6021000000000001"/>
    <n v="74.772099999999995"/>
    <s v="3"/>
    <m/>
  </r>
  <r>
    <x v="2"/>
    <s v="03/03/2021"/>
    <s v="1"/>
    <x v="0"/>
    <s v="540"/>
    <s v="266973-0"/>
    <s v="06141501181026"/>
    <s v="BANMURHEN S.A. DE C.V."/>
    <n v="0"/>
    <n v="0"/>
    <n v="0"/>
    <n v="147.31"/>
    <n v="0"/>
    <n v="0"/>
    <n v="0"/>
    <n v="19.150300000000001"/>
    <n v="166.46030000000002"/>
    <s v="3"/>
    <m/>
  </r>
  <r>
    <x v="2"/>
    <s v="03/03/2021"/>
    <s v="1"/>
    <x v="0"/>
    <s v="11134355"/>
    <s v="166-0"/>
    <s v="06140903820021"/>
    <s v="COMERSAL, S.A. DE C.V."/>
    <n v="0"/>
    <n v="0"/>
    <n v="0"/>
    <n v="21.64"/>
    <n v="0"/>
    <n v="0"/>
    <n v="0"/>
    <n v="2.8132000000000001"/>
    <n v="24.453200000000002"/>
    <s v="3"/>
    <m/>
  </r>
  <r>
    <x v="2"/>
    <s v="03/03/2021"/>
    <s v="1"/>
    <x v="0"/>
    <s v="19309"/>
    <s v="2921-1"/>
    <s v="05112105901012"/>
    <s v="SUMER, S.A. DE C.V."/>
    <n v="0"/>
    <n v="0"/>
    <n v="0"/>
    <n v="269.33"/>
    <n v="0"/>
    <n v="0"/>
    <n v="0"/>
    <n v="35.012900000000002"/>
    <n v="304.34289999999999"/>
    <s v="3"/>
    <m/>
  </r>
  <r>
    <x v="2"/>
    <s v="03/03/2021"/>
    <s v="1"/>
    <x v="0"/>
    <s v="2315"/>
    <s v="4152-1"/>
    <s v="06140109750022"/>
    <s v="BOLCA, S.A. DE C.V."/>
    <n v="0"/>
    <n v="0"/>
    <n v="0"/>
    <n v="23.71"/>
    <n v="0"/>
    <n v="0"/>
    <n v="0"/>
    <n v="3.0823"/>
    <n v="26.792300000000001"/>
    <s v="3"/>
    <m/>
  </r>
  <r>
    <x v="2"/>
    <s v="03/03/2021"/>
    <s v="1"/>
    <x v="0"/>
    <s v="4587"/>
    <s v="160543-5"/>
    <s v="06140911041039"/>
    <s v="IMPORTADORA DEL RIO S.A. DE C.V."/>
    <n v="0"/>
    <n v="0"/>
    <n v="0"/>
    <n v="62.37"/>
    <n v="0"/>
    <n v="0"/>
    <n v="0"/>
    <n v="8.1081000000000003"/>
    <n v="70.478099999999998"/>
    <s v="3"/>
    <m/>
  </r>
  <r>
    <x v="2"/>
    <s v="03/03/2021"/>
    <s v="1"/>
    <x v="0"/>
    <s v="17268"/>
    <s v="174953-0"/>
    <s v="06142709061020"/>
    <s v="SOLUCIONES Y HERRAMIENTAS, S.A. DE C.V."/>
    <n v="0"/>
    <n v="0"/>
    <n v="0"/>
    <n v="109.82"/>
    <n v="0"/>
    <n v="0"/>
    <n v="0"/>
    <n v="14.2766"/>
    <n v="124.0966"/>
    <s v="3"/>
    <m/>
  </r>
  <r>
    <x v="2"/>
    <s v="03/03/2021"/>
    <s v="1"/>
    <x v="0"/>
    <s v="17234"/>
    <s v="174953-0"/>
    <s v="06142709061020"/>
    <s v="SOLUCIONES Y HERRAMIENTAS, S.A. DE C.V."/>
    <n v="0"/>
    <n v="0"/>
    <n v="0"/>
    <n v="47.3"/>
    <n v="0"/>
    <n v="0"/>
    <n v="0"/>
    <n v="6.149"/>
    <n v="53.448999999999998"/>
    <s v="3"/>
    <m/>
  </r>
  <r>
    <x v="2"/>
    <s v="04/03/2021"/>
    <s v="1"/>
    <x v="0"/>
    <s v="19328"/>
    <s v="2921-1"/>
    <s v="05112105901012"/>
    <s v="SUMER, S.A. DE C.V."/>
    <n v="0"/>
    <n v="0"/>
    <n v="0"/>
    <n v="876.65"/>
    <n v="0"/>
    <n v="0"/>
    <n v="0"/>
    <n v="113.9645"/>
    <n v="990.61450000000002"/>
    <s v="3"/>
    <m/>
  </r>
  <r>
    <x v="2"/>
    <s v="04/03/2021"/>
    <s v="1"/>
    <x v="0"/>
    <s v="639"/>
    <s v="129417-1"/>
    <s v="03012810721030"/>
    <s v="MARIA ARELY DIAZ"/>
    <n v="0"/>
    <n v="0"/>
    <n v="0"/>
    <n v="21.45"/>
    <n v="0"/>
    <n v="0"/>
    <n v="0"/>
    <n v="2.7885"/>
    <n v="24.238499999999998"/>
    <s v="3"/>
    <m/>
  </r>
  <r>
    <x v="2"/>
    <s v="04/03/2021"/>
    <s v="1"/>
    <x v="0"/>
    <s v="6742"/>
    <s v="176469-0"/>
    <s v="06141612061020"/>
    <s v="DE LA PEÐA S.A DE C.V"/>
    <n v="0"/>
    <n v="0"/>
    <n v="0"/>
    <n v="184.12"/>
    <n v="0"/>
    <n v="0"/>
    <n v="0"/>
    <n v="23.935600000000001"/>
    <n v="208.0556"/>
    <s v="3"/>
    <m/>
  </r>
  <r>
    <x v="2"/>
    <s v="04/03/2021"/>
    <s v="1"/>
    <x v="0"/>
    <s v="17991"/>
    <s v="174953-0"/>
    <s v="06142709061020"/>
    <s v="SOLUCIONES Y HERRAMIENTAS, S.A. DE C.V."/>
    <n v="0"/>
    <n v="0"/>
    <n v="0"/>
    <n v="23.44"/>
    <n v="0"/>
    <n v="0"/>
    <n v="0"/>
    <n v="3.0472000000000001"/>
    <n v="26.487200000000001"/>
    <s v="3"/>
    <m/>
  </r>
  <r>
    <x v="2"/>
    <s v="04/03/2021"/>
    <s v="1"/>
    <x v="0"/>
    <s v="17997"/>
    <s v="174953-0"/>
    <s v="06142709061020"/>
    <s v="SOLUCIONES Y HERRAMIENTAS, S.A. DE C.V."/>
    <n v="0"/>
    <n v="0"/>
    <n v="0"/>
    <n v="25.7"/>
    <n v="0"/>
    <n v="0"/>
    <n v="0"/>
    <n v="3.3410000000000002"/>
    <n v="29.041"/>
    <s v="3"/>
    <m/>
  </r>
  <r>
    <x v="2"/>
    <s v="04/03/2021"/>
    <s v="1"/>
    <x v="0"/>
    <s v="18043"/>
    <s v="174953-0"/>
    <s v="06142709061020"/>
    <s v="SOLUCIONES Y HERRAMIENTAS, S.A. DE C.V."/>
    <n v="0"/>
    <n v="0"/>
    <n v="0"/>
    <n v="45.71"/>
    <n v="0"/>
    <n v="0"/>
    <n v="0"/>
    <n v="5.9423000000000004"/>
    <n v="51.652300000000004"/>
    <s v="3"/>
    <m/>
  </r>
  <r>
    <x v="2"/>
    <s v="05/03/2021"/>
    <s v="1"/>
    <x v="0"/>
    <s v="1804759"/>
    <s v="41-8"/>
    <s v="06140108580017"/>
    <s v="FREUND, S.A. DE C.V."/>
    <n v="0"/>
    <n v="0"/>
    <n v="0"/>
    <n v="884.14"/>
    <n v="0"/>
    <n v="0"/>
    <n v="0"/>
    <n v="114.93820000000001"/>
    <n v="999.07820000000004"/>
    <s v="3"/>
    <m/>
  </r>
  <r>
    <x v="2"/>
    <s v="05/03/2021"/>
    <s v="1"/>
    <x v="0"/>
    <s v="19373"/>
    <s v="2921-1"/>
    <s v="05112105901012"/>
    <s v="SUMER, S.A. DE C.V."/>
    <n v="0"/>
    <n v="0"/>
    <n v="0"/>
    <n v="113.04"/>
    <n v="0"/>
    <n v="0"/>
    <n v="0"/>
    <n v="14.695200000000002"/>
    <n v="127.73520000000001"/>
    <s v="3"/>
    <m/>
  </r>
  <r>
    <x v="2"/>
    <s v="05/03/2021"/>
    <s v="1"/>
    <x v="0"/>
    <s v="19349"/>
    <s v="2921-1"/>
    <s v="05112105901012"/>
    <s v="SUMER, S.A. DE C.V."/>
    <n v="0"/>
    <n v="0"/>
    <n v="0"/>
    <n v="199.12"/>
    <n v="0"/>
    <n v="0"/>
    <n v="0"/>
    <n v="25.8856"/>
    <n v="225.00560000000002"/>
    <s v="3"/>
    <m/>
  </r>
  <r>
    <x v="2"/>
    <s v="05/03/2021"/>
    <s v="1"/>
    <x v="0"/>
    <s v="19357"/>
    <s v="2921-1"/>
    <s v="05112105901012"/>
    <s v="SUMER, S.A. DE C.V."/>
    <n v="0"/>
    <n v="0"/>
    <n v="0"/>
    <n v="102.89"/>
    <n v="0"/>
    <n v="0"/>
    <n v="0"/>
    <n v="13.3757"/>
    <n v="116.2657"/>
    <s v="3"/>
    <m/>
  </r>
  <r>
    <x v="2"/>
    <s v="05/03/2021"/>
    <s v="1"/>
    <x v="1"/>
    <s v="38732"/>
    <s v="174953-0"/>
    <s v="06142709061020"/>
    <s v="SOLUCIONES Y HERRAMIENTAS, S.A. DE C.V."/>
    <n v="0"/>
    <n v="0"/>
    <n v="0"/>
    <n v="8.1300000000000008"/>
    <n v="0"/>
    <n v="0"/>
    <n v="0"/>
    <n v="1.0569000000000002"/>
    <n v="9.1869000000000014"/>
    <s v="3"/>
    <m/>
  </r>
  <r>
    <x v="2"/>
    <s v="06/03/2021"/>
    <s v="1"/>
    <x v="0"/>
    <s v="19384"/>
    <s v="2921-1"/>
    <s v="05112105901012"/>
    <s v="SUMER, S.A. DE C.V."/>
    <n v="0"/>
    <n v="0"/>
    <n v="0"/>
    <n v="293.95"/>
    <n v="0"/>
    <n v="0"/>
    <n v="0"/>
    <n v="38.213500000000003"/>
    <n v="332.1635"/>
    <s v="3"/>
    <m/>
  </r>
  <r>
    <x v="3"/>
    <s v="08/03/2021"/>
    <s v="1"/>
    <x v="0"/>
    <s v="19394"/>
    <s v="2921-1"/>
    <s v="05112105901012"/>
    <s v="SUMER, S.A. DE C.V."/>
    <n v="0"/>
    <n v="0"/>
    <n v="0"/>
    <n v="559.09"/>
    <n v="0"/>
    <n v="0"/>
    <n v="0"/>
    <n v="72.681700000000006"/>
    <n v="631.77170000000001"/>
    <s v="3"/>
    <m/>
  </r>
  <r>
    <x v="3"/>
    <s v="08/03/2021"/>
    <s v="1"/>
    <x v="0"/>
    <s v="191325"/>
    <s v="145-7"/>
    <s v="06140806450012"/>
    <s v="VIDUC, S.A. DE C.V."/>
    <n v="0"/>
    <n v="0"/>
    <n v="0"/>
    <n v="100.95"/>
    <n v="0"/>
    <n v="0"/>
    <n v="0"/>
    <n v="13.1235"/>
    <n v="114.0735"/>
    <s v="3"/>
    <m/>
  </r>
  <r>
    <x v="3"/>
    <s v="08/03/2021"/>
    <s v="1"/>
    <x v="0"/>
    <s v="19308"/>
    <s v="174953-0"/>
    <s v="06142709061020"/>
    <s v="SOLUCIONES Y HERRAMIENTAS, S.A. DE C.V."/>
    <n v="0"/>
    <n v="0"/>
    <n v="0"/>
    <n v="26.8"/>
    <n v="0"/>
    <n v="0"/>
    <n v="0"/>
    <n v="3.4840000000000004"/>
    <n v="30.284000000000002"/>
    <s v="3"/>
    <m/>
  </r>
  <r>
    <x v="3"/>
    <s v="08/03/2021"/>
    <s v="1"/>
    <x v="0"/>
    <s v="19177"/>
    <s v="174953-0"/>
    <s v="06142709061020"/>
    <s v="SOLUCIONES Y HERRAMIENTAS, S.A. DE C.V."/>
    <n v="0"/>
    <n v="0"/>
    <n v="0"/>
    <n v="46.22"/>
    <n v="0"/>
    <n v="0"/>
    <n v="0"/>
    <n v="6.0086000000000004"/>
    <n v="52.2286"/>
    <s v="3"/>
    <m/>
  </r>
  <r>
    <x v="3"/>
    <s v="08/03/2021"/>
    <s v="1"/>
    <x v="0"/>
    <s v="19227"/>
    <s v="174953-0"/>
    <s v="06142709061020"/>
    <s v="SOLUCIONES Y HERRAMIENTAS, S.A. DE C.V."/>
    <n v="0"/>
    <n v="0"/>
    <n v="0"/>
    <n v="81.05"/>
    <n v="0"/>
    <n v="0"/>
    <n v="0"/>
    <n v="10.5365"/>
    <n v="91.586500000000001"/>
    <s v="3"/>
    <m/>
  </r>
  <r>
    <x v="3"/>
    <s v="09/03/2021"/>
    <s v="1"/>
    <x v="0"/>
    <s v="1816592"/>
    <s v="41-8"/>
    <s v="06140108580017"/>
    <s v="FREUND, S.A. DE C.V."/>
    <n v="0"/>
    <n v="0"/>
    <n v="0"/>
    <n v="281.29000000000002"/>
    <n v="0"/>
    <n v="0"/>
    <n v="0"/>
    <n v="36.567700000000002"/>
    <n v="317.85770000000002"/>
    <s v="3"/>
    <m/>
  </r>
  <r>
    <x v="3"/>
    <s v="09/03/2021"/>
    <s v="1"/>
    <x v="0"/>
    <s v="6558"/>
    <s v="164121-4"/>
    <s v="06141402051099"/>
    <s v="JEA, S.A. DE C.V."/>
    <n v="0"/>
    <n v="0"/>
    <n v="0"/>
    <n v="116.99"/>
    <n v="0"/>
    <n v="0"/>
    <n v="0"/>
    <n v="15.2087"/>
    <n v="132.1987"/>
    <s v="3"/>
    <m/>
  </r>
  <r>
    <x v="3"/>
    <s v="09/03/2021"/>
    <s v="1"/>
    <x v="0"/>
    <s v="6561"/>
    <s v="164121-4"/>
    <s v="06141402051099"/>
    <s v="JEA, S.A. DE C.V."/>
    <n v="0"/>
    <n v="0"/>
    <n v="0"/>
    <n v="98.75"/>
    <n v="0"/>
    <n v="0"/>
    <n v="0"/>
    <n v="12.8375"/>
    <n v="111.58750000000001"/>
    <s v="3"/>
    <m/>
  </r>
  <r>
    <x v="3"/>
    <s v="09/03/2021"/>
    <s v="1"/>
    <x v="0"/>
    <s v="6563"/>
    <s v="164121-4"/>
    <s v="06141402051099"/>
    <s v="JEA, S.A. DE C.V."/>
    <n v="0"/>
    <n v="0"/>
    <n v="0"/>
    <n v="28.76"/>
    <n v="0"/>
    <n v="0"/>
    <n v="0"/>
    <n v="3.7388000000000003"/>
    <n v="32.498800000000003"/>
    <s v="3"/>
    <m/>
  </r>
  <r>
    <x v="3"/>
    <s v="09/03/2021"/>
    <s v="1"/>
    <x v="0"/>
    <s v="19417"/>
    <s v="2921-1"/>
    <s v="05112105901012"/>
    <s v="SUMER, S.A. DE C.V."/>
    <n v="0"/>
    <n v="0"/>
    <n v="0"/>
    <n v="173.28"/>
    <n v="0"/>
    <n v="0"/>
    <n v="0"/>
    <n v="22.526400000000002"/>
    <n v="195.8064"/>
    <s v="3"/>
    <m/>
  </r>
  <r>
    <x v="3"/>
    <s v="09/03/2021"/>
    <s v="1"/>
    <x v="0"/>
    <s v="7157"/>
    <s v="176469-0"/>
    <s v="06141612061020"/>
    <s v="DE LA PEÐA S.A DE C.V"/>
    <n v="0"/>
    <n v="0"/>
    <n v="0"/>
    <n v="387.86"/>
    <n v="0"/>
    <n v="0"/>
    <n v="0"/>
    <n v="50.421800000000005"/>
    <n v="438.28180000000003"/>
    <s v="3"/>
    <m/>
  </r>
  <r>
    <x v="3"/>
    <s v="09/03/2021"/>
    <s v="1"/>
    <x v="0"/>
    <s v="14224"/>
    <s v="134170-6"/>
    <s v="02100208011016"/>
    <s v="INDUSTRIAS MAGAÐA, SA. DE C.V."/>
    <n v="0"/>
    <n v="0"/>
    <n v="0"/>
    <n v="28.97"/>
    <n v="0"/>
    <n v="0"/>
    <n v="0"/>
    <n v="3.7660999999999998"/>
    <n v="32.7361"/>
    <s v="3"/>
    <m/>
  </r>
  <r>
    <x v="3"/>
    <s v="10/03/2021"/>
    <s v="1"/>
    <x v="0"/>
    <s v="1816635"/>
    <s v="41-8"/>
    <s v="06140108580017"/>
    <s v="FREUND, S.A. DE C.V."/>
    <n v="0"/>
    <n v="0"/>
    <n v="0"/>
    <n v="147.82"/>
    <n v="0"/>
    <n v="0"/>
    <n v="0"/>
    <n v="19.2166"/>
    <n v="167.03659999999999"/>
    <s v="3"/>
    <m/>
  </r>
  <r>
    <x v="3"/>
    <s v="10/03/2021"/>
    <s v="1"/>
    <x v="0"/>
    <s v="8674"/>
    <s v="89890-2"/>
    <s v="06142503941083"/>
    <s v="CANTESA, S.A. DE C.V."/>
    <n v="0"/>
    <n v="0"/>
    <n v="0"/>
    <n v="78.94"/>
    <n v="0"/>
    <n v="0"/>
    <n v="0"/>
    <n v="10.2622"/>
    <n v="89.202200000000005"/>
    <s v="3"/>
    <m/>
  </r>
  <r>
    <x v="3"/>
    <s v="10/03/2021"/>
    <s v="1"/>
    <x v="0"/>
    <s v="19444"/>
    <s v="2921-1"/>
    <s v="05112105901012"/>
    <s v="SUMER, S.A. DE C.V."/>
    <n v="0"/>
    <n v="0"/>
    <n v="0"/>
    <n v="582.23"/>
    <n v="0"/>
    <n v="0"/>
    <n v="0"/>
    <n v="75.689900000000009"/>
    <n v="657.91989999999998"/>
    <s v="3"/>
    <m/>
  </r>
  <r>
    <x v="3"/>
    <s v="10/03/2021"/>
    <s v="1"/>
    <x v="0"/>
    <s v="19441"/>
    <s v="2921-1"/>
    <s v="05112105901012"/>
    <s v="SUMER, S.A. DE C.V."/>
    <n v="0"/>
    <n v="0"/>
    <n v="0"/>
    <n v="33.19"/>
    <n v="0"/>
    <n v="0"/>
    <n v="0"/>
    <n v="4.3147000000000002"/>
    <n v="37.5047"/>
    <s v="3"/>
    <m/>
  </r>
  <r>
    <x v="3"/>
    <s v="11/03/2021"/>
    <s v="1"/>
    <x v="0"/>
    <s v="20502"/>
    <s v="174953-0"/>
    <s v="06142709061020"/>
    <s v="SOLUCIONES Y HERRAMIENTAS, S.A. DE C.V."/>
    <n v="0"/>
    <n v="0"/>
    <n v="0"/>
    <n v="83.11"/>
    <n v="0"/>
    <n v="0"/>
    <n v="0"/>
    <n v="10.8043"/>
    <n v="93.914299999999997"/>
    <s v="3"/>
    <m/>
  </r>
  <r>
    <x v="3"/>
    <s v="11/03/2021"/>
    <s v="1"/>
    <x v="0"/>
    <s v="20329"/>
    <s v="174953-0"/>
    <s v="06142709061020"/>
    <s v="SOLUCIONES Y HERRAMIENTAS, S.A. DE C.V."/>
    <n v="0"/>
    <n v="0"/>
    <n v="0"/>
    <n v="166.23"/>
    <n v="0"/>
    <n v="0"/>
    <n v="0"/>
    <n v="21.6099"/>
    <n v="187.8399"/>
    <s v="3"/>
    <m/>
  </r>
  <r>
    <x v="3"/>
    <s v="11/03/2021"/>
    <s v="1"/>
    <x v="0"/>
    <s v="19459"/>
    <s v="2921-1"/>
    <s v="05112105901012"/>
    <s v="SUMER, S.A. DE C.V."/>
    <n v="0"/>
    <n v="0"/>
    <n v="0"/>
    <n v="73.58"/>
    <n v="0"/>
    <n v="0"/>
    <n v="0"/>
    <n v="9.5654000000000003"/>
    <n v="83.145399999999995"/>
    <s v="3"/>
    <m/>
  </r>
  <r>
    <x v="3"/>
    <s v="11/03/2021"/>
    <s v="1"/>
    <x v="0"/>
    <s v="390"/>
    <s v="118620-0"/>
    <s v="06141001001056"/>
    <s v="INVERSIONES EL PINABETE, S.A."/>
    <n v="0"/>
    <n v="0"/>
    <n v="0"/>
    <n v="481.24"/>
    <n v="0"/>
    <n v="0"/>
    <n v="0"/>
    <n v="62.561200000000007"/>
    <n v="543.80119999999999"/>
    <s v="3"/>
    <m/>
  </r>
  <r>
    <x v="3"/>
    <s v="11/03/2021"/>
    <s v="1"/>
    <x v="0"/>
    <s v="21148"/>
    <s v="174953-0"/>
    <s v="06142709061020"/>
    <s v="SOLUCIONES Y HERRAMIENTAS, S.A. DE C.V."/>
    <n v="0"/>
    <n v="0"/>
    <n v="0"/>
    <n v="191.5"/>
    <n v="0"/>
    <n v="0"/>
    <n v="0"/>
    <n v="24.895"/>
    <n v="216.39500000000001"/>
    <s v="3"/>
    <m/>
  </r>
  <r>
    <x v="3"/>
    <s v="12/03/2021"/>
    <s v="1"/>
    <x v="0"/>
    <s v="19477"/>
    <s v="2921-1"/>
    <s v="05112105901012"/>
    <s v="SUMER, S.A. DE C.V."/>
    <n v="0"/>
    <n v="0"/>
    <n v="0"/>
    <n v="310.45"/>
    <n v="0"/>
    <n v="0"/>
    <n v="0"/>
    <n v="40.358499999999999"/>
    <n v="350.80849999999998"/>
    <s v="3"/>
    <m/>
  </r>
  <r>
    <x v="3"/>
    <s v="12/03/2021"/>
    <s v="1"/>
    <x v="0"/>
    <s v="16568"/>
    <s v="134170-6"/>
    <s v="02100208011016"/>
    <s v="INDUSTRIAS MAGAÐA, SA. DE C.V."/>
    <n v="0"/>
    <n v="0"/>
    <n v="0"/>
    <n v="57.24"/>
    <n v="0"/>
    <n v="0"/>
    <n v="0"/>
    <n v="7.4412000000000003"/>
    <n v="64.681200000000004"/>
    <s v="3"/>
    <m/>
  </r>
  <r>
    <x v="3"/>
    <s v="12/03/2021"/>
    <s v="1"/>
    <x v="0"/>
    <s v="16491"/>
    <s v="134170-6"/>
    <s v="02100208011016"/>
    <s v="INDUSTRIAS MAGAÐA, SA. DE C.V."/>
    <n v="0"/>
    <n v="0"/>
    <n v="0"/>
    <n v="95.72"/>
    <n v="0"/>
    <n v="0"/>
    <n v="0"/>
    <n v="12.4436"/>
    <n v="108.1636"/>
    <s v="3"/>
    <m/>
  </r>
  <r>
    <x v="3"/>
    <s v="12/03/2021"/>
    <s v="1"/>
    <x v="0"/>
    <s v="433"/>
    <s v="175064-8"/>
    <s v="06142809061036"/>
    <s v="DURECO DE EL SALVADOR"/>
    <n v="0"/>
    <n v="0"/>
    <n v="0"/>
    <n v="95.82"/>
    <n v="0"/>
    <n v="0"/>
    <n v="0"/>
    <n v="12.4566"/>
    <n v="108.27659999999999"/>
    <s v="3"/>
    <m/>
  </r>
  <r>
    <x v="3"/>
    <s v="12/03/2021"/>
    <s v="1"/>
    <x v="0"/>
    <s v="733"/>
    <s v="174376-2"/>
    <s v="02102908061017"/>
    <s v="V &amp; G DE EL SALVADOR, S.A. DE C.V."/>
    <n v="0"/>
    <n v="0"/>
    <n v="0"/>
    <n v="9.4700000000000006"/>
    <n v="0"/>
    <n v="0"/>
    <n v="0"/>
    <n v="1.2311000000000001"/>
    <n v="10.7011"/>
    <s v="3"/>
    <m/>
  </r>
  <r>
    <x v="3"/>
    <s v="13/03/2021"/>
    <s v="1"/>
    <x v="0"/>
    <s v="7743"/>
    <s v="176469-0"/>
    <s v="06141612061020"/>
    <s v="DE LA PEÐA S.A DE C.V"/>
    <n v="0"/>
    <n v="0"/>
    <n v="0"/>
    <n v="160"/>
    <n v="0"/>
    <n v="0"/>
    <n v="0"/>
    <n v="20.8"/>
    <n v="180.8"/>
    <s v="3"/>
    <m/>
  </r>
  <r>
    <x v="3"/>
    <s v="13/03/2021"/>
    <s v="1"/>
    <x v="0"/>
    <s v="254851"/>
    <s v="145-7"/>
    <s v="06140806450012"/>
    <s v="VIDUC, S.A. DE C.V."/>
    <n v="0"/>
    <n v="0"/>
    <n v="0"/>
    <n v="129.97"/>
    <n v="0"/>
    <n v="0"/>
    <n v="0"/>
    <n v="16.896100000000001"/>
    <n v="146.86609999999999"/>
    <s v="3"/>
    <m/>
  </r>
  <r>
    <x v="3"/>
    <s v="13/03/2021"/>
    <s v="1"/>
    <x v="0"/>
    <s v="19500"/>
    <s v="2921-1"/>
    <s v="05112105901012"/>
    <s v="SUMER, S.A. DE C.V."/>
    <n v="0"/>
    <n v="0"/>
    <n v="0"/>
    <n v="142.71"/>
    <n v="0"/>
    <n v="0"/>
    <n v="0"/>
    <n v="18.552300000000002"/>
    <n v="161.26230000000001"/>
    <s v="3"/>
    <m/>
  </r>
  <r>
    <x v="3"/>
    <s v="13/03/2021"/>
    <s v="1"/>
    <x v="0"/>
    <s v="21903"/>
    <s v="174953-0"/>
    <s v="06142709061020"/>
    <s v="SOLUCIONES Y HERRAMIENTAS, S.A. DE C.V."/>
    <n v="0"/>
    <n v="0"/>
    <n v="0"/>
    <n v="91.69"/>
    <n v="0"/>
    <n v="0"/>
    <n v="0"/>
    <n v="11.919700000000001"/>
    <n v="103.6097"/>
    <s v="3"/>
    <m/>
  </r>
  <r>
    <x v="3"/>
    <s v="15/03/2021"/>
    <s v="1"/>
    <x v="0"/>
    <s v="19507"/>
    <s v="2921-1"/>
    <s v="05112105901012"/>
    <s v="SUMER, S.A. DE C.V."/>
    <n v="0"/>
    <n v="0"/>
    <n v="0"/>
    <n v="55.98"/>
    <n v="0"/>
    <n v="0"/>
    <n v="0"/>
    <n v="7.2774000000000001"/>
    <n v="63.257399999999997"/>
    <s v="3"/>
    <m/>
  </r>
  <r>
    <x v="3"/>
    <s v="15/03/2021"/>
    <s v="1"/>
    <x v="0"/>
    <s v="19506"/>
    <s v="2921-1"/>
    <s v="05112105901012"/>
    <s v="SUMER, S.A. DE C.V."/>
    <n v="0"/>
    <n v="0"/>
    <n v="0"/>
    <n v="221.54"/>
    <n v="0"/>
    <n v="0"/>
    <n v="0"/>
    <n v="28.8002"/>
    <n v="250.34019999999998"/>
    <s v="3"/>
    <m/>
  </r>
  <r>
    <x v="3"/>
    <s v="15/03/2021"/>
    <s v="1"/>
    <x v="0"/>
    <s v="21980"/>
    <s v="174953-0"/>
    <s v="06142709061020"/>
    <s v="SOLUCIONES Y HERRAMIENTAS, S.A. DE C.V."/>
    <n v="0"/>
    <n v="0"/>
    <n v="0"/>
    <n v="254.59"/>
    <n v="0"/>
    <n v="0"/>
    <n v="0"/>
    <n v="33.096699999999998"/>
    <n v="287.68669999999997"/>
    <s v="3"/>
    <m/>
  </r>
  <r>
    <x v="3"/>
    <s v="15/03/2021"/>
    <s v="1"/>
    <x v="0"/>
    <s v="22264"/>
    <s v="174953-0"/>
    <s v="06142709061020"/>
    <s v="SOLUCIONES Y HERRAMIENTAS, S.A. DE C.V."/>
    <n v="0"/>
    <n v="0"/>
    <n v="0"/>
    <n v="138.78"/>
    <n v="0"/>
    <n v="0"/>
    <n v="0"/>
    <n v="18.041399999999999"/>
    <n v="156.82140000000001"/>
    <s v="3"/>
    <m/>
  </r>
  <r>
    <x v="3"/>
    <s v="15/03/2021"/>
    <s v="1"/>
    <x v="0"/>
    <s v="22303"/>
    <s v="174953-0"/>
    <s v="06142709061020"/>
    <s v="SOLUCIONES Y HERRAMIENTAS, S.A. DE C.V."/>
    <n v="0"/>
    <n v="0"/>
    <n v="0"/>
    <n v="187.34"/>
    <n v="0"/>
    <n v="0"/>
    <n v="0"/>
    <n v="24.354200000000002"/>
    <n v="211.6942"/>
    <s v="3"/>
    <m/>
  </r>
  <r>
    <x v="3"/>
    <s v="16/03/2021"/>
    <s v="1"/>
    <x v="0"/>
    <s v="390"/>
    <s v="174376-2"/>
    <s v="02102908061017"/>
    <s v="V &amp; G DE EL SALVADOR, S.A. DE C.V."/>
    <n v="0"/>
    <n v="0"/>
    <n v="0"/>
    <n v="7.97"/>
    <n v="0"/>
    <n v="0"/>
    <n v="0"/>
    <n v="1.0361"/>
    <n v="9.0061"/>
    <s v="3"/>
    <m/>
  </r>
  <r>
    <x v="3"/>
    <s v="01/04/2021"/>
    <s v="1"/>
    <x v="0"/>
    <s v="1812598"/>
    <s v="41-8"/>
    <s v="06140108580017"/>
    <s v="FREUND, S.A. DE C.V."/>
    <n v="0"/>
    <n v="0"/>
    <n v="0"/>
    <n v="461.11"/>
    <n v="0"/>
    <n v="0"/>
    <n v="0"/>
    <n v="59.944300000000005"/>
    <n v="521.05430000000001"/>
    <s v="3"/>
    <m/>
  </r>
  <r>
    <x v="3"/>
    <s v="03/04/2021"/>
    <s v="1"/>
    <x v="0"/>
    <s v="1812203"/>
    <s v="41-8"/>
    <s v="06140108580017"/>
    <s v="FREUND, S.A. DE C.V."/>
    <n v="0"/>
    <n v="0"/>
    <n v="0"/>
    <n v="385.84"/>
    <n v="0"/>
    <n v="0"/>
    <n v="0"/>
    <n v="50.159199999999998"/>
    <n v="435.99919999999997"/>
    <s v="3"/>
    <m/>
  </r>
  <r>
    <x v="4"/>
    <s v="05/04/2021"/>
    <s v="1"/>
    <x v="0"/>
    <s v="29189"/>
    <s v="174953-0"/>
    <s v="06142709061020"/>
    <s v="SOLUCIONES Y HERRAMIENTAS, S.A. DE C.V."/>
    <n v="0"/>
    <n v="0"/>
    <n v="0"/>
    <n v="156.68"/>
    <n v="0"/>
    <n v="0"/>
    <n v="0"/>
    <n v="20.368400000000001"/>
    <n v="177.04840000000002"/>
    <s v="3"/>
    <m/>
  </r>
  <r>
    <x v="4"/>
    <s v="05/04/2021"/>
    <s v="1"/>
    <x v="0"/>
    <s v="29077"/>
    <s v="174953-0"/>
    <s v="06142709061020"/>
    <s v="SOLUCIONES Y HERRAMIENTAS, S.A. DE C.V."/>
    <n v="0"/>
    <n v="0"/>
    <n v="0"/>
    <n v="112.22"/>
    <n v="0"/>
    <n v="0"/>
    <n v="0"/>
    <n v="14.5886"/>
    <n v="126.8086"/>
    <s v="3"/>
    <m/>
  </r>
  <r>
    <x v="4"/>
    <s v="05/04/2021"/>
    <s v="1"/>
    <x v="0"/>
    <s v="29096"/>
    <s v="174953-0"/>
    <s v="06142709061020"/>
    <s v="SOLUCIONES Y HERRAMIENTAS, S.A. DE C.V."/>
    <n v="0"/>
    <n v="0"/>
    <n v="0"/>
    <n v="49.37"/>
    <n v="0"/>
    <n v="0"/>
    <n v="0"/>
    <n v="6.4180999999999999"/>
    <n v="55.7881"/>
    <s v="3"/>
    <m/>
  </r>
  <r>
    <x v="4"/>
    <s v="05/04/2021"/>
    <s v="1"/>
    <x v="0"/>
    <s v="29049"/>
    <s v="174953-0"/>
    <s v="06142709061020"/>
    <s v="SOLUCIONES Y HERRAMIENTAS, S.A. DE C.V."/>
    <n v="0"/>
    <n v="0"/>
    <n v="0"/>
    <n v="70.55"/>
    <n v="0"/>
    <n v="0"/>
    <n v="0"/>
    <n v="9.1715"/>
    <n v="79.721499999999992"/>
    <s v="3"/>
    <m/>
  </r>
  <r>
    <x v="4"/>
    <s v="05/04/2021"/>
    <s v="1"/>
    <x v="0"/>
    <s v="29049"/>
    <s v="174953-0"/>
    <s v="06142709061020"/>
    <s v="SOLUCIONES Y HERRAMIENTAS, S.A. DE C.V."/>
    <n v="0"/>
    <n v="0"/>
    <n v="0"/>
    <n v="70.55"/>
    <n v="0"/>
    <n v="0"/>
    <n v="0"/>
    <n v="9.1715"/>
    <n v="79.721499999999992"/>
    <s v="3"/>
    <m/>
  </r>
  <r>
    <x v="4"/>
    <s v="05/04/2021"/>
    <s v="1"/>
    <x v="0"/>
    <s v="29035"/>
    <s v="174953-0"/>
    <s v="06142709061020"/>
    <s v="SOLUCIONES Y HERRAMIENTAS, S.A. DE C.V."/>
    <n v="0"/>
    <n v="0"/>
    <n v="0"/>
    <n v="53.1"/>
    <n v="0"/>
    <n v="0"/>
    <n v="0"/>
    <n v="6.9030000000000005"/>
    <n v="60.003"/>
    <s v="3"/>
    <m/>
  </r>
  <r>
    <x v="4"/>
    <s v="05/04/2021"/>
    <s v="1"/>
    <x v="0"/>
    <s v="29036"/>
    <s v="174953-0"/>
    <s v="06142709061020"/>
    <s v="SOLUCIONES Y HERRAMIENTAS, S.A. DE C.V."/>
    <n v="0"/>
    <n v="0"/>
    <n v="0"/>
    <n v="10.58"/>
    <n v="0"/>
    <n v="0"/>
    <n v="0"/>
    <n v="1.3754"/>
    <n v="11.955400000000001"/>
    <s v="3"/>
    <m/>
  </r>
  <r>
    <x v="4"/>
    <s v="05/04/2021"/>
    <s v="1"/>
    <x v="0"/>
    <s v="4195"/>
    <s v="132977-1"/>
    <s v="02133003651018"/>
    <s v="JOSE ADAN MAGAÐA LOPEZ"/>
    <n v="0"/>
    <n v="0"/>
    <n v="0"/>
    <n v="69.239999999999995"/>
    <n v="0"/>
    <n v="0"/>
    <n v="0"/>
    <n v="9.001199999999999"/>
    <n v="78.241199999999992"/>
    <s v="3"/>
    <m/>
  </r>
  <r>
    <x v="4"/>
    <s v="05/04/2021"/>
    <s v="1"/>
    <x v="0"/>
    <s v="19842"/>
    <s v="2921-1"/>
    <s v="05112105901012"/>
    <s v="SUMER, S.A. DE C.V."/>
    <n v="0"/>
    <n v="0"/>
    <n v="0"/>
    <n v="293.32"/>
    <n v="0"/>
    <n v="0"/>
    <n v="0"/>
    <n v="38.131599999999999"/>
    <n v="331.45159999999998"/>
    <s v="3"/>
    <m/>
  </r>
  <r>
    <x v="4"/>
    <s v="05/04/2021"/>
    <s v="1"/>
    <x v="0"/>
    <s v="19830"/>
    <s v="2921-1"/>
    <s v="05112105901012"/>
    <s v="SUMER, S.A. DE C.V."/>
    <n v="0"/>
    <n v="0"/>
    <n v="0"/>
    <n v="590.54999999999995"/>
    <n v="0"/>
    <n v="0"/>
    <n v="0"/>
    <n v="76.771500000000003"/>
    <n v="667.32150000000001"/>
    <s v="3"/>
    <m/>
  </r>
  <r>
    <x v="4"/>
    <s v="05/04/2021"/>
    <s v="1"/>
    <x v="0"/>
    <s v="19829"/>
    <s v="2921-1"/>
    <s v="05112105901012"/>
    <s v="SUMER, S.A. DE C.V."/>
    <n v="0"/>
    <n v="0"/>
    <n v="0"/>
    <n v="42.79"/>
    <n v="0"/>
    <n v="0"/>
    <n v="0"/>
    <n v="5.5627000000000004"/>
    <n v="48.352699999999999"/>
    <s v="3"/>
    <m/>
  </r>
  <r>
    <x v="4"/>
    <s v="06/04/2021"/>
    <s v="1"/>
    <x v="0"/>
    <s v="19860"/>
    <s v="2921-1"/>
    <s v="05112105901012"/>
    <s v="SUMER, S.A. DE C.V."/>
    <n v="0"/>
    <n v="0"/>
    <n v="0"/>
    <n v="375.85"/>
    <n v="0"/>
    <n v="0"/>
    <n v="0"/>
    <n v="48.860500000000002"/>
    <n v="424.71050000000002"/>
    <s v="3"/>
    <m/>
  </r>
  <r>
    <x v="4"/>
    <s v="07/04/2021"/>
    <s v="1"/>
    <x v="0"/>
    <s v="30602"/>
    <s v="174953-0"/>
    <s v="06142709061020"/>
    <s v="SOLUCIONES Y HERRAMIENTAS, S.A. DE C.V."/>
    <n v="0"/>
    <n v="0"/>
    <n v="0"/>
    <n v="87.46"/>
    <n v="0"/>
    <n v="0"/>
    <n v="0"/>
    <n v="11.3698"/>
    <n v="98.829799999999992"/>
    <s v="3"/>
    <m/>
  </r>
  <r>
    <x v="4"/>
    <s v="07/04/2021"/>
    <s v="1"/>
    <x v="0"/>
    <s v="30559"/>
    <s v="174953-0"/>
    <s v="06142709061020"/>
    <s v="SOLUCIONES Y HERRAMIENTAS, S.A. DE C.V."/>
    <n v="0"/>
    <n v="0"/>
    <n v="0"/>
    <n v="47.31"/>
    <n v="0"/>
    <n v="0"/>
    <n v="0"/>
    <n v="6.1503000000000005"/>
    <n v="53.460300000000004"/>
    <s v="3"/>
    <m/>
  </r>
  <r>
    <x v="4"/>
    <s v="07/04/2021"/>
    <s v="1"/>
    <x v="0"/>
    <s v="30435"/>
    <s v="174953-0"/>
    <s v="06142709061020"/>
    <s v="SOLUCIONES Y HERRAMIENTAS, S.A. DE C.V."/>
    <n v="0"/>
    <n v="0"/>
    <n v="0"/>
    <n v="34.81"/>
    <n v="0"/>
    <n v="0"/>
    <n v="0"/>
    <n v="4.5253000000000005"/>
    <n v="39.335300000000004"/>
    <s v="3"/>
    <m/>
  </r>
  <r>
    <x v="4"/>
    <s v="07/04/2021"/>
    <s v="1"/>
    <x v="0"/>
    <s v="30444"/>
    <s v="174953-0"/>
    <s v="06142709061020"/>
    <s v="SOLUCIONES Y HERRAMIENTAS, S.A. DE C.V."/>
    <n v="0"/>
    <n v="0"/>
    <n v="0"/>
    <n v="366.85"/>
    <n v="0"/>
    <n v="0"/>
    <n v="0"/>
    <n v="47.690500000000007"/>
    <n v="414.54050000000001"/>
    <s v="3"/>
    <m/>
  </r>
  <r>
    <x v="4"/>
    <s v="07/04/2021"/>
    <s v="1"/>
    <x v="0"/>
    <s v="17875"/>
    <s v="2921-1"/>
    <s v="05112105901012"/>
    <s v="SUMER, S.A. DE C.V."/>
    <n v="0"/>
    <n v="0"/>
    <n v="0"/>
    <n v="174.16"/>
    <n v="0"/>
    <n v="0"/>
    <n v="0"/>
    <n v="22.640799999999999"/>
    <n v="196.80079999999998"/>
    <s v="3"/>
    <m/>
  </r>
  <r>
    <x v="4"/>
    <s v="07/04/2021"/>
    <s v="1"/>
    <x v="0"/>
    <s v="2643"/>
    <s v="4152-1"/>
    <s v="06140109750022"/>
    <s v="BOLCA, S.A. DE C.V."/>
    <n v="0"/>
    <n v="0"/>
    <n v="0"/>
    <n v="6.72"/>
    <n v="0"/>
    <n v="0"/>
    <n v="0"/>
    <n v="0.87360000000000004"/>
    <n v="7.5935999999999995"/>
    <s v="3"/>
    <m/>
  </r>
  <r>
    <x v="4"/>
    <s v="07/04/2021"/>
    <s v="1"/>
    <x v="0"/>
    <s v="1144668"/>
    <s v="166-0"/>
    <s v="06140903820021"/>
    <s v="COMERSAL, S.A. DE C.V."/>
    <n v="0"/>
    <n v="0"/>
    <n v="0"/>
    <n v="26.59"/>
    <n v="0"/>
    <n v="0"/>
    <n v="0"/>
    <n v="3.4567000000000001"/>
    <n v="30.046700000000001"/>
    <s v="3"/>
    <m/>
  </r>
  <r>
    <x v="4"/>
    <s v="08/04/2021"/>
    <s v="1"/>
    <x v="0"/>
    <s v="31147"/>
    <s v="174953-0"/>
    <s v="06142709061020"/>
    <s v="SOLUCIONES Y HERRAMIENTAS, S.A. DE C.V."/>
    <n v="0"/>
    <n v="0"/>
    <n v="0"/>
    <n v="186.62"/>
    <n v="0"/>
    <n v="0"/>
    <n v="0"/>
    <n v="24.2606"/>
    <n v="210.88060000000002"/>
    <s v="3"/>
    <m/>
  </r>
  <r>
    <x v="4"/>
    <s v="08/04/2021"/>
    <s v="1"/>
    <x v="0"/>
    <s v="31358"/>
    <s v="174953-0"/>
    <s v="06142709061020"/>
    <s v="SOLUCIONES Y HERRAMIENTAS, S.A. DE C.V."/>
    <n v="0"/>
    <n v="0"/>
    <n v="0"/>
    <n v="122.27"/>
    <n v="0"/>
    <n v="0"/>
    <n v="0"/>
    <n v="15.895099999999999"/>
    <n v="138.1651"/>
    <s v="3"/>
    <m/>
  </r>
  <r>
    <x v="4"/>
    <s v="08/04/2021"/>
    <s v="1"/>
    <x v="1"/>
    <s v="39730"/>
    <s v="174953-0"/>
    <s v="06142709061020"/>
    <s v="SOLUCIONES Y HERRAMIENTAS, S.A. DE C.V."/>
    <n v="0"/>
    <n v="0"/>
    <n v="0"/>
    <n v="62.54"/>
    <n v="0"/>
    <n v="0"/>
    <n v="0"/>
    <n v="8.1302000000000003"/>
    <n v="70.670199999999994"/>
    <s v="3"/>
    <m/>
  </r>
  <r>
    <x v="4"/>
    <s v="08/04/2021"/>
    <s v="1"/>
    <x v="0"/>
    <s v="31270"/>
    <s v="174953-0"/>
    <s v="06142709061020"/>
    <s v="SOLUCIONES Y HERRAMIENTAS, S.A. DE C.V."/>
    <n v="0"/>
    <n v="0"/>
    <n v="0"/>
    <n v="69.88"/>
    <n v="0"/>
    <n v="0"/>
    <n v="0"/>
    <n v="9.0844000000000005"/>
    <n v="78.964399999999998"/>
    <s v="3"/>
    <m/>
  </r>
  <r>
    <x v="4"/>
    <s v="08/04/2021"/>
    <s v="1"/>
    <x v="0"/>
    <s v="31342"/>
    <s v="174953-0"/>
    <s v="06142709061020"/>
    <s v="SOLUCIONES Y HERRAMIENTAS, S.A. DE C.V."/>
    <n v="0"/>
    <n v="0"/>
    <n v="0"/>
    <n v="17.64"/>
    <n v="0"/>
    <n v="0"/>
    <n v="0"/>
    <n v="2.2932000000000001"/>
    <n v="19.933199999999999"/>
    <s v="3"/>
    <m/>
  </r>
  <r>
    <x v="4"/>
    <s v="08/04/2021"/>
    <s v="1"/>
    <x v="0"/>
    <s v="31256"/>
    <s v="174953-0"/>
    <s v="06142709061020"/>
    <s v="SOLUCIONES Y HERRAMIENTAS, S.A. DE C.V."/>
    <n v="0"/>
    <n v="0"/>
    <n v="0"/>
    <n v="62.54"/>
    <n v="0"/>
    <n v="0"/>
    <n v="0"/>
    <n v="8.1302000000000003"/>
    <n v="70.670199999999994"/>
    <s v="3"/>
    <m/>
  </r>
  <r>
    <x v="4"/>
    <s v="08/04/2021"/>
    <s v="1"/>
    <x v="0"/>
    <s v="10176"/>
    <s v="176469-0"/>
    <s v="06141612061020"/>
    <s v="DE LA PEÐA S.A DE C.V"/>
    <n v="0"/>
    <n v="0"/>
    <n v="0"/>
    <n v="414.02"/>
    <n v="0"/>
    <n v="0"/>
    <n v="0"/>
    <n v="53.822600000000001"/>
    <n v="467.8426"/>
    <s v="3"/>
    <m/>
  </r>
  <r>
    <x v="4"/>
    <s v="08/04/2021"/>
    <s v="1"/>
    <x v="0"/>
    <s v="19900"/>
    <s v="2921-1"/>
    <s v="05112105901012"/>
    <s v="SUMER, S.A. DE C.V."/>
    <n v="0"/>
    <n v="0"/>
    <n v="0"/>
    <n v="564.46"/>
    <n v="0"/>
    <n v="0"/>
    <n v="0"/>
    <n v="73.379800000000003"/>
    <n v="637.83980000000008"/>
    <s v="3"/>
    <m/>
  </r>
  <r>
    <x v="4"/>
    <s v="08/04/2021"/>
    <s v="1"/>
    <x v="0"/>
    <s v="262"/>
    <s v="278066-0"/>
    <s v="05111504991010"/>
    <s v="FERNANDA DAMARIS MENENDEZ ACOSTA"/>
    <n v="0"/>
    <n v="0"/>
    <n v="0"/>
    <n v="99.76"/>
    <n v="0"/>
    <n v="0"/>
    <n v="0"/>
    <n v="12.968800000000002"/>
    <n v="112.72880000000001"/>
    <s v="3"/>
    <m/>
  </r>
  <r>
    <x v="4"/>
    <s v="08/04/2021"/>
    <s v="1"/>
    <x v="0"/>
    <s v="465"/>
    <s v="118620-0"/>
    <s v="06141001001056"/>
    <s v="INVERSIONES EL PINABETE, S.A."/>
    <n v="0"/>
    <n v="0"/>
    <n v="0"/>
    <n v="416.55"/>
    <n v="0"/>
    <n v="0"/>
    <n v="0"/>
    <n v="54.151500000000006"/>
    <n v="470.70150000000001"/>
    <s v="3"/>
    <m/>
  </r>
  <r>
    <x v="4"/>
    <s v="09/04/2021"/>
    <s v="1"/>
    <x v="0"/>
    <s v="18109"/>
    <s v="134170-6"/>
    <s v="02100208011016"/>
    <s v="INDUSTRIAS MAGAÐA, SA. DE C.V."/>
    <n v="0"/>
    <n v="0"/>
    <n v="0"/>
    <n v="31.5"/>
    <n v="0"/>
    <n v="0"/>
    <n v="0"/>
    <n v="4.0949999999999998"/>
    <n v="35.594999999999999"/>
    <s v="3"/>
    <m/>
  </r>
  <r>
    <x v="4"/>
    <s v="09/04/2021"/>
    <s v="1"/>
    <x v="0"/>
    <s v="19940"/>
    <s v="2921-1"/>
    <s v="05112105901012"/>
    <s v="SUMER, S.A. DE C.V."/>
    <n v="0"/>
    <n v="0"/>
    <n v="0"/>
    <n v="594.71"/>
    <n v="0"/>
    <n v="0"/>
    <n v="0"/>
    <n v="77.312300000000008"/>
    <n v="672.02230000000009"/>
    <s v="3"/>
    <m/>
  </r>
  <r>
    <x v="4"/>
    <s v="10/04/2021"/>
    <s v="1"/>
    <x v="0"/>
    <s v="19957"/>
    <s v="2921-1"/>
    <s v="05112105901012"/>
    <s v="SUMER, S.A. DE C.V."/>
    <n v="0"/>
    <n v="0"/>
    <n v="0"/>
    <n v="128.80000000000001"/>
    <n v="0"/>
    <n v="0"/>
    <n v="0"/>
    <n v="16.744000000000003"/>
    <n v="145.54400000000001"/>
    <s v="3"/>
    <m/>
  </r>
  <r>
    <x v="4"/>
    <s v="10/04/2021"/>
    <s v="1"/>
    <x v="0"/>
    <s v="19956"/>
    <s v="2921-1"/>
    <s v="05112105901012"/>
    <s v="SUMER, S.A. DE C.V."/>
    <n v="0"/>
    <n v="0"/>
    <n v="0"/>
    <n v="196.41"/>
    <n v="0"/>
    <n v="0"/>
    <n v="0"/>
    <n v="25.533300000000001"/>
    <n v="221.94329999999999"/>
    <s v="3"/>
    <m/>
  </r>
  <r>
    <x v="4"/>
    <s v="10/04/2021"/>
    <s v="1"/>
    <x v="0"/>
    <s v="738"/>
    <s v="129417-1"/>
    <s v="03012810721030"/>
    <s v="MARIA ARELY DIAZ"/>
    <n v="0"/>
    <n v="0"/>
    <n v="0"/>
    <n v="60.9"/>
    <n v="0"/>
    <n v="0"/>
    <n v="0"/>
    <n v="7.9169999999999998"/>
    <n v="68.816999999999993"/>
    <s v="3"/>
    <m/>
  </r>
  <r>
    <x v="4"/>
    <s v="12/04/2021"/>
    <s v="1"/>
    <x v="0"/>
    <s v="19983"/>
    <s v="2921-1"/>
    <s v="05112105901012"/>
    <s v="SUMER, S.A. DE C.V."/>
    <n v="0"/>
    <n v="0"/>
    <n v="0"/>
    <n v="395.09"/>
    <n v="0"/>
    <n v="0"/>
    <n v="0"/>
    <n v="51.361699999999999"/>
    <n v="446.45169999999996"/>
    <s v="3"/>
    <m/>
  </r>
  <r>
    <x v="4"/>
    <s v="12/04/2021"/>
    <s v="1"/>
    <x v="0"/>
    <s v="19981"/>
    <s v="2921-1"/>
    <s v="05112105901012"/>
    <s v="SUMER, S.A. DE C.V."/>
    <n v="0"/>
    <n v="0"/>
    <n v="0"/>
    <n v="321.02"/>
    <n v="0"/>
    <n v="0"/>
    <n v="0"/>
    <n v="41.732599999999998"/>
    <n v="362.75259999999997"/>
    <s v="3"/>
    <m/>
  </r>
  <r>
    <x v="4"/>
    <s v="12/04/2021"/>
    <s v="1"/>
    <x v="0"/>
    <s v="19982"/>
    <s v="2921-1"/>
    <s v="05112105901012"/>
    <s v="SUMER, S.A. DE C.V."/>
    <n v="0"/>
    <n v="0"/>
    <n v="0"/>
    <n v="182.34"/>
    <n v="0"/>
    <n v="0"/>
    <n v="0"/>
    <n v="23.7042"/>
    <n v="206.04419999999999"/>
    <s v="3"/>
    <m/>
  </r>
  <r>
    <x v="4"/>
    <s v="12/04/2021"/>
    <s v="1"/>
    <x v="0"/>
    <s v="32694"/>
    <s v="174953-0"/>
    <s v="06142709061020"/>
    <s v="SOLUCIONES Y HERRAMIENTAS, S.A. DE C.V."/>
    <n v="0"/>
    <n v="0"/>
    <n v="0"/>
    <n v="75.27"/>
    <n v="0"/>
    <n v="0"/>
    <n v="0"/>
    <n v="9.7850999999999999"/>
    <n v="85.055099999999996"/>
    <s v="3"/>
    <m/>
  </r>
  <r>
    <x v="4"/>
    <s v="12/04/2021"/>
    <s v="1"/>
    <x v="0"/>
    <s v="12695"/>
    <s v="217451-8"/>
    <s v="06141106121030"/>
    <s v="CHEMICAL COLOR, S.A. DE C.V."/>
    <n v="0"/>
    <n v="0"/>
    <n v="0"/>
    <n v="233.28"/>
    <n v="0"/>
    <n v="0"/>
    <n v="0"/>
    <n v="30.3264"/>
    <n v="263.60640000000001"/>
    <s v="3"/>
    <m/>
  </r>
  <r>
    <x v="4"/>
    <s v="12/04/2021"/>
    <s v="1"/>
    <x v="0"/>
    <s v="72927"/>
    <s v="151442-6"/>
    <s v="01071311731015"/>
    <s v="ANGEL JIMENES"/>
    <n v="0"/>
    <n v="0"/>
    <n v="0"/>
    <n v="382.5"/>
    <n v="0"/>
    <n v="0"/>
    <n v="0"/>
    <n v="49.725000000000001"/>
    <n v="432.22500000000002"/>
    <s v="3"/>
    <m/>
  </r>
  <r>
    <x v="4"/>
    <s v="12/04/2021"/>
    <s v="1"/>
    <x v="0"/>
    <s v="10919"/>
    <s v="176469-0"/>
    <s v="06141612061020"/>
    <s v="DE LA PEÐA S.A DE C.V"/>
    <n v="0"/>
    <n v="0"/>
    <n v="0"/>
    <n v="365.15"/>
    <n v="0"/>
    <n v="0"/>
    <n v="0"/>
    <n v="47.469499999999996"/>
    <n v="412.61949999999996"/>
    <s v="3"/>
    <m/>
  </r>
  <r>
    <x v="4"/>
    <s v="01/05/2021"/>
    <s v="1"/>
    <x v="0"/>
    <s v="1805491"/>
    <s v="41-8"/>
    <s v="06140108580017"/>
    <s v="FREUND, S.A. DE C.V."/>
    <n v="0"/>
    <n v="0"/>
    <n v="0"/>
    <n v="511.28"/>
    <n v="0"/>
    <n v="0"/>
    <n v="0"/>
    <n v="66.466399999999993"/>
    <n v="577.74639999999999"/>
    <s v="3"/>
    <m/>
  </r>
  <r>
    <x v="4"/>
    <s v="03/05/2021"/>
    <s v="1"/>
    <x v="0"/>
    <s v="26612"/>
    <s v="2921-1"/>
    <s v="05112105901012"/>
    <s v="SUMER, S.A. DE C.V."/>
    <n v="0"/>
    <n v="0"/>
    <n v="0"/>
    <n v="529.65"/>
    <n v="0"/>
    <n v="0"/>
    <n v="0"/>
    <n v="68.854500000000002"/>
    <n v="598.50450000000001"/>
    <s v="3"/>
    <m/>
  </r>
  <r>
    <x v="4"/>
    <s v="05/05/2021"/>
    <s v="1"/>
    <x v="0"/>
    <s v="8987"/>
    <s v="164121-4"/>
    <s v="06141402051099"/>
    <s v="JEA, S.A. DE C.V."/>
    <n v="0"/>
    <n v="0"/>
    <n v="0"/>
    <n v="121.79"/>
    <n v="0"/>
    <n v="0"/>
    <n v="0"/>
    <n v="15.832700000000001"/>
    <n v="137.62270000000001"/>
    <s v="3"/>
    <m/>
  </r>
  <r>
    <x v="4"/>
    <s v="05/05/2021"/>
    <s v="1"/>
    <x v="0"/>
    <s v="43544"/>
    <s v="174953-0"/>
    <s v="06142709061020"/>
    <s v="SOLUCIONES Y HERRAMIENTAS, S.A. DE C.V."/>
    <n v="0"/>
    <n v="0"/>
    <n v="0"/>
    <n v="97.61"/>
    <n v="0"/>
    <n v="0"/>
    <n v="0"/>
    <n v="12.689300000000001"/>
    <n v="110.2993"/>
    <s v="3"/>
    <m/>
  </r>
  <r>
    <x v="4"/>
    <s v="05/05/2021"/>
    <s v="1"/>
    <x v="0"/>
    <s v="13138"/>
    <s v="176469-0"/>
    <s v="06141612061020"/>
    <s v="DE LA PEÐA S.A DE C.V"/>
    <n v="0"/>
    <n v="0"/>
    <n v="0"/>
    <n v="361.68"/>
    <n v="0"/>
    <n v="0"/>
    <n v="0"/>
    <n v="47.0184"/>
    <n v="408.69839999999999"/>
    <s v="3"/>
    <m/>
  </r>
  <r>
    <x v="4"/>
    <s v="05/05/2021"/>
    <s v="1"/>
    <x v="0"/>
    <s v="13203"/>
    <s v="176469-0"/>
    <s v="06141612061020"/>
    <s v="DE LA PEÐA S.A DE C.V"/>
    <n v="0"/>
    <n v="0"/>
    <n v="0"/>
    <n v="356.34"/>
    <n v="0"/>
    <n v="0"/>
    <n v="0"/>
    <n v="46.324199999999998"/>
    <n v="402.66419999999999"/>
    <s v="3"/>
    <m/>
  </r>
  <r>
    <x v="4"/>
    <s v="06/05/2021"/>
    <s v="1"/>
    <x v="0"/>
    <s v="44287"/>
    <s v="174953-0"/>
    <s v="06142709061020"/>
    <s v="SOLUCIONES Y HERRAMIENTAS, S.A. DE C.V."/>
    <n v="0"/>
    <n v="0"/>
    <n v="0"/>
    <n v="146.86000000000001"/>
    <n v="0"/>
    <n v="0"/>
    <n v="0"/>
    <n v="19.091800000000003"/>
    <n v="165.95180000000002"/>
    <s v="3"/>
    <m/>
  </r>
  <r>
    <x v="4"/>
    <s v="06/05/2021"/>
    <s v="1"/>
    <x v="0"/>
    <s v="6106"/>
    <s v="162488-4"/>
    <s v="05111407791023"/>
    <s v="RICARDO BENCIO PALMA"/>
    <n v="0"/>
    <n v="0"/>
    <n v="0"/>
    <n v="20.7"/>
    <n v="0"/>
    <n v="0"/>
    <n v="0"/>
    <n v="2.6909999999999998"/>
    <n v="23.390999999999998"/>
    <s v="3"/>
    <m/>
  </r>
  <r>
    <x v="4"/>
    <s v="06/05/2021"/>
    <s v="1"/>
    <x v="0"/>
    <s v="6111"/>
    <s v="162488-4"/>
    <s v="05111407791023"/>
    <s v="RICARDO BENCIO PALMA"/>
    <n v="0"/>
    <n v="0"/>
    <n v="0"/>
    <n v="72.95"/>
    <n v="0"/>
    <n v="0"/>
    <n v="0"/>
    <n v="9.4835000000000012"/>
    <n v="82.433500000000009"/>
    <s v="3"/>
    <m/>
  </r>
  <r>
    <x v="4"/>
    <s v="06/05/2021"/>
    <s v="1"/>
    <x v="0"/>
    <s v="44244"/>
    <s v="174953-0"/>
    <s v="06142709061020"/>
    <s v="SOLUCIONES Y HERRAMIENTAS, S.A. DE C.V."/>
    <n v="0"/>
    <n v="0"/>
    <n v="0"/>
    <n v="33.26"/>
    <n v="0"/>
    <n v="0"/>
    <n v="0"/>
    <n v="4.3238000000000003"/>
    <n v="37.583799999999997"/>
    <s v="3"/>
    <m/>
  </r>
  <r>
    <x v="4"/>
    <s v="06/05/2021"/>
    <s v="1"/>
    <x v="0"/>
    <s v="26674"/>
    <s v="2921-1"/>
    <s v="05112105901012"/>
    <s v="SUMER, S.A. DE C.V."/>
    <n v="0"/>
    <n v="0"/>
    <n v="0"/>
    <n v="288.05"/>
    <n v="0"/>
    <n v="0"/>
    <n v="0"/>
    <n v="37.4465"/>
    <n v="325.49650000000003"/>
    <s v="3"/>
    <m/>
  </r>
  <r>
    <x v="5"/>
    <s v="06/05/2021"/>
    <s v="1"/>
    <x v="0"/>
    <s v="26674"/>
    <s v="2921-1"/>
    <s v="05112105901012"/>
    <s v="SUMER, S.A. DE C.V."/>
    <n v="0"/>
    <n v="0"/>
    <n v="0"/>
    <n v="288.05"/>
    <n v="0"/>
    <n v="0"/>
    <n v="0"/>
    <n v="37.4465"/>
    <n v="325.49650000000003"/>
    <s v="3"/>
    <m/>
  </r>
  <r>
    <x v="4"/>
    <s v="07/05/2021"/>
    <s v="1"/>
    <x v="0"/>
    <s v="281"/>
    <s v="134170-6"/>
    <s v="02100208011016"/>
    <s v="INDUSTRIAS MAGAÐA, SA. DE C.V."/>
    <n v="0"/>
    <n v="0"/>
    <n v="0"/>
    <n v="114.48"/>
    <n v="0"/>
    <n v="0"/>
    <n v="0"/>
    <n v="14.882400000000001"/>
    <n v="129.36240000000001"/>
    <s v="3"/>
    <m/>
  </r>
  <r>
    <x v="5"/>
    <s v="07/05/2021"/>
    <s v="1"/>
    <x v="0"/>
    <s v="194"/>
    <s v="134170-6"/>
    <s v="02100208011016"/>
    <s v="INDUSTRIAS MAGAÐA, SA. DE C.V."/>
    <n v="0"/>
    <n v="0"/>
    <n v="0"/>
    <n v="32.979999999999997"/>
    <n v="0"/>
    <n v="0"/>
    <n v="0"/>
    <n v="4.2873999999999999"/>
    <n v="37.267399999999995"/>
    <s v="3"/>
    <m/>
  </r>
  <r>
    <x v="5"/>
    <s v="07/05/2021"/>
    <s v="1"/>
    <x v="0"/>
    <s v="25363"/>
    <s v="3132-1"/>
    <s v="06141502840020"/>
    <s v="FUNES HARTMANN, S.A. DE C.V."/>
    <n v="0"/>
    <n v="0"/>
    <n v="0"/>
    <n v="67.040000000000006"/>
    <n v="0"/>
    <n v="0"/>
    <n v="0"/>
    <n v="8.7152000000000012"/>
    <n v="75.755200000000002"/>
    <s v="3"/>
    <m/>
  </r>
  <r>
    <x v="5"/>
    <s v="07/05/2021"/>
    <s v="1"/>
    <x v="0"/>
    <s v="44997"/>
    <s v="174953-0"/>
    <s v="06142709061020"/>
    <s v="SOLUCIONES Y HERRAMIENTAS, S.A. DE C.V."/>
    <n v="0"/>
    <n v="0"/>
    <n v="0"/>
    <n v="43.88"/>
    <n v="0"/>
    <n v="0"/>
    <n v="0"/>
    <n v="5.7044000000000006"/>
    <n v="49.584400000000002"/>
    <s v="3"/>
    <m/>
  </r>
  <r>
    <x v="5"/>
    <s v="07/05/2021"/>
    <s v="1"/>
    <x v="0"/>
    <s v="26696"/>
    <s v="2921-1"/>
    <s v="05112105901012"/>
    <s v="SUMER, S.A. DE C.V."/>
    <n v="0"/>
    <n v="0"/>
    <n v="0"/>
    <n v="440.98"/>
    <n v="0"/>
    <n v="0"/>
    <n v="0"/>
    <n v="57.327400000000004"/>
    <n v="498.30740000000003"/>
    <s v="3"/>
    <m/>
  </r>
  <r>
    <x v="5"/>
    <s v="08/05/2021"/>
    <s v="1"/>
    <x v="0"/>
    <s v="26709"/>
    <s v="2921-1"/>
    <s v="05112105901012"/>
    <s v="SUMER, S.A. DE C.V."/>
    <n v="0"/>
    <n v="0"/>
    <n v="0"/>
    <n v="277.64999999999998"/>
    <n v="0"/>
    <n v="0"/>
    <n v="0"/>
    <n v="36.094499999999996"/>
    <n v="313.74449999999996"/>
    <s v="3"/>
    <m/>
  </r>
  <r>
    <x v="5"/>
    <s v="10/05/2021"/>
    <s v="1"/>
    <x v="0"/>
    <s v="26726"/>
    <s v="2921-1"/>
    <s v="05112105901012"/>
    <s v="SUMER, S.A. DE C.V."/>
    <n v="0"/>
    <n v="0"/>
    <n v="0"/>
    <n v="532.09"/>
    <n v="0"/>
    <n v="0"/>
    <n v="0"/>
    <n v="69.171700000000001"/>
    <n v="601.26170000000002"/>
    <s v="3"/>
    <m/>
  </r>
  <r>
    <x v="5"/>
    <s v="10/05/2021"/>
    <s v="1"/>
    <x v="0"/>
    <s v="73218"/>
    <s v="151442-6"/>
    <s v="01071311731015"/>
    <s v="ANGEL JIMENES"/>
    <n v="0"/>
    <n v="0"/>
    <n v="0"/>
    <n v="93.38"/>
    <n v="0"/>
    <n v="0"/>
    <n v="0"/>
    <n v="12.1394"/>
    <n v="105.51939999999999"/>
    <s v="3"/>
    <m/>
  </r>
  <r>
    <x v="5"/>
    <s v="11/05/2021"/>
    <s v="1"/>
    <x v="0"/>
    <s v="45566"/>
    <s v="174953-0"/>
    <s v="06142709061020"/>
    <s v="SOLUCIONES Y HERRAMIENTAS, S.A. DE C.V."/>
    <n v="0"/>
    <n v="0"/>
    <n v="0"/>
    <n v="91.51"/>
    <n v="0"/>
    <n v="0"/>
    <n v="0"/>
    <n v="11.896300000000002"/>
    <n v="103.4063"/>
    <s v="3"/>
    <m/>
  </r>
  <r>
    <x v="5"/>
    <s v="11/05/2021"/>
    <s v="1"/>
    <x v="0"/>
    <s v="45631"/>
    <s v="174953-0"/>
    <s v="06142709061020"/>
    <s v="SOLUCIONES Y HERRAMIENTAS, S.A. DE C.V."/>
    <n v="0"/>
    <n v="0"/>
    <n v="0"/>
    <n v="77.83"/>
    <n v="0"/>
    <n v="0"/>
    <n v="0"/>
    <n v="10.117900000000001"/>
    <n v="87.947900000000004"/>
    <s v="3"/>
    <m/>
  </r>
  <r>
    <x v="5"/>
    <s v="11/05/2021"/>
    <s v="1"/>
    <x v="0"/>
    <s v="45421"/>
    <s v="174953-0"/>
    <s v="06142709061020"/>
    <s v="SOLUCIONES Y HERRAMIENTAS, S.A. DE C.V."/>
    <n v="0"/>
    <n v="0"/>
    <n v="0"/>
    <n v="170.49"/>
    <n v="0"/>
    <n v="0"/>
    <n v="0"/>
    <n v="22.163700000000002"/>
    <n v="192.65370000000001"/>
    <s v="3"/>
    <m/>
  </r>
  <r>
    <x v="5"/>
    <s v="11/05/2021"/>
    <s v="1"/>
    <x v="0"/>
    <s v="45109"/>
    <s v="174953-0"/>
    <s v="06142709061020"/>
    <s v="SOLUCIONES Y HERRAMIENTAS, S.A. DE C.V."/>
    <n v="0"/>
    <n v="0"/>
    <n v="0"/>
    <n v="53.1"/>
    <n v="0"/>
    <n v="0"/>
    <n v="0"/>
    <n v="6.9030000000000005"/>
    <n v="60.003"/>
    <s v="3"/>
    <m/>
  </r>
  <r>
    <x v="5"/>
    <s v="12/05/2021"/>
    <s v="1"/>
    <x v="0"/>
    <s v="46520"/>
    <s v="174953-0"/>
    <s v="06142709061020"/>
    <s v="SOLUCIONES Y HERRAMIENTAS, S.A. DE C.V."/>
    <n v="0"/>
    <n v="0"/>
    <n v="0"/>
    <n v="158.34"/>
    <n v="0"/>
    <n v="0"/>
    <n v="0"/>
    <n v="20.584200000000003"/>
    <n v="178.92420000000001"/>
    <s v="3"/>
    <m/>
  </r>
  <r>
    <x v="4"/>
    <s v="12/05/2021"/>
    <s v="1"/>
    <x v="0"/>
    <s v="46388"/>
    <s v="174953-0"/>
    <s v="06142709061020"/>
    <s v="SOLUCIONES Y HERRAMIENTAS, S.A. DE C.V."/>
    <n v="0"/>
    <n v="0"/>
    <n v="0"/>
    <n v="58.37"/>
    <n v="0"/>
    <n v="0"/>
    <n v="0"/>
    <n v="7.5880999999999998"/>
    <n v="65.958100000000002"/>
    <s v="3"/>
    <m/>
  </r>
  <r>
    <x v="5"/>
    <s v="13/05/2021"/>
    <s v="1"/>
    <x v="0"/>
    <s v="47205"/>
    <s v="174953-0"/>
    <s v="06142709061020"/>
    <s v="SOLUCIONES Y HERRAMIENTAS, S.A. DE C.V."/>
    <n v="0"/>
    <n v="0"/>
    <n v="0"/>
    <n v="105.73"/>
    <n v="0"/>
    <n v="0"/>
    <n v="0"/>
    <n v="13.744900000000001"/>
    <n v="119.47490000000001"/>
    <s v="3"/>
    <m/>
  </r>
  <r>
    <x v="5"/>
    <s v="13/05/2021"/>
    <s v="1"/>
    <x v="0"/>
    <s v="7427"/>
    <s v="144536-0"/>
    <s v="06141608021030"/>
    <s v="GRIFERIA Y CERRADURAS INTERNACIONALES, S.A. DE C.V."/>
    <n v="0"/>
    <n v="0"/>
    <n v="0"/>
    <n v="19.5"/>
    <n v="0"/>
    <n v="0"/>
    <n v="0"/>
    <n v="2.5350000000000001"/>
    <n v="22.035"/>
    <s v="3"/>
    <m/>
  </r>
  <r>
    <x v="5"/>
    <s v="13/05/2021"/>
    <s v="1"/>
    <x v="0"/>
    <s v="7425"/>
    <s v="144536-0"/>
    <s v="06141608021030"/>
    <s v="GRIFERIA Y CERRADURAS INTERNACIONALES, S.A. DE C.V."/>
    <n v="0"/>
    <n v="0"/>
    <n v="0"/>
    <n v="162.68"/>
    <n v="0"/>
    <n v="0"/>
    <n v="0"/>
    <n v="21.148400000000002"/>
    <n v="183.82840000000002"/>
    <s v="3"/>
    <m/>
  </r>
  <r>
    <x v="5"/>
    <s v="13/05/2021"/>
    <s v="1"/>
    <x v="0"/>
    <s v="47153"/>
    <s v="174953-0"/>
    <s v="06142709061020"/>
    <s v="SOLUCIONES Y HERRAMIENTAS, S.A. DE C.V."/>
    <n v="0"/>
    <n v="0"/>
    <n v="0"/>
    <n v="93.5"/>
    <n v="0"/>
    <n v="0"/>
    <n v="0"/>
    <n v="12.155000000000001"/>
    <n v="105.655"/>
    <s v="3"/>
    <m/>
  </r>
  <r>
    <x v="5"/>
    <s v="13/05/2021"/>
    <s v="1"/>
    <x v="0"/>
    <s v="47203"/>
    <s v="174953-0"/>
    <s v="06142709061020"/>
    <s v="SOLUCIONES Y HERRAMIENTAS, S.A. DE C.V."/>
    <n v="0"/>
    <n v="0"/>
    <n v="0"/>
    <n v="91.81"/>
    <n v="0"/>
    <n v="0"/>
    <n v="0"/>
    <n v="11.935300000000002"/>
    <n v="103.7453"/>
    <s v="3"/>
    <m/>
  </r>
  <r>
    <x v="5"/>
    <s v="14/05/2021"/>
    <s v="1"/>
    <x v="0"/>
    <s v="745"/>
    <s v="134170-6"/>
    <s v="02100208011016"/>
    <s v="INDUSTRIAS MAGAÐA, SA. DE C.V."/>
    <n v="0"/>
    <n v="0"/>
    <n v="0"/>
    <n v="93.88"/>
    <n v="0"/>
    <n v="0"/>
    <n v="0"/>
    <n v="12.2044"/>
    <n v="106.08439999999999"/>
    <s v="3"/>
    <m/>
  </r>
  <r>
    <x v="5"/>
    <s v="14/05/2021"/>
    <s v="1"/>
    <x v="0"/>
    <s v="1154298"/>
    <s v="166-0"/>
    <s v="06140903820021"/>
    <s v="COMERSAL, S.A. DE C.V."/>
    <n v="0"/>
    <n v="0"/>
    <n v="0"/>
    <n v="4.3"/>
    <n v="0"/>
    <n v="0"/>
    <n v="0"/>
    <n v="0.55899999999999994"/>
    <n v="4.859"/>
    <s v="3"/>
    <m/>
  </r>
  <r>
    <x v="5"/>
    <s v="14/05/2021"/>
    <s v="1"/>
    <x v="0"/>
    <s v="9262"/>
    <s v="164121-4"/>
    <s v="06141402051099"/>
    <s v="JEA, S.A. DE C.V."/>
    <n v="0"/>
    <n v="0"/>
    <n v="0"/>
    <n v="73.64"/>
    <n v="0"/>
    <n v="0"/>
    <n v="0"/>
    <n v="9.5731999999999999"/>
    <n v="83.213200000000001"/>
    <s v="3"/>
    <m/>
  </r>
  <r>
    <x v="5"/>
    <s v="14/05/2021"/>
    <s v="1"/>
    <x v="0"/>
    <s v="9281"/>
    <s v="164121-4"/>
    <s v="06141402051099"/>
    <s v="JEA, S.A. DE C.V."/>
    <n v="0"/>
    <n v="0"/>
    <n v="0"/>
    <n v="163.47999999999999"/>
    <n v="0"/>
    <n v="0"/>
    <n v="0"/>
    <n v="21.252399999999998"/>
    <n v="184.73239999999998"/>
    <s v="3"/>
    <m/>
  </r>
  <r>
    <x v="5"/>
    <s v="14/05/2021"/>
    <s v="1"/>
    <x v="0"/>
    <s v="47731"/>
    <s v="174953-0"/>
    <s v="06142709061020"/>
    <s v="SOLUCIONES Y HERRAMIENTAS, S.A. DE C.V."/>
    <n v="0"/>
    <n v="0"/>
    <n v="0"/>
    <n v="88.73"/>
    <n v="0"/>
    <n v="0"/>
    <n v="0"/>
    <n v="11.5349"/>
    <n v="100.26490000000001"/>
    <s v="3"/>
    <m/>
  </r>
  <r>
    <x v="5"/>
    <s v="14/05/2021"/>
    <s v="1"/>
    <x v="0"/>
    <s v="48022"/>
    <s v="174953-0"/>
    <s v="06142709061020"/>
    <s v="SOLUCIONES Y HERRAMIENTAS, S.A. DE C.V."/>
    <n v="0"/>
    <n v="0"/>
    <n v="0"/>
    <n v="62.21"/>
    <n v="0"/>
    <n v="0"/>
    <n v="0"/>
    <n v="8.0873000000000008"/>
    <n v="70.297300000000007"/>
    <s v="3"/>
    <m/>
  </r>
  <r>
    <x v="5"/>
    <s v="14/05/2021"/>
    <s v="1"/>
    <x v="0"/>
    <s v="47750"/>
    <s v="174953-0"/>
    <s v="06142709061020"/>
    <s v="SOLUCIONES Y HERRAMIENTAS, S.A. DE C.V."/>
    <n v="0"/>
    <n v="0"/>
    <n v="0"/>
    <n v="76.55"/>
    <n v="0"/>
    <n v="0"/>
    <n v="0"/>
    <n v="9.9514999999999993"/>
    <n v="86.501499999999993"/>
    <s v="3"/>
    <m/>
  </r>
  <r>
    <x v="5"/>
    <s v="15/05/2021"/>
    <s v="1"/>
    <x v="0"/>
    <s v="26842"/>
    <s v="2921-1"/>
    <s v="05112105901012"/>
    <s v="SUMER, S.A. DE C.V."/>
    <n v="0"/>
    <n v="0"/>
    <n v="0"/>
    <n v="290.36"/>
    <n v="0"/>
    <n v="0"/>
    <n v="0"/>
    <n v="37.7468"/>
    <n v="328.10680000000002"/>
    <s v="3"/>
    <m/>
  </r>
  <r>
    <x v="5"/>
    <s v="15/05/2021"/>
    <s v="1"/>
    <x v="0"/>
    <s v="26844"/>
    <s v="2921-1"/>
    <s v="05112105901012"/>
    <s v="SUMER, S.A. DE C.V."/>
    <n v="0"/>
    <n v="0"/>
    <n v="0"/>
    <n v="12.3"/>
    <n v="0"/>
    <n v="0"/>
    <n v="0"/>
    <n v="1.5990000000000002"/>
    <n v="13.899000000000001"/>
    <s v="3"/>
    <m/>
  </r>
  <r>
    <x v="5"/>
    <s v="15/05/2021"/>
    <s v="1"/>
    <x v="0"/>
    <s v="26843"/>
    <s v="2921-1"/>
    <s v="05112105901012"/>
    <s v="SUMER, S.A. DE C.V."/>
    <n v="0"/>
    <n v="0"/>
    <n v="0"/>
    <n v="57.34"/>
    <n v="0"/>
    <n v="0"/>
    <n v="0"/>
    <n v="7.454200000000001"/>
    <n v="64.794200000000004"/>
    <s v="3"/>
    <m/>
  </r>
  <r>
    <x v="5"/>
    <s v="17/05/2021"/>
    <s v="1"/>
    <x v="0"/>
    <s v="48364"/>
    <s v="174953-0"/>
    <s v="06142709061020"/>
    <s v="SOLUCIONES Y HERRAMIENTAS, S.A. DE C.V."/>
    <n v="0"/>
    <n v="0"/>
    <n v="0"/>
    <n v="67.239999999999995"/>
    <n v="0"/>
    <n v="0"/>
    <n v="0"/>
    <n v="8.7411999999999992"/>
    <n v="75.981200000000001"/>
    <s v="3"/>
    <m/>
  </r>
  <r>
    <x v="5"/>
    <s v="18/05/2021"/>
    <s v="1"/>
    <x v="0"/>
    <s v="585"/>
    <s v="118620-0"/>
    <s v="06141001001056"/>
    <s v="INVERSIONES EL PINABETE, S.A."/>
    <n v="0"/>
    <n v="0"/>
    <n v="0"/>
    <n v="225.54"/>
    <n v="0"/>
    <n v="0"/>
    <n v="0"/>
    <n v="29.3202"/>
    <n v="254.86019999999999"/>
    <s v="3"/>
    <m/>
  </r>
  <r>
    <x v="5"/>
    <s v="18/05/2021"/>
    <s v="1"/>
    <x v="0"/>
    <s v="73298"/>
    <s v="151442-6"/>
    <s v="01071311731015"/>
    <s v="ANGEL JIMENES"/>
    <n v="0"/>
    <n v="0"/>
    <n v="0"/>
    <n v="133.61000000000001"/>
    <n v="0"/>
    <n v="0"/>
    <n v="0"/>
    <n v="17.369300000000003"/>
    <n v="150.97930000000002"/>
    <s v="3"/>
    <m/>
  </r>
  <r>
    <x v="5"/>
    <s v="19/04/2021"/>
    <s v="1"/>
    <x v="0"/>
    <s v="35991"/>
    <s v="174953-0"/>
    <s v="06142709061020"/>
    <s v="SOLUCIONES Y HERRAMIENTAS, S.A. DE C.V."/>
    <n v="0"/>
    <n v="0"/>
    <n v="0"/>
    <n v="127.25"/>
    <n v="0"/>
    <n v="0"/>
    <n v="0"/>
    <n v="16.5425"/>
    <n v="143.79249999999999"/>
    <s v="3"/>
    <m/>
  </r>
  <r>
    <x v="5"/>
    <s v="19/04/2021"/>
    <s v="1"/>
    <x v="0"/>
    <s v="40290"/>
    <s v="174953-0"/>
    <s v="06142709061020"/>
    <s v="SOLUCIONES Y HERRAMIENTAS, S.A. DE C.V."/>
    <n v="0"/>
    <n v="0"/>
    <n v="0"/>
    <n v="127.75"/>
    <n v="0"/>
    <n v="0"/>
    <n v="0"/>
    <n v="16.607500000000002"/>
    <n v="144.35750000000002"/>
    <s v="3"/>
    <m/>
  </r>
  <r>
    <x v="5"/>
    <s v="21/05/2021"/>
    <s v="1"/>
    <x v="0"/>
    <s v="9494"/>
    <s v="164121-4"/>
    <s v="06141402051099"/>
    <s v="JEA, S.A. DE C.V."/>
    <n v="0"/>
    <n v="0"/>
    <n v="0"/>
    <n v="156.27000000000001"/>
    <n v="0"/>
    <n v="0"/>
    <n v="0"/>
    <n v="20.315100000000001"/>
    <n v="176.58510000000001"/>
    <s v="3"/>
    <m/>
  </r>
  <r>
    <x v="5"/>
    <s v="21/05/2021"/>
    <s v="1"/>
    <x v="0"/>
    <s v="9495"/>
    <s v="164121-4"/>
    <s v="06141402051099"/>
    <s v="JEA, S.A. DE C.V."/>
    <n v="0"/>
    <n v="0"/>
    <n v="0"/>
    <n v="122.75"/>
    <n v="0"/>
    <n v="0"/>
    <n v="0"/>
    <n v="15.957500000000001"/>
    <n v="138.70750000000001"/>
    <s v="3"/>
    <m/>
  </r>
  <r>
    <x v="5"/>
    <s v="24/05/2021"/>
    <s v="1"/>
    <x v="0"/>
    <s v="51836"/>
    <s v="174953-0"/>
    <s v="06142709061020"/>
    <s v="SOLUCIONES Y HERRAMIENTAS, S.A. DE C.V."/>
    <n v="0"/>
    <n v="0"/>
    <n v="0"/>
    <n v="123.34"/>
    <n v="0"/>
    <n v="0"/>
    <n v="0"/>
    <n v="16.034200000000002"/>
    <n v="139.3742"/>
    <s v="3"/>
    <m/>
  </r>
  <r>
    <x v="5"/>
    <s v="24/05/2021"/>
    <s v="1"/>
    <x v="0"/>
    <s v="51767"/>
    <s v="174953-0"/>
    <s v="06142709061020"/>
    <s v="SOLUCIONES Y HERRAMIENTAS, S.A. DE C.V."/>
    <n v="0"/>
    <n v="0"/>
    <n v="0"/>
    <n v="85.82"/>
    <n v="0"/>
    <n v="0"/>
    <n v="0"/>
    <n v="11.156599999999999"/>
    <n v="96.976599999999991"/>
    <s v="3"/>
    <m/>
  </r>
  <r>
    <x v="5"/>
    <s v="31/05/2021"/>
    <s v="1"/>
    <x v="0"/>
    <s v="4569"/>
    <s v="132977-1"/>
    <s v="02133003651018"/>
    <s v="JOSE ADAN MAGAÐA LOPEZ"/>
    <n v="0"/>
    <n v="0"/>
    <n v="0"/>
    <n v="44.62"/>
    <n v="0"/>
    <n v="0"/>
    <n v="0"/>
    <n v="5.8006000000000002"/>
    <n v="50.4206"/>
    <s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9" applyNumberFormats="0" applyBorderFormats="0" applyFontFormats="0" applyPatternFormats="0" applyAlignmentFormats="0" applyWidthHeightFormats="1" dataCaption="Valores" updatedVersion="4" minRefreshableVersion="3" useAutoFormatting="1" itemPrintTitles="1" createdVersion="7" indent="0" compact="0" compactData="0" gridDropZones="1">
  <location ref="S3:X14" firstHeaderRow="1" firstDataRow="2" firstDataCol="2"/>
  <pivotFields count="19">
    <pivotField axis="axisRow" compact="0" outline="0" multipleItemSelectionAllowed="1" showAll="0" defaultSubtotal="0">
      <items count="6">
        <item x="2"/>
        <item x="3"/>
        <item x="0"/>
        <item x="1"/>
        <item x="4"/>
        <item x="5"/>
      </items>
    </pivotField>
    <pivotField compact="0" outline="0" showAll="0"/>
    <pivotField compact="0" outline="0" showAll="0"/>
    <pivotField axis="axisRow" compact="0" outline="0" showAll="0" includeNewItemsInFilter="1">
      <items count="3">
        <item sd="0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numFmtId="44" outline="0" showAll="0"/>
    <pivotField dataField="1" compact="0" numFmtId="44" outline="0" showAll="0"/>
    <pivotField compact="0" outline="0" showAll="0"/>
    <pivotField compact="0" outline="0" showAll="0"/>
  </pivotFields>
  <rowFields count="2">
    <field x="0"/>
    <field x="3"/>
  </rowFields>
  <rowItems count="10">
    <i>
      <x/>
      <x/>
    </i>
    <i r="1">
      <x v="1"/>
    </i>
    <i>
      <x v="1"/>
      <x/>
    </i>
    <i>
      <x v="2"/>
      <x/>
    </i>
    <i r="1">
      <x v="1"/>
    </i>
    <i>
      <x v="3"/>
      <x/>
    </i>
    <i>
      <x v="4"/>
      <x/>
    </i>
    <i r="1">
      <x v="1"/>
    </i>
    <i>
      <x v="5"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Compras Internas Gravadas" fld="11" baseField="0" baseItem="0"/>
    <dataField name="Suma de Compras Internas Exentas" fld="8" baseField="0" baseItem="0"/>
    <dataField name="Suma de Crédito Fiscal" fld="15" baseField="0" baseItem="0"/>
    <dataField name="Suma de Total Compras" fld="16" baseField="0" baseItem="0"/>
  </dataFields>
  <formats count="3">
    <format dxfId="76">
      <pivotArea type="all" dataOnly="0" outline="0" fieldPosition="0"/>
    </format>
    <format dxfId="75">
      <pivotArea type="all" dataOnly="0" outline="0" fieldPosition="0"/>
    </format>
    <format dxfId="7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R3" totalsRowShown="0" headerRowDxfId="53" dataDxfId="54" headerRowCellStyle="Moneda" dataCellStyle="Moneda">
  <autoFilter ref="A1:R3"/>
  <tableColumns count="18">
    <tableColumn id="1" name="Mes" dataDxfId="72"/>
    <tableColumn id="2" name="Fecha Emisión" dataDxfId="71"/>
    <tableColumn id="3" name="Clase de Documento" dataDxfId="70"/>
    <tableColumn id="4" name="Tipo de Documento Emitido" dataDxfId="69"/>
    <tableColumn id="5" name="Número de Resolución" dataDxfId="68"/>
    <tableColumn id="6" name="Serie de Documento" dataDxfId="67"/>
    <tableColumn id="7" name="Número Correlativo de Documento" dataDxfId="66"/>
    <tableColumn id="8" name="NCR" dataDxfId="65"/>
    <tableColumn id="9" name="NIT" dataDxfId="64"/>
    <tableColumn id="10" name="Nombre del Cliente" dataDxfId="63"/>
    <tableColumn id="11" name="Ventas exentas" dataDxfId="62"/>
    <tableColumn id="12" name="Ventas no sujetas" dataDxfId="61"/>
    <tableColumn id="13" name="Ventas gravadas locales" dataDxfId="60" dataCellStyle="Moneda"/>
    <tableColumn id="14" name="Débito Fiscal por ventas gravadas locales" dataDxfId="59" dataCellStyle="Moneda">
      <calculatedColumnFormula>+M2*0.13</calculatedColumnFormula>
    </tableColumn>
    <tableColumn id="15" name="Ventas a Cuenta de Terceros No domiciliados" dataDxfId="58" dataCellStyle="Moneda"/>
    <tableColumn id="16" name="Débito Fiscal por ventas a cuenta de terceros no domiciliados" dataDxfId="57" dataCellStyle="Moneda"/>
    <tableColumn id="17" name="Total Ventas" dataDxfId="56" dataCellStyle="Moneda">
      <calculatedColumnFormula>SUM(M2:P2)</calculatedColumnFormula>
    </tableColumn>
    <tableColumn id="18" name="Número de anexo" dataDxfId="5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W233" totalsRowShown="0" headerRowDxfId="28" dataDxfId="29" headerRowCellStyle="Moneda" dataCellStyle="Moneda">
  <autoFilter ref="A1:W233"/>
  <tableColumns count="23">
    <tableColumn id="1" name="Mes" dataDxfId="52"/>
    <tableColumn id="2" name="Fecha " dataDxfId="51"/>
    <tableColumn id="3" name="Clase de Documento" dataDxfId="50"/>
    <tableColumn id="4" name="Tipo de Documento Emitido" dataDxfId="49"/>
    <tableColumn id="5" name="Numero de Resolución" dataDxfId="48"/>
    <tableColumn id="6" name="Serie de Documento" dataDxfId="47"/>
    <tableColumn id="7" name="Número de Control Interno (del)" dataDxfId="46"/>
    <tableColumn id="8" name="ANULADAS" dataDxfId="45"/>
    <tableColumn id="9" name="Número de Control Interno (al)" dataDxfId="44">
      <calculatedColumnFormula>+G2</calculatedColumnFormula>
    </tableColumn>
    <tableColumn id="10" name="Número de documento (del)" dataDxfId="43">
      <calculatedColumnFormula>+I2</calculatedColumnFormula>
    </tableColumn>
    <tableColumn id="11" name="Número de documento (al)" dataDxfId="42">
      <calculatedColumnFormula>+J2</calculatedColumnFormula>
    </tableColumn>
    <tableColumn id="12" name="N° de Máquina registradora " dataDxfId="41"/>
    <tableColumn id="13" name="Ventas Exentas" dataDxfId="40" dataCellStyle="Moneda"/>
    <tableColumn id="14" name="Ventas Internas Exentas No Sujetas a Proporcionalidad" dataDxfId="39" dataCellStyle="Moneda"/>
    <tableColumn id="15" name="Ventas No Sujetas" dataDxfId="38" dataCellStyle="Moneda"/>
    <tableColumn id="16" name="Ventas gravadas locales" dataDxfId="37" dataCellStyle="Moneda"/>
    <tableColumn id="17" name="Exportaciones dentro del área Centroamericana" dataDxfId="36" dataCellStyle="Moneda"/>
    <tableColumn id="18" name="Exportaciones fuera del área Centroamericana" dataDxfId="35" dataCellStyle="Moneda"/>
    <tableColumn id="19" name="Exportaciones de servicios" dataDxfId="34" dataCellStyle="Moneda"/>
    <tableColumn id="20" name="Ventas a Zonas Francas y DPA (Tasa cero)" dataDxfId="33" dataCellStyle="Moneda"/>
    <tableColumn id="21" name="Ventas a Cuenta de Terceros No Domiciliados" dataDxfId="32" dataCellStyle="Moneda"/>
    <tableColumn id="22" name="Total Ventas" dataDxfId="31" dataCellStyle="Moneda">
      <calculatedColumnFormula>SUM(M2:U2)</calculatedColumnFormula>
    </tableColumn>
    <tableColumn id="23" name="Número de anexo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1:R522" totalsRowShown="0" headerRowDxfId="8" dataDxfId="9" headerRowBorderDxfId="26" tableBorderDxfId="27" headerRowCellStyle="Moneda" dataCellStyle="Moneda">
  <autoFilter ref="A1:R522">
    <filterColumn colId="0">
      <filters>
        <filter val="Abril"/>
        <filter val="Julio"/>
        <filter val="Junio"/>
        <filter val="Marzo"/>
        <filter val="Mayo"/>
      </filters>
    </filterColumn>
  </autoFilter>
  <tableColumns count="18">
    <tableColumn id="1" name="MES" dataDxfId="25"/>
    <tableColumn id="2" name="Fecha de emisión" dataDxfId="24"/>
    <tableColumn id="3" name="Clase de documento" dataDxfId="23"/>
    <tableColumn id="4" name="Tipo de documento emitido" dataDxfId="22"/>
    <tableColumn id="5" name="Número de documento" dataDxfId="21"/>
    <tableColumn id="6" name="NIT proveedor" dataDxfId="20"/>
    <tableColumn id="7" name="NCR" dataDxfId="1">
      <calculatedColumnFormula>VLOOKUP(F2,Tabla1[#All],2,FALSE)</calculatedColumnFormula>
    </tableColumn>
    <tableColumn id="8" name="Nombre del proveedor" dataDxfId="0">
      <calculatedColumnFormula>VLOOKUP(F2,Tabla1[#All],3,FALSE)</calculatedColumnFormula>
    </tableColumn>
    <tableColumn id="9" name="Compras Internas Exentas" dataDxfId="19" dataCellStyle="Moneda"/>
    <tableColumn id="10" name="Internaciones exentas" dataDxfId="18" dataCellStyle="Moneda"/>
    <tableColumn id="11" name="Importaciones Exentas y/o no sujetas" dataDxfId="17" dataCellStyle="Moneda"/>
    <tableColumn id="12" name="Compras Internas Gravadas" dataDxfId="16" dataCellStyle="Moneda"/>
    <tableColumn id="13" name="Internaciones Gravadas de bienes" dataDxfId="15" dataCellStyle="Moneda"/>
    <tableColumn id="14" name="Importaciones gravadas de bienes" dataDxfId="14" dataCellStyle="Moneda"/>
    <tableColumn id="15" name="Importaciones de servicios gravadis" dataDxfId="13" dataCellStyle="Moneda"/>
    <tableColumn id="16" name="Crédito Fiscal" dataDxfId="12" dataCellStyle="Moneda">
      <calculatedColumnFormula>+L2*0.13</calculatedColumnFormula>
    </tableColumn>
    <tableColumn id="17" name="Total Compras" dataDxfId="11" dataCellStyle="Moneda">
      <calculatedColumnFormula>SUM(I2:P2)</calculatedColumnFormula>
    </tableColumn>
    <tableColumn id="18" name="Número de Anexo" dataDxfId="10" dataCellStyle="Moned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A1:C347" totalsRowShown="0">
  <autoFilter ref="A1:C347"/>
  <tableColumns count="3">
    <tableColumn id="1" name="NCR"/>
    <tableColumn id="4" name="NIT" dataDxfId="73"/>
    <tableColumn id="2" name="PROVEEDORA DE RODAMIENTOS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3"/>
  <sheetViews>
    <sheetView showGridLines="0" tabSelected="1" zoomScale="87" zoomScaleNormal="87" workbookViewId="0">
      <pane ySplit="1" topLeftCell="A2" activePane="bottomLeft" state="frozen"/>
      <selection activeCell="B23" sqref="B23"/>
      <selection pane="bottomLeft" activeCell="C15" sqref="C14:C15"/>
    </sheetView>
  </sheetViews>
  <sheetFormatPr baseColWidth="10" defaultColWidth="8.28515625" defaultRowHeight="12.75" x14ac:dyDescent="0.2"/>
  <cols>
    <col min="1" max="1" width="8.28515625" style="26" customWidth="1"/>
    <col min="2" max="2" width="16.5703125" style="26" customWidth="1"/>
    <col min="3" max="3" width="22.28515625" style="26" customWidth="1"/>
    <col min="4" max="4" width="28.42578125" style="26" customWidth="1"/>
    <col min="5" max="5" width="24.140625" style="26" customWidth="1"/>
    <col min="6" max="6" width="22" style="26" customWidth="1"/>
    <col min="7" max="7" width="35.140625" style="26" customWidth="1"/>
    <col min="8" max="8" width="11.140625" style="27" customWidth="1"/>
    <col min="9" max="9" width="18.5703125" style="31" bestFit="1" customWidth="1"/>
    <col min="10" max="10" width="42.28515625" style="28" customWidth="1"/>
    <col min="11" max="12" width="11.140625" style="26" hidden="1" customWidth="1"/>
    <col min="13" max="13" width="27.140625" style="29" customWidth="1"/>
    <col min="14" max="14" width="42.7109375" style="29" customWidth="1"/>
    <col min="15" max="15" width="46.42578125" style="29" customWidth="1"/>
    <col min="16" max="16" width="61.28515625" style="29" customWidth="1"/>
    <col min="17" max="17" width="15.7109375" style="29" customWidth="1"/>
    <col min="18" max="18" width="8.28515625" style="26" hidden="1" customWidth="1"/>
    <col min="19" max="19" width="18" style="30" bestFit="1" customWidth="1"/>
    <col min="20" max="20" width="30.7109375" style="26" bestFit="1" customWidth="1"/>
    <col min="21" max="21" width="46" style="26" bestFit="1" customWidth="1"/>
    <col min="22" max="22" width="20.7109375" style="26" customWidth="1"/>
    <col min="23" max="23" width="10.28515625" style="26" bestFit="1" customWidth="1"/>
    <col min="24" max="24" width="20.7109375" style="26" bestFit="1" customWidth="1"/>
    <col min="25" max="25" width="11.42578125" style="26" bestFit="1" customWidth="1"/>
    <col min="26" max="26" width="35.5703125" style="26" bestFit="1" customWidth="1"/>
    <col min="27" max="27" width="51" style="26" bestFit="1" customWidth="1"/>
    <col min="28" max="28" width="25.7109375" style="26" bestFit="1" customWidth="1"/>
    <col min="29" max="29" width="35.5703125" style="26" bestFit="1" customWidth="1"/>
    <col min="30" max="30" width="51" style="26" bestFit="1" customWidth="1"/>
    <col min="31" max="31" width="25.7109375" style="26" bestFit="1" customWidth="1"/>
    <col min="32" max="16384" width="8.28515625" style="26"/>
  </cols>
  <sheetData>
    <row r="1" spans="1:19" s="13" customFormat="1" ht="64.5" customHeight="1" x14ac:dyDescent="0.25">
      <c r="A1" s="13" t="s">
        <v>0</v>
      </c>
      <c r="B1" s="14" t="s">
        <v>1094</v>
      </c>
      <c r="C1" s="14" t="s">
        <v>2</v>
      </c>
      <c r="D1" s="14" t="s">
        <v>3</v>
      </c>
      <c r="E1" s="14" t="s">
        <v>1095</v>
      </c>
      <c r="F1" s="14" t="s">
        <v>5</v>
      </c>
      <c r="G1" s="14" t="s">
        <v>1096</v>
      </c>
      <c r="H1" s="15" t="s">
        <v>170</v>
      </c>
      <c r="I1" s="14" t="s">
        <v>171</v>
      </c>
      <c r="J1" s="16" t="s">
        <v>1097</v>
      </c>
      <c r="K1" s="14" t="s">
        <v>1098</v>
      </c>
      <c r="L1" s="14" t="s">
        <v>1099</v>
      </c>
      <c r="M1" s="17" t="s">
        <v>15</v>
      </c>
      <c r="N1" s="17" t="s">
        <v>1100</v>
      </c>
      <c r="O1" s="17" t="s">
        <v>1101</v>
      </c>
      <c r="P1" s="17" t="s">
        <v>1102</v>
      </c>
      <c r="Q1" s="17" t="s">
        <v>21</v>
      </c>
      <c r="R1" s="14" t="s">
        <v>22</v>
      </c>
      <c r="S1" s="18"/>
    </row>
    <row r="2" spans="1:19" x14ac:dyDescent="0.2">
      <c r="A2" s="26" t="s">
        <v>187</v>
      </c>
      <c r="B2" s="26" t="s">
        <v>26</v>
      </c>
      <c r="C2" s="26" t="s">
        <v>25</v>
      </c>
      <c r="D2" s="26" t="s">
        <v>185</v>
      </c>
      <c r="E2" s="26" t="s">
        <v>253</v>
      </c>
      <c r="F2" s="26" t="s">
        <v>1103</v>
      </c>
      <c r="G2" s="26" t="s">
        <v>25</v>
      </c>
      <c r="H2" s="27" t="s">
        <v>1104</v>
      </c>
      <c r="I2" s="26" t="s">
        <v>1105</v>
      </c>
      <c r="J2" s="28" t="s">
        <v>1106</v>
      </c>
      <c r="M2" s="29">
        <v>4.87</v>
      </c>
      <c r="N2" s="29">
        <f t="shared" ref="N2:N3" si="0">+M2*0.13</f>
        <v>0.6331</v>
      </c>
      <c r="O2" s="29">
        <v>0</v>
      </c>
      <c r="P2" s="29">
        <v>0</v>
      </c>
      <c r="Q2" s="29">
        <f t="shared" ref="Q2:Q3" si="1">SUM(M2:P2)</f>
        <v>5.5030999999999999</v>
      </c>
    </row>
    <row r="3" spans="1:19" x14ac:dyDescent="0.2">
      <c r="A3" s="26" t="s">
        <v>1163</v>
      </c>
      <c r="B3" s="26" t="s">
        <v>1289</v>
      </c>
      <c r="C3" s="26" t="s">
        <v>25</v>
      </c>
      <c r="D3" s="26" t="s">
        <v>185</v>
      </c>
      <c r="E3" s="26" t="s">
        <v>253</v>
      </c>
      <c r="F3" s="26" t="s">
        <v>1103</v>
      </c>
      <c r="G3" s="26" t="s">
        <v>27</v>
      </c>
      <c r="H3" s="27" t="s">
        <v>1342</v>
      </c>
      <c r="I3" s="26" t="s">
        <v>1343</v>
      </c>
      <c r="J3" s="28" t="s">
        <v>1344</v>
      </c>
      <c r="M3" s="29">
        <v>41.76</v>
      </c>
      <c r="N3" s="29">
        <f t="shared" si="0"/>
        <v>5.4287999999999998</v>
      </c>
      <c r="O3" s="29">
        <v>0</v>
      </c>
      <c r="P3" s="29">
        <v>0</v>
      </c>
      <c r="Q3" s="29">
        <f t="shared" si="1"/>
        <v>47.188800000000001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233"/>
  <sheetViews>
    <sheetView showGridLines="0" topLeftCell="K1" workbookViewId="0">
      <pane ySplit="1" topLeftCell="A2" activePane="bottomLeft" state="frozen"/>
      <selection activeCell="B1" sqref="B1"/>
      <selection pane="bottomLeft" activeCell="L7" sqref="L7"/>
    </sheetView>
  </sheetViews>
  <sheetFormatPr baseColWidth="10" defaultColWidth="8.85546875" defaultRowHeight="12.75" x14ac:dyDescent="0.25"/>
  <cols>
    <col min="1" max="1" width="8.85546875" style="24" customWidth="1"/>
    <col min="2" max="2" width="10.7109375" style="24" bestFit="1" customWidth="1"/>
    <col min="3" max="3" width="21.85546875" style="24" customWidth="1"/>
    <col min="4" max="4" width="28.28515625" style="24" customWidth="1"/>
    <col min="5" max="5" width="23.7109375" style="24" customWidth="1"/>
    <col min="6" max="6" width="21.7109375" style="24" customWidth="1"/>
    <col min="7" max="7" width="31.85546875" style="24" customWidth="1"/>
    <col min="8" max="8" width="13.140625" style="34" hidden="1" customWidth="1"/>
    <col min="9" max="9" width="30.7109375" style="24" customWidth="1"/>
    <col min="10" max="10" width="28.42578125" style="24" customWidth="1"/>
    <col min="11" max="11" width="27.28515625" style="24" customWidth="1"/>
    <col min="12" max="12" width="28.5703125" style="24" customWidth="1"/>
    <col min="13" max="13" width="18.140625" style="25" customWidth="1"/>
    <col min="14" max="14" width="54.28515625" style="25" customWidth="1"/>
    <col min="15" max="15" width="20.7109375" style="25" customWidth="1"/>
    <col min="16" max="16" width="26.28515625" style="25" customWidth="1"/>
    <col min="17" max="17" width="48" style="25" customWidth="1"/>
    <col min="18" max="18" width="46.85546875" style="25" customWidth="1"/>
    <col min="19" max="19" width="28.42578125" style="25" customWidth="1"/>
    <col min="20" max="20" width="42.28515625" style="25" customWidth="1"/>
    <col min="21" max="21" width="45.7109375" style="25" customWidth="1"/>
    <col min="22" max="22" width="15.5703125" style="25" customWidth="1"/>
    <col min="23" max="23" width="10" style="24" hidden="1" customWidth="1"/>
    <col min="24" max="24" width="17.5703125" style="24" bestFit="1" customWidth="1"/>
    <col min="25" max="25" width="30.28515625" style="24" bestFit="1" customWidth="1"/>
    <col min="26" max="26" width="20.140625" style="24" bestFit="1" customWidth="1"/>
    <col min="27" max="16384" width="8.85546875" style="24"/>
  </cols>
  <sheetData>
    <row r="1" spans="1:23" s="6" customFormat="1" ht="57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s="19" customFormat="1" ht="15" x14ac:dyDescent="0.25">
      <c r="A2" s="19" t="s">
        <v>23</v>
      </c>
      <c r="B2" s="19" t="s">
        <v>24</v>
      </c>
      <c r="C2" s="19" t="s">
        <v>25</v>
      </c>
      <c r="D2" s="19" t="s">
        <v>26</v>
      </c>
      <c r="E2" s="19" t="s">
        <v>253</v>
      </c>
      <c r="F2" s="19" t="s">
        <v>254</v>
      </c>
      <c r="G2" s="19" t="s">
        <v>242</v>
      </c>
      <c r="H2" s="20" t="str">
        <f>IF(P2=0,"ANULADA"," ")</f>
        <v xml:space="preserve"> </v>
      </c>
      <c r="I2" s="32" t="str">
        <f t="shared" ref="I2:I33" si="0">+G2</f>
        <v>29</v>
      </c>
      <c r="J2" s="32" t="str">
        <f>+I2</f>
        <v>29</v>
      </c>
      <c r="K2" s="32" t="str">
        <f>+J2</f>
        <v>29</v>
      </c>
      <c r="L2" s="25"/>
      <c r="M2" s="25">
        <v>0</v>
      </c>
      <c r="N2" s="25">
        <v>0</v>
      </c>
      <c r="O2" s="25">
        <v>0</v>
      </c>
      <c r="P2" s="22">
        <v>276.86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2">
        <f>SUM(M2:U2)</f>
        <v>276.86</v>
      </c>
      <c r="W2" s="19" t="s">
        <v>27</v>
      </c>
    </row>
    <row r="3" spans="1:23" ht="15" x14ac:dyDescent="0.25">
      <c r="A3" s="33" t="s">
        <v>23</v>
      </c>
      <c r="B3" s="19" t="s">
        <v>28</v>
      </c>
      <c r="C3" s="19" t="s">
        <v>25</v>
      </c>
      <c r="D3" s="19" t="s">
        <v>26</v>
      </c>
      <c r="E3" s="19" t="s">
        <v>253</v>
      </c>
      <c r="F3" s="19" t="s">
        <v>254</v>
      </c>
      <c r="G3" s="24" t="s">
        <v>245</v>
      </c>
      <c r="H3" s="20" t="str">
        <f t="shared" ref="H3:H111" si="1">IF(P3=0,"ANULADA"," ")</f>
        <v xml:space="preserve"> </v>
      </c>
      <c r="I3" s="32" t="str">
        <f t="shared" si="0"/>
        <v>30</v>
      </c>
      <c r="J3" s="32" t="str">
        <f t="shared" ref="J3:K3" si="2">+I3</f>
        <v>30</v>
      </c>
      <c r="K3" s="32" t="str">
        <f t="shared" si="2"/>
        <v>30</v>
      </c>
      <c r="L3" s="25"/>
      <c r="M3" s="25">
        <v>0</v>
      </c>
      <c r="N3" s="25">
        <v>0</v>
      </c>
      <c r="O3" s="25">
        <v>0</v>
      </c>
      <c r="P3" s="25">
        <v>206.05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2">
        <f t="shared" ref="V3:V62" si="3">SUM(M3:U3)</f>
        <v>206.05</v>
      </c>
    </row>
    <row r="4" spans="1:23" ht="15" x14ac:dyDescent="0.25">
      <c r="A4" s="33" t="s">
        <v>23</v>
      </c>
      <c r="B4" s="19" t="s">
        <v>29</v>
      </c>
      <c r="C4" s="19" t="s">
        <v>25</v>
      </c>
      <c r="D4" s="19" t="s">
        <v>26</v>
      </c>
      <c r="E4" s="19" t="s">
        <v>253</v>
      </c>
      <c r="F4" s="19" t="s">
        <v>254</v>
      </c>
      <c r="G4" s="24" t="s">
        <v>246</v>
      </c>
      <c r="H4" s="20" t="str">
        <f t="shared" si="1"/>
        <v xml:space="preserve"> </v>
      </c>
      <c r="I4" s="32" t="str">
        <f t="shared" si="0"/>
        <v>31</v>
      </c>
      <c r="J4" s="32" t="str">
        <f t="shared" ref="J4:K4" si="4">+I4</f>
        <v>31</v>
      </c>
      <c r="K4" s="32" t="str">
        <f t="shared" si="4"/>
        <v>31</v>
      </c>
      <c r="L4" s="25"/>
      <c r="M4" s="25">
        <v>0</v>
      </c>
      <c r="N4" s="25">
        <v>0</v>
      </c>
      <c r="O4" s="25">
        <v>0</v>
      </c>
      <c r="P4" s="25">
        <v>421.71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2">
        <f t="shared" si="3"/>
        <v>421.71</v>
      </c>
    </row>
    <row r="5" spans="1:23" ht="15" x14ac:dyDescent="0.25">
      <c r="A5" s="33" t="s">
        <v>23</v>
      </c>
      <c r="B5" s="19" t="s">
        <v>30</v>
      </c>
      <c r="C5" s="19" t="s">
        <v>25</v>
      </c>
      <c r="D5" s="19" t="s">
        <v>26</v>
      </c>
      <c r="E5" s="19" t="s">
        <v>253</v>
      </c>
      <c r="F5" s="19" t="s">
        <v>254</v>
      </c>
      <c r="G5" s="24" t="s">
        <v>244</v>
      </c>
      <c r="H5" s="20" t="str">
        <f t="shared" si="1"/>
        <v xml:space="preserve"> </v>
      </c>
      <c r="I5" s="32" t="str">
        <f t="shared" si="0"/>
        <v>32</v>
      </c>
      <c r="J5" s="32" t="str">
        <f t="shared" ref="J5:K5" si="5">+I5</f>
        <v>32</v>
      </c>
      <c r="K5" s="32" t="str">
        <f t="shared" si="5"/>
        <v>32</v>
      </c>
      <c r="L5" s="25"/>
      <c r="M5" s="25">
        <v>0</v>
      </c>
      <c r="N5" s="25">
        <v>0</v>
      </c>
      <c r="O5" s="25">
        <v>0</v>
      </c>
      <c r="P5" s="25">
        <v>1083.5999999999999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2">
        <f t="shared" si="3"/>
        <v>1083.5999999999999</v>
      </c>
    </row>
    <row r="6" spans="1:23" ht="15" x14ac:dyDescent="0.25">
      <c r="A6" s="33" t="s">
        <v>23</v>
      </c>
      <c r="B6" s="19" t="s">
        <v>31</v>
      </c>
      <c r="C6" s="19" t="s">
        <v>25</v>
      </c>
      <c r="D6" s="19" t="s">
        <v>26</v>
      </c>
      <c r="E6" s="19" t="s">
        <v>253</v>
      </c>
      <c r="F6" s="19" t="s">
        <v>254</v>
      </c>
      <c r="G6" s="24" t="s">
        <v>255</v>
      </c>
      <c r="H6" s="20" t="str">
        <f t="shared" si="1"/>
        <v xml:space="preserve"> </v>
      </c>
      <c r="I6" s="32" t="str">
        <f t="shared" si="0"/>
        <v>33</v>
      </c>
      <c r="J6" s="32" t="str">
        <f t="shared" ref="J6:K6" si="6">+I6</f>
        <v>33</v>
      </c>
      <c r="K6" s="32" t="str">
        <f t="shared" si="6"/>
        <v>33</v>
      </c>
      <c r="L6" s="25"/>
      <c r="M6" s="25">
        <v>0</v>
      </c>
      <c r="N6" s="25">
        <v>0</v>
      </c>
      <c r="O6" s="25">
        <v>0</v>
      </c>
      <c r="P6" s="25">
        <v>2415.0500000000002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2">
        <f t="shared" si="3"/>
        <v>2415.0500000000002</v>
      </c>
    </row>
    <row r="7" spans="1:23" ht="15" x14ac:dyDescent="0.25">
      <c r="A7" s="33" t="s">
        <v>23</v>
      </c>
      <c r="B7" s="19" t="s">
        <v>256</v>
      </c>
      <c r="C7" s="19" t="s">
        <v>25</v>
      </c>
      <c r="D7" s="19" t="s">
        <v>26</v>
      </c>
      <c r="E7" s="19" t="s">
        <v>253</v>
      </c>
      <c r="F7" s="19" t="s">
        <v>254</v>
      </c>
      <c r="G7" s="24" t="s">
        <v>257</v>
      </c>
      <c r="H7" s="20" t="str">
        <f t="shared" si="1"/>
        <v xml:space="preserve"> </v>
      </c>
      <c r="I7" s="32" t="str">
        <f t="shared" si="0"/>
        <v>34</v>
      </c>
      <c r="J7" s="32" t="str">
        <f t="shared" ref="J7:K7" si="7">+I7</f>
        <v>34</v>
      </c>
      <c r="K7" s="32" t="str">
        <f t="shared" si="7"/>
        <v>34</v>
      </c>
      <c r="L7" s="25"/>
      <c r="M7" s="25">
        <v>0</v>
      </c>
      <c r="N7" s="25">
        <v>0</v>
      </c>
      <c r="O7" s="25">
        <v>0</v>
      </c>
      <c r="P7" s="25">
        <v>248.95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2">
        <f t="shared" si="3"/>
        <v>248.95</v>
      </c>
    </row>
    <row r="8" spans="1:23" ht="15" x14ac:dyDescent="0.25">
      <c r="A8" s="33" t="s">
        <v>23</v>
      </c>
      <c r="B8" s="19" t="s">
        <v>220</v>
      </c>
      <c r="C8" s="19" t="s">
        <v>25</v>
      </c>
      <c r="D8" s="19" t="s">
        <v>26</v>
      </c>
      <c r="E8" s="19" t="s">
        <v>253</v>
      </c>
      <c r="F8" s="19" t="s">
        <v>254</v>
      </c>
      <c r="G8" s="24" t="s">
        <v>258</v>
      </c>
      <c r="H8" s="20" t="str">
        <f t="shared" si="1"/>
        <v xml:space="preserve"> </v>
      </c>
      <c r="I8" s="32" t="str">
        <f t="shared" si="0"/>
        <v>35</v>
      </c>
      <c r="J8" s="32" t="str">
        <f t="shared" ref="J8:K8" si="8">+I8</f>
        <v>35</v>
      </c>
      <c r="K8" s="32" t="str">
        <f t="shared" si="8"/>
        <v>35</v>
      </c>
      <c r="L8" s="25"/>
      <c r="M8" s="25">
        <v>0</v>
      </c>
      <c r="N8" s="25">
        <v>0</v>
      </c>
      <c r="O8" s="25">
        <v>0</v>
      </c>
      <c r="P8" s="25">
        <v>627.76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2">
        <f t="shared" si="3"/>
        <v>627.76</v>
      </c>
    </row>
    <row r="9" spans="1:23" ht="15" x14ac:dyDescent="0.25">
      <c r="A9" s="33" t="s">
        <v>23</v>
      </c>
      <c r="B9" s="19" t="s">
        <v>32</v>
      </c>
      <c r="C9" s="19" t="s">
        <v>25</v>
      </c>
      <c r="D9" s="19" t="s">
        <v>26</v>
      </c>
      <c r="E9" s="19" t="s">
        <v>253</v>
      </c>
      <c r="F9" s="19" t="s">
        <v>254</v>
      </c>
      <c r="G9" s="24" t="s">
        <v>199</v>
      </c>
      <c r="H9" s="20" t="str">
        <f t="shared" si="1"/>
        <v xml:space="preserve"> </v>
      </c>
      <c r="I9" s="32" t="str">
        <f t="shared" si="0"/>
        <v>36</v>
      </c>
      <c r="J9" s="32" t="str">
        <f t="shared" ref="J9:K9" si="9">+I9</f>
        <v>36</v>
      </c>
      <c r="K9" s="32" t="str">
        <f t="shared" si="9"/>
        <v>36</v>
      </c>
      <c r="L9" s="25"/>
      <c r="M9" s="25">
        <v>0</v>
      </c>
      <c r="N9" s="25">
        <v>0</v>
      </c>
      <c r="O9" s="25">
        <v>0</v>
      </c>
      <c r="P9" s="25">
        <v>140.25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2">
        <f t="shared" si="3"/>
        <v>140.25</v>
      </c>
    </row>
    <row r="10" spans="1:23" ht="15" x14ac:dyDescent="0.25">
      <c r="A10" s="33" t="s">
        <v>23</v>
      </c>
      <c r="B10" s="19" t="s">
        <v>33</v>
      </c>
      <c r="C10" s="19" t="s">
        <v>25</v>
      </c>
      <c r="D10" s="19" t="s">
        <v>26</v>
      </c>
      <c r="E10" s="19" t="s">
        <v>253</v>
      </c>
      <c r="F10" s="19" t="s">
        <v>254</v>
      </c>
      <c r="G10" s="24" t="s">
        <v>259</v>
      </c>
      <c r="H10" s="20" t="str">
        <f t="shared" si="1"/>
        <v xml:space="preserve"> </v>
      </c>
      <c r="I10" s="32" t="str">
        <f t="shared" si="0"/>
        <v>37</v>
      </c>
      <c r="J10" s="32" t="str">
        <f t="shared" ref="J10:K10" si="10">+I10</f>
        <v>37</v>
      </c>
      <c r="K10" s="32" t="str">
        <f t="shared" si="10"/>
        <v>37</v>
      </c>
      <c r="L10" s="25"/>
      <c r="M10" s="25">
        <v>0</v>
      </c>
      <c r="N10" s="25">
        <v>0</v>
      </c>
      <c r="O10" s="25">
        <v>0</v>
      </c>
      <c r="P10" s="25">
        <v>233.41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2">
        <f t="shared" si="3"/>
        <v>233.41</v>
      </c>
    </row>
    <row r="11" spans="1:23" ht="15" x14ac:dyDescent="0.25">
      <c r="A11" s="33" t="s">
        <v>23</v>
      </c>
      <c r="B11" s="19" t="s">
        <v>34</v>
      </c>
      <c r="C11" s="19" t="s">
        <v>25</v>
      </c>
      <c r="D11" s="19" t="s">
        <v>26</v>
      </c>
      <c r="E11" s="19" t="s">
        <v>253</v>
      </c>
      <c r="F11" s="19" t="s">
        <v>254</v>
      </c>
      <c r="G11" s="24" t="s">
        <v>213</v>
      </c>
      <c r="H11" s="20" t="str">
        <f t="shared" si="1"/>
        <v xml:space="preserve"> </v>
      </c>
      <c r="I11" s="32" t="str">
        <f t="shared" si="0"/>
        <v>38</v>
      </c>
      <c r="J11" s="32" t="str">
        <f t="shared" ref="J11:K11" si="11">+I11</f>
        <v>38</v>
      </c>
      <c r="K11" s="32" t="str">
        <f t="shared" si="11"/>
        <v>38</v>
      </c>
      <c r="L11" s="25"/>
      <c r="M11" s="25">
        <v>0</v>
      </c>
      <c r="N11" s="25">
        <v>0</v>
      </c>
      <c r="O11" s="25">
        <v>0</v>
      </c>
      <c r="P11" s="25">
        <v>175.4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2">
        <f t="shared" si="3"/>
        <v>175.4</v>
      </c>
    </row>
    <row r="12" spans="1:23" ht="15" x14ac:dyDescent="0.25">
      <c r="A12" s="33" t="s">
        <v>23</v>
      </c>
      <c r="B12" s="19" t="s">
        <v>35</v>
      </c>
      <c r="C12" s="19" t="s">
        <v>25</v>
      </c>
      <c r="D12" s="19" t="s">
        <v>26</v>
      </c>
      <c r="E12" s="19" t="s">
        <v>253</v>
      </c>
      <c r="F12" s="19" t="s">
        <v>254</v>
      </c>
      <c r="G12" s="24" t="s">
        <v>260</v>
      </c>
      <c r="H12" s="20" t="str">
        <f t="shared" si="1"/>
        <v xml:space="preserve"> </v>
      </c>
      <c r="I12" s="32" t="str">
        <f t="shared" si="0"/>
        <v>39</v>
      </c>
      <c r="J12" s="32" t="str">
        <f t="shared" ref="J12:K12" si="12">+I12</f>
        <v>39</v>
      </c>
      <c r="K12" s="32" t="str">
        <f t="shared" si="12"/>
        <v>39</v>
      </c>
      <c r="L12" s="25"/>
      <c r="M12" s="25">
        <v>0</v>
      </c>
      <c r="N12" s="25">
        <v>0</v>
      </c>
      <c r="O12" s="25">
        <v>0</v>
      </c>
      <c r="P12" s="25">
        <v>241.1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2">
        <f t="shared" si="3"/>
        <v>241.1</v>
      </c>
    </row>
    <row r="13" spans="1:23" ht="15" x14ac:dyDescent="0.25">
      <c r="A13" s="33" t="s">
        <v>23</v>
      </c>
      <c r="B13" s="19" t="s">
        <v>36</v>
      </c>
      <c r="C13" s="19" t="s">
        <v>25</v>
      </c>
      <c r="D13" s="19" t="s">
        <v>26</v>
      </c>
      <c r="E13" s="19" t="s">
        <v>253</v>
      </c>
      <c r="F13" s="19" t="s">
        <v>254</v>
      </c>
      <c r="G13" s="24" t="s">
        <v>76</v>
      </c>
      <c r="H13" s="20" t="str">
        <f t="shared" si="1"/>
        <v xml:space="preserve"> </v>
      </c>
      <c r="I13" s="32" t="str">
        <f t="shared" si="0"/>
        <v>40</v>
      </c>
      <c r="J13" s="32" t="str">
        <f t="shared" ref="J13:K13" si="13">+I13</f>
        <v>40</v>
      </c>
      <c r="K13" s="32" t="str">
        <f t="shared" si="13"/>
        <v>40</v>
      </c>
      <c r="L13" s="25"/>
      <c r="M13" s="25">
        <v>0</v>
      </c>
      <c r="N13" s="25">
        <v>0</v>
      </c>
      <c r="O13" s="25">
        <v>0</v>
      </c>
      <c r="P13" s="25">
        <v>359.45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2">
        <f t="shared" si="3"/>
        <v>359.45</v>
      </c>
    </row>
    <row r="14" spans="1:23" ht="15" x14ac:dyDescent="0.25">
      <c r="A14" s="33" t="s">
        <v>23</v>
      </c>
      <c r="B14" s="19" t="s">
        <v>261</v>
      </c>
      <c r="C14" s="19" t="s">
        <v>25</v>
      </c>
      <c r="D14" s="19" t="s">
        <v>26</v>
      </c>
      <c r="E14" s="19" t="s">
        <v>253</v>
      </c>
      <c r="F14" s="19" t="s">
        <v>254</v>
      </c>
      <c r="G14" s="24" t="s">
        <v>262</v>
      </c>
      <c r="H14" s="20" t="str">
        <f t="shared" si="1"/>
        <v xml:space="preserve"> </v>
      </c>
      <c r="I14" s="32" t="str">
        <f t="shared" si="0"/>
        <v>41</v>
      </c>
      <c r="J14" s="32" t="str">
        <f t="shared" ref="J14:K14" si="14">+I14</f>
        <v>41</v>
      </c>
      <c r="K14" s="32" t="str">
        <f t="shared" si="14"/>
        <v>41</v>
      </c>
      <c r="L14" s="25"/>
      <c r="M14" s="25">
        <v>0</v>
      </c>
      <c r="N14" s="25">
        <v>0</v>
      </c>
      <c r="O14" s="25">
        <v>0</v>
      </c>
      <c r="P14" s="25">
        <v>205.05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2">
        <f t="shared" si="3"/>
        <v>205.05</v>
      </c>
    </row>
    <row r="15" spans="1:23" ht="15" x14ac:dyDescent="0.25">
      <c r="A15" s="33" t="s">
        <v>23</v>
      </c>
      <c r="B15" s="24" t="s">
        <v>263</v>
      </c>
      <c r="C15" s="19" t="s">
        <v>25</v>
      </c>
      <c r="D15" s="19" t="s">
        <v>26</v>
      </c>
      <c r="E15" s="19" t="s">
        <v>253</v>
      </c>
      <c r="F15" s="19" t="s">
        <v>254</v>
      </c>
      <c r="G15" s="24" t="s">
        <v>264</v>
      </c>
      <c r="H15" s="20" t="str">
        <f t="shared" si="1"/>
        <v xml:space="preserve"> </v>
      </c>
      <c r="I15" s="32" t="str">
        <f t="shared" si="0"/>
        <v>42</v>
      </c>
      <c r="J15" s="32" t="str">
        <f t="shared" ref="J15:K15" si="15">+I15</f>
        <v>42</v>
      </c>
      <c r="K15" s="32" t="str">
        <f t="shared" si="15"/>
        <v>42</v>
      </c>
      <c r="L15" s="25"/>
      <c r="M15" s="25">
        <v>0</v>
      </c>
      <c r="N15" s="25">
        <v>0</v>
      </c>
      <c r="O15" s="25">
        <v>0</v>
      </c>
      <c r="P15" s="25">
        <v>131.35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2">
        <f t="shared" si="3"/>
        <v>131.35</v>
      </c>
    </row>
    <row r="16" spans="1:23" ht="15" x14ac:dyDescent="0.25">
      <c r="A16" s="33" t="s">
        <v>23</v>
      </c>
      <c r="B16" s="24" t="s">
        <v>221</v>
      </c>
      <c r="C16" s="19" t="s">
        <v>25</v>
      </c>
      <c r="D16" s="19" t="s">
        <v>26</v>
      </c>
      <c r="E16" s="19" t="s">
        <v>253</v>
      </c>
      <c r="F16" s="19" t="s">
        <v>254</v>
      </c>
      <c r="G16" s="24" t="s">
        <v>265</v>
      </c>
      <c r="H16" s="20" t="str">
        <f t="shared" si="1"/>
        <v xml:space="preserve"> </v>
      </c>
      <c r="I16" s="32" t="str">
        <f t="shared" si="0"/>
        <v>43</v>
      </c>
      <c r="J16" s="32" t="str">
        <f t="shared" ref="J16:K16" si="16">+I16</f>
        <v>43</v>
      </c>
      <c r="K16" s="32" t="str">
        <f t="shared" si="16"/>
        <v>43</v>
      </c>
      <c r="L16" s="25"/>
      <c r="M16" s="25">
        <v>0</v>
      </c>
      <c r="N16" s="25">
        <v>0</v>
      </c>
      <c r="O16" s="25">
        <v>0</v>
      </c>
      <c r="P16" s="25">
        <v>276.95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2">
        <f t="shared" si="3"/>
        <v>276.95</v>
      </c>
    </row>
    <row r="17" spans="1:22" ht="15" x14ac:dyDescent="0.25">
      <c r="A17" s="33" t="s">
        <v>23</v>
      </c>
      <c r="B17" s="24" t="s">
        <v>37</v>
      </c>
      <c r="C17" s="19" t="s">
        <v>25</v>
      </c>
      <c r="D17" s="19" t="s">
        <v>26</v>
      </c>
      <c r="E17" s="19" t="s">
        <v>253</v>
      </c>
      <c r="F17" s="19" t="s">
        <v>254</v>
      </c>
      <c r="G17" s="24" t="s">
        <v>266</v>
      </c>
      <c r="H17" s="20" t="str">
        <f t="shared" si="1"/>
        <v xml:space="preserve"> </v>
      </c>
      <c r="I17" s="32" t="str">
        <f t="shared" si="0"/>
        <v>44</v>
      </c>
      <c r="J17" s="32" t="str">
        <f t="shared" ref="J17:K17" si="17">+I17</f>
        <v>44</v>
      </c>
      <c r="K17" s="32" t="str">
        <f t="shared" si="17"/>
        <v>44</v>
      </c>
      <c r="L17" s="25"/>
      <c r="M17" s="25">
        <v>0</v>
      </c>
      <c r="N17" s="25">
        <v>0</v>
      </c>
      <c r="O17" s="25">
        <v>0</v>
      </c>
      <c r="P17" s="25">
        <v>140.30000000000001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2">
        <f t="shared" si="3"/>
        <v>140.30000000000001</v>
      </c>
    </row>
    <row r="18" spans="1:22" ht="15" x14ac:dyDescent="0.25">
      <c r="A18" s="33" t="s">
        <v>23</v>
      </c>
      <c r="B18" s="24" t="s">
        <v>208</v>
      </c>
      <c r="C18" s="19" t="s">
        <v>25</v>
      </c>
      <c r="D18" s="19" t="s">
        <v>26</v>
      </c>
      <c r="E18" s="19" t="s">
        <v>253</v>
      </c>
      <c r="F18" s="19" t="s">
        <v>254</v>
      </c>
      <c r="G18" s="24" t="s">
        <v>226</v>
      </c>
      <c r="H18" s="20" t="str">
        <f t="shared" si="1"/>
        <v xml:space="preserve"> </v>
      </c>
      <c r="I18" s="32" t="str">
        <f t="shared" si="0"/>
        <v>45</v>
      </c>
      <c r="J18" s="32" t="str">
        <f t="shared" ref="J18:K18" si="18">+I18</f>
        <v>45</v>
      </c>
      <c r="K18" s="32" t="str">
        <f t="shared" si="18"/>
        <v>45</v>
      </c>
      <c r="L18" s="25"/>
      <c r="M18" s="25">
        <v>0</v>
      </c>
      <c r="N18" s="25">
        <v>0</v>
      </c>
      <c r="O18" s="25">
        <v>0</v>
      </c>
      <c r="P18" s="25">
        <v>90.75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2">
        <f t="shared" si="3"/>
        <v>90.75</v>
      </c>
    </row>
    <row r="19" spans="1:22" ht="15" x14ac:dyDescent="0.25">
      <c r="A19" s="33" t="s">
        <v>23</v>
      </c>
      <c r="B19" s="24" t="s">
        <v>38</v>
      </c>
      <c r="C19" s="19" t="s">
        <v>25</v>
      </c>
      <c r="D19" s="19" t="s">
        <v>26</v>
      </c>
      <c r="E19" s="19" t="s">
        <v>253</v>
      </c>
      <c r="F19" s="19" t="s">
        <v>254</v>
      </c>
      <c r="G19" s="24" t="s">
        <v>267</v>
      </c>
      <c r="H19" s="20" t="str">
        <f t="shared" si="1"/>
        <v xml:space="preserve"> </v>
      </c>
      <c r="I19" s="32" t="str">
        <f t="shared" si="0"/>
        <v>46</v>
      </c>
      <c r="J19" s="32" t="str">
        <f t="shared" ref="J19:K19" si="19">+I19</f>
        <v>46</v>
      </c>
      <c r="K19" s="32" t="str">
        <f t="shared" si="19"/>
        <v>46</v>
      </c>
      <c r="L19" s="25"/>
      <c r="M19" s="25">
        <v>0</v>
      </c>
      <c r="N19" s="25">
        <v>0</v>
      </c>
      <c r="O19" s="25">
        <v>0</v>
      </c>
      <c r="P19" s="25">
        <v>130.72999999999999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2">
        <f t="shared" si="3"/>
        <v>130.72999999999999</v>
      </c>
    </row>
    <row r="20" spans="1:22" ht="15" x14ac:dyDescent="0.25">
      <c r="A20" s="33" t="s">
        <v>23</v>
      </c>
      <c r="B20" s="24" t="s">
        <v>39</v>
      </c>
      <c r="C20" s="19" t="s">
        <v>25</v>
      </c>
      <c r="D20" s="19" t="s">
        <v>26</v>
      </c>
      <c r="E20" s="19" t="s">
        <v>253</v>
      </c>
      <c r="F20" s="19" t="s">
        <v>254</v>
      </c>
      <c r="G20" s="24" t="s">
        <v>204</v>
      </c>
      <c r="H20" s="20" t="str">
        <f t="shared" si="1"/>
        <v xml:space="preserve"> </v>
      </c>
      <c r="I20" s="32" t="str">
        <f t="shared" si="0"/>
        <v>47</v>
      </c>
      <c r="J20" s="32" t="str">
        <f t="shared" ref="J20:K20" si="20">+I20</f>
        <v>47</v>
      </c>
      <c r="K20" s="32" t="str">
        <f t="shared" si="20"/>
        <v>47</v>
      </c>
      <c r="L20" s="25"/>
      <c r="M20" s="25">
        <v>0</v>
      </c>
      <c r="N20" s="25">
        <v>0</v>
      </c>
      <c r="O20" s="25">
        <v>0</v>
      </c>
      <c r="P20" s="25">
        <v>233.55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2">
        <f t="shared" si="3"/>
        <v>233.55</v>
      </c>
    </row>
    <row r="21" spans="1:22" ht="15" x14ac:dyDescent="0.25">
      <c r="A21" s="33" t="s">
        <v>23</v>
      </c>
      <c r="B21" s="24" t="s">
        <v>268</v>
      </c>
      <c r="C21" s="19" t="s">
        <v>25</v>
      </c>
      <c r="D21" s="19" t="s">
        <v>26</v>
      </c>
      <c r="E21" s="19" t="s">
        <v>253</v>
      </c>
      <c r="F21" s="19" t="s">
        <v>254</v>
      </c>
      <c r="G21" s="24" t="s">
        <v>193</v>
      </c>
      <c r="H21" s="20" t="str">
        <f t="shared" si="1"/>
        <v xml:space="preserve"> </v>
      </c>
      <c r="I21" s="32" t="str">
        <f t="shared" si="0"/>
        <v>48</v>
      </c>
      <c r="J21" s="32" t="str">
        <f t="shared" ref="J21:K21" si="21">+I21</f>
        <v>48</v>
      </c>
      <c r="K21" s="32" t="str">
        <f t="shared" si="21"/>
        <v>48</v>
      </c>
      <c r="L21" s="25"/>
      <c r="M21" s="25">
        <v>0</v>
      </c>
      <c r="N21" s="25">
        <v>0</v>
      </c>
      <c r="O21" s="25">
        <v>0</v>
      </c>
      <c r="P21" s="25">
        <v>141.65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2">
        <f t="shared" si="3"/>
        <v>141.65</v>
      </c>
    </row>
    <row r="22" spans="1:22" ht="15" x14ac:dyDescent="0.25">
      <c r="A22" s="33" t="s">
        <v>23</v>
      </c>
      <c r="B22" s="24" t="s">
        <v>268</v>
      </c>
      <c r="C22" s="19" t="s">
        <v>25</v>
      </c>
      <c r="D22" s="19" t="s">
        <v>26</v>
      </c>
      <c r="E22" s="19" t="s">
        <v>253</v>
      </c>
      <c r="F22" s="19" t="s">
        <v>254</v>
      </c>
      <c r="G22" s="24" t="s">
        <v>269</v>
      </c>
      <c r="H22" s="20" t="str">
        <f t="shared" si="1"/>
        <v xml:space="preserve"> </v>
      </c>
      <c r="I22" s="32" t="str">
        <f t="shared" si="0"/>
        <v>49</v>
      </c>
      <c r="J22" s="32" t="str">
        <f t="shared" ref="J22:K22" si="22">+I22</f>
        <v>49</v>
      </c>
      <c r="K22" s="32" t="str">
        <f t="shared" si="22"/>
        <v>49</v>
      </c>
      <c r="L22" s="25"/>
      <c r="M22" s="25">
        <v>0</v>
      </c>
      <c r="N22" s="25">
        <v>0</v>
      </c>
      <c r="O22" s="25">
        <v>0</v>
      </c>
      <c r="P22" s="25">
        <v>89.4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2">
        <f t="shared" si="3"/>
        <v>89.4</v>
      </c>
    </row>
    <row r="23" spans="1:22" ht="15" x14ac:dyDescent="0.25">
      <c r="A23" s="33" t="s">
        <v>23</v>
      </c>
      <c r="B23" s="24" t="s">
        <v>270</v>
      </c>
      <c r="C23" s="19" t="s">
        <v>25</v>
      </c>
      <c r="D23" s="19" t="s">
        <v>26</v>
      </c>
      <c r="E23" s="19" t="s">
        <v>253</v>
      </c>
      <c r="F23" s="19" t="s">
        <v>254</v>
      </c>
      <c r="G23" s="24" t="s">
        <v>77</v>
      </c>
      <c r="H23" s="20" t="str">
        <f t="shared" si="1"/>
        <v xml:space="preserve"> </v>
      </c>
      <c r="I23" s="32" t="str">
        <f t="shared" si="0"/>
        <v>50</v>
      </c>
      <c r="J23" s="32" t="str">
        <f t="shared" ref="J23:K23" si="23">+I23</f>
        <v>50</v>
      </c>
      <c r="K23" s="32" t="str">
        <f t="shared" si="23"/>
        <v>50</v>
      </c>
      <c r="L23" s="25"/>
      <c r="M23" s="25">
        <v>0</v>
      </c>
      <c r="N23" s="25">
        <v>0</v>
      </c>
      <c r="O23" s="25">
        <v>0</v>
      </c>
      <c r="P23" s="25">
        <v>154.1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2">
        <f t="shared" si="3"/>
        <v>154.1</v>
      </c>
    </row>
    <row r="24" spans="1:22" ht="15" x14ac:dyDescent="0.25">
      <c r="A24" s="33" t="s">
        <v>23</v>
      </c>
      <c r="B24" s="24" t="s">
        <v>40</v>
      </c>
      <c r="C24" s="19" t="s">
        <v>25</v>
      </c>
      <c r="D24" s="19" t="s">
        <v>26</v>
      </c>
      <c r="E24" s="19" t="s">
        <v>253</v>
      </c>
      <c r="F24" s="19" t="s">
        <v>254</v>
      </c>
      <c r="G24" s="24" t="s">
        <v>78</v>
      </c>
      <c r="H24" s="20" t="str">
        <f t="shared" si="1"/>
        <v xml:space="preserve"> </v>
      </c>
      <c r="I24" s="32" t="str">
        <f t="shared" si="0"/>
        <v>51</v>
      </c>
      <c r="J24" s="32" t="str">
        <f t="shared" ref="J24:K24" si="24">+I24</f>
        <v>51</v>
      </c>
      <c r="K24" s="32" t="str">
        <f t="shared" si="24"/>
        <v>51</v>
      </c>
      <c r="L24" s="25"/>
      <c r="M24" s="25">
        <v>0</v>
      </c>
      <c r="N24" s="25">
        <v>0</v>
      </c>
      <c r="O24" s="25">
        <v>0</v>
      </c>
      <c r="P24" s="25">
        <v>297.14999999999998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2">
        <f t="shared" si="3"/>
        <v>297.14999999999998</v>
      </c>
    </row>
    <row r="25" spans="1:22" ht="15" x14ac:dyDescent="0.25">
      <c r="A25" s="33" t="s">
        <v>23</v>
      </c>
      <c r="B25" s="24" t="s">
        <v>214</v>
      </c>
      <c r="C25" s="19" t="s">
        <v>25</v>
      </c>
      <c r="D25" s="19" t="s">
        <v>26</v>
      </c>
      <c r="E25" s="19" t="s">
        <v>253</v>
      </c>
      <c r="F25" s="19" t="s">
        <v>254</v>
      </c>
      <c r="G25" s="24" t="s">
        <v>79</v>
      </c>
      <c r="H25" s="20" t="str">
        <f t="shared" si="1"/>
        <v xml:space="preserve"> </v>
      </c>
      <c r="I25" s="32" t="str">
        <f t="shared" si="0"/>
        <v>52</v>
      </c>
      <c r="J25" s="32" t="str">
        <f t="shared" ref="J25:K25" si="25">+I25</f>
        <v>52</v>
      </c>
      <c r="K25" s="32" t="str">
        <f t="shared" si="25"/>
        <v>52</v>
      </c>
      <c r="L25" s="25"/>
      <c r="M25" s="25">
        <v>0</v>
      </c>
      <c r="N25" s="25">
        <v>0</v>
      </c>
      <c r="O25" s="25">
        <v>0</v>
      </c>
      <c r="P25" s="25">
        <v>275.39999999999998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2">
        <f t="shared" si="3"/>
        <v>275.39999999999998</v>
      </c>
    </row>
    <row r="26" spans="1:22" ht="15" x14ac:dyDescent="0.25">
      <c r="A26" s="33" t="s">
        <v>23</v>
      </c>
      <c r="B26" s="24" t="s">
        <v>41</v>
      </c>
      <c r="C26" s="19" t="s">
        <v>25</v>
      </c>
      <c r="D26" s="19" t="s">
        <v>26</v>
      </c>
      <c r="E26" s="19" t="s">
        <v>253</v>
      </c>
      <c r="F26" s="19" t="s">
        <v>254</v>
      </c>
      <c r="G26" s="24" t="s">
        <v>80</v>
      </c>
      <c r="H26" s="20" t="str">
        <f t="shared" si="1"/>
        <v xml:space="preserve"> </v>
      </c>
      <c r="I26" s="32" t="str">
        <f t="shared" si="0"/>
        <v>53</v>
      </c>
      <c r="J26" s="32" t="str">
        <f t="shared" ref="J26:K26" si="26">+I26</f>
        <v>53</v>
      </c>
      <c r="K26" s="32" t="str">
        <f t="shared" si="26"/>
        <v>53</v>
      </c>
      <c r="L26" s="25"/>
      <c r="M26" s="25">
        <v>0</v>
      </c>
      <c r="N26" s="25">
        <v>0</v>
      </c>
      <c r="O26" s="25">
        <v>0</v>
      </c>
      <c r="P26" s="25">
        <v>464.23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2">
        <f t="shared" si="3"/>
        <v>464.23</v>
      </c>
    </row>
    <row r="27" spans="1:22" ht="15" x14ac:dyDescent="0.25">
      <c r="A27" s="33" t="s">
        <v>23</v>
      </c>
      <c r="B27" s="24" t="s">
        <v>42</v>
      </c>
      <c r="C27" s="19" t="s">
        <v>25</v>
      </c>
      <c r="D27" s="19" t="s">
        <v>26</v>
      </c>
      <c r="E27" s="19" t="s">
        <v>253</v>
      </c>
      <c r="F27" s="19" t="s">
        <v>254</v>
      </c>
      <c r="G27" s="24" t="s">
        <v>81</v>
      </c>
      <c r="H27" s="20" t="str">
        <f t="shared" si="1"/>
        <v xml:space="preserve"> </v>
      </c>
      <c r="I27" s="32" t="str">
        <f t="shared" si="0"/>
        <v>54</v>
      </c>
      <c r="J27" s="32" t="str">
        <f t="shared" ref="J27:K27" si="27">+I27</f>
        <v>54</v>
      </c>
      <c r="K27" s="32" t="str">
        <f t="shared" si="27"/>
        <v>54</v>
      </c>
      <c r="L27" s="25"/>
      <c r="M27" s="25">
        <v>0</v>
      </c>
      <c r="N27" s="25">
        <v>0</v>
      </c>
      <c r="O27" s="25">
        <v>0</v>
      </c>
      <c r="P27" s="25">
        <v>457.67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2">
        <f t="shared" si="3"/>
        <v>457.67</v>
      </c>
    </row>
    <row r="28" spans="1:22" ht="15" x14ac:dyDescent="0.25">
      <c r="A28" s="33" t="s">
        <v>23</v>
      </c>
      <c r="B28" s="24" t="s">
        <v>43</v>
      </c>
      <c r="C28" s="19" t="s">
        <v>25</v>
      </c>
      <c r="D28" s="19" t="s">
        <v>26</v>
      </c>
      <c r="E28" s="19" t="s">
        <v>253</v>
      </c>
      <c r="F28" s="19" t="s">
        <v>254</v>
      </c>
      <c r="G28" s="24" t="s">
        <v>82</v>
      </c>
      <c r="H28" s="20" t="str">
        <f t="shared" si="1"/>
        <v xml:space="preserve"> </v>
      </c>
      <c r="I28" s="32" t="str">
        <f t="shared" si="0"/>
        <v>55</v>
      </c>
      <c r="J28" s="32" t="str">
        <f t="shared" ref="J28:K28" si="28">+I28</f>
        <v>55</v>
      </c>
      <c r="K28" s="32" t="str">
        <f t="shared" si="28"/>
        <v>55</v>
      </c>
      <c r="L28" s="25"/>
      <c r="M28" s="25">
        <v>0</v>
      </c>
      <c r="N28" s="25">
        <v>0</v>
      </c>
      <c r="O28" s="25">
        <v>0</v>
      </c>
      <c r="P28" s="25">
        <v>307.95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2">
        <f t="shared" si="3"/>
        <v>307.95</v>
      </c>
    </row>
    <row r="29" spans="1:22" ht="15" x14ac:dyDescent="0.25">
      <c r="A29" s="33" t="s">
        <v>23</v>
      </c>
      <c r="B29" s="24" t="s">
        <v>222</v>
      </c>
      <c r="C29" s="19" t="s">
        <v>25</v>
      </c>
      <c r="D29" s="19" t="s">
        <v>26</v>
      </c>
      <c r="E29" s="19" t="s">
        <v>253</v>
      </c>
      <c r="F29" s="19" t="s">
        <v>254</v>
      </c>
      <c r="G29" s="24" t="s">
        <v>83</v>
      </c>
      <c r="H29" s="20" t="str">
        <f t="shared" si="1"/>
        <v xml:space="preserve"> </v>
      </c>
      <c r="I29" s="32" t="str">
        <f t="shared" si="0"/>
        <v>56</v>
      </c>
      <c r="J29" s="32" t="str">
        <f t="shared" ref="J29:K29" si="29">+I29</f>
        <v>56</v>
      </c>
      <c r="K29" s="32" t="str">
        <f t="shared" si="29"/>
        <v>56</v>
      </c>
      <c r="L29" s="25"/>
      <c r="M29" s="25">
        <v>0</v>
      </c>
      <c r="N29" s="25">
        <v>0</v>
      </c>
      <c r="O29" s="25">
        <v>0</v>
      </c>
      <c r="P29" s="25">
        <v>68.150000000000006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2">
        <f t="shared" si="3"/>
        <v>68.150000000000006</v>
      </c>
    </row>
    <row r="30" spans="1:22" ht="15" x14ac:dyDescent="0.25">
      <c r="A30" s="33" t="s">
        <v>23</v>
      </c>
      <c r="B30" s="24" t="s">
        <v>215</v>
      </c>
      <c r="C30" s="19" t="s">
        <v>25</v>
      </c>
      <c r="D30" s="19" t="s">
        <v>26</v>
      </c>
      <c r="E30" s="19" t="s">
        <v>253</v>
      </c>
      <c r="F30" s="19" t="s">
        <v>254</v>
      </c>
      <c r="G30" s="24" t="s">
        <v>84</v>
      </c>
      <c r="H30" s="20" t="str">
        <f t="shared" si="1"/>
        <v xml:space="preserve"> </v>
      </c>
      <c r="I30" s="32" t="str">
        <f t="shared" si="0"/>
        <v>57</v>
      </c>
      <c r="J30" s="32" t="str">
        <f t="shared" ref="J30:K30" si="30">+I30</f>
        <v>57</v>
      </c>
      <c r="K30" s="32" t="str">
        <f t="shared" si="30"/>
        <v>57</v>
      </c>
      <c r="L30" s="25"/>
      <c r="M30" s="25">
        <v>0</v>
      </c>
      <c r="N30" s="25">
        <v>0</v>
      </c>
      <c r="O30" s="25">
        <v>0</v>
      </c>
      <c r="P30" s="25">
        <v>216.84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2">
        <f t="shared" si="3"/>
        <v>216.84</v>
      </c>
    </row>
    <row r="31" spans="1:22" ht="15" x14ac:dyDescent="0.25">
      <c r="A31" s="33" t="s">
        <v>23</v>
      </c>
      <c r="B31" s="24" t="s">
        <v>216</v>
      </c>
      <c r="C31" s="19" t="s">
        <v>25</v>
      </c>
      <c r="D31" s="19" t="s">
        <v>26</v>
      </c>
      <c r="E31" s="19" t="s">
        <v>253</v>
      </c>
      <c r="F31" s="19" t="s">
        <v>254</v>
      </c>
      <c r="G31" s="24" t="s">
        <v>85</v>
      </c>
      <c r="H31" s="20" t="str">
        <f t="shared" si="1"/>
        <v xml:space="preserve"> </v>
      </c>
      <c r="I31" s="32" t="str">
        <f t="shared" si="0"/>
        <v>58</v>
      </c>
      <c r="J31" s="32" t="str">
        <f t="shared" ref="J31:K31" si="31">+I31</f>
        <v>58</v>
      </c>
      <c r="K31" s="32" t="str">
        <f t="shared" si="31"/>
        <v>58</v>
      </c>
      <c r="L31" s="25"/>
      <c r="M31" s="25">
        <v>0</v>
      </c>
      <c r="N31" s="25">
        <v>0</v>
      </c>
      <c r="O31" s="25">
        <v>0</v>
      </c>
      <c r="P31" s="25">
        <v>178.8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2">
        <f t="shared" si="3"/>
        <v>178.8</v>
      </c>
    </row>
    <row r="32" spans="1:22" ht="15" x14ac:dyDescent="0.25">
      <c r="A32" s="33" t="s">
        <v>23</v>
      </c>
      <c r="B32" s="24" t="s">
        <v>218</v>
      </c>
      <c r="C32" s="19" t="s">
        <v>25</v>
      </c>
      <c r="D32" s="19" t="s">
        <v>26</v>
      </c>
      <c r="E32" s="19" t="s">
        <v>253</v>
      </c>
      <c r="F32" s="19" t="s">
        <v>254</v>
      </c>
      <c r="G32" s="24" t="s">
        <v>86</v>
      </c>
      <c r="H32" s="20" t="str">
        <f t="shared" si="1"/>
        <v xml:space="preserve"> </v>
      </c>
      <c r="I32" s="32" t="str">
        <f t="shared" si="0"/>
        <v>59</v>
      </c>
      <c r="J32" s="32" t="str">
        <f t="shared" ref="J32:K32" si="32">+I32</f>
        <v>59</v>
      </c>
      <c r="K32" s="32" t="str">
        <f t="shared" si="32"/>
        <v>59</v>
      </c>
      <c r="L32" s="25"/>
      <c r="M32" s="25">
        <v>0</v>
      </c>
      <c r="N32" s="25">
        <v>0</v>
      </c>
      <c r="O32" s="25">
        <v>0</v>
      </c>
      <c r="P32" s="25">
        <v>127.56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2">
        <f t="shared" si="3"/>
        <v>127.56</v>
      </c>
    </row>
    <row r="33" spans="1:22" ht="15" x14ac:dyDescent="0.25">
      <c r="A33" s="33" t="s">
        <v>23</v>
      </c>
      <c r="B33" s="24" t="s">
        <v>218</v>
      </c>
      <c r="C33" s="19" t="s">
        <v>25</v>
      </c>
      <c r="D33" s="19" t="s">
        <v>26</v>
      </c>
      <c r="E33" s="19" t="s">
        <v>253</v>
      </c>
      <c r="F33" s="19" t="s">
        <v>254</v>
      </c>
      <c r="G33" s="24" t="s">
        <v>87</v>
      </c>
      <c r="H33" s="20" t="str">
        <f t="shared" si="1"/>
        <v xml:space="preserve"> </v>
      </c>
      <c r="I33" s="32" t="str">
        <f t="shared" si="0"/>
        <v>60</v>
      </c>
      <c r="J33" s="32" t="str">
        <f t="shared" ref="J33:K33" si="33">+I33</f>
        <v>60</v>
      </c>
      <c r="K33" s="32" t="str">
        <f t="shared" si="33"/>
        <v>60</v>
      </c>
      <c r="L33" s="25"/>
      <c r="M33" s="25">
        <v>0</v>
      </c>
      <c r="N33" s="25">
        <v>0</v>
      </c>
      <c r="O33" s="25">
        <v>0</v>
      </c>
      <c r="P33" s="25">
        <v>129.6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2">
        <f t="shared" si="3"/>
        <v>129.6</v>
      </c>
    </row>
    <row r="34" spans="1:22" ht="15" x14ac:dyDescent="0.25">
      <c r="A34" s="24" t="s">
        <v>44</v>
      </c>
      <c r="B34" s="24" t="s">
        <v>223</v>
      </c>
      <c r="C34" s="24" t="s">
        <v>25</v>
      </c>
      <c r="D34" s="24" t="s">
        <v>26</v>
      </c>
      <c r="E34" s="19" t="s">
        <v>253</v>
      </c>
      <c r="F34" s="19" t="s">
        <v>254</v>
      </c>
      <c r="G34" s="24" t="s">
        <v>88</v>
      </c>
      <c r="H34" s="34" t="str">
        <f t="shared" si="1"/>
        <v xml:space="preserve"> </v>
      </c>
      <c r="I34" s="32" t="str">
        <f t="shared" ref="I34:I65" si="34">+G34</f>
        <v>61</v>
      </c>
      <c r="J34" s="32" t="str">
        <f t="shared" ref="J34:K34" si="35">+I34</f>
        <v>61</v>
      </c>
      <c r="K34" s="32" t="str">
        <f t="shared" si="35"/>
        <v>61</v>
      </c>
      <c r="M34" s="25">
        <v>0</v>
      </c>
      <c r="N34" s="25">
        <v>0</v>
      </c>
      <c r="O34" s="25">
        <v>0</v>
      </c>
      <c r="P34" s="25">
        <v>224.84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2">
        <f t="shared" si="3"/>
        <v>224.84</v>
      </c>
    </row>
    <row r="35" spans="1:22" ht="15" x14ac:dyDescent="0.25">
      <c r="A35" s="24" t="s">
        <v>44</v>
      </c>
      <c r="B35" s="24" t="s">
        <v>1001</v>
      </c>
      <c r="C35" s="24" t="s">
        <v>25</v>
      </c>
      <c r="D35" s="24" t="s">
        <v>26</v>
      </c>
      <c r="E35" s="19" t="s">
        <v>253</v>
      </c>
      <c r="F35" s="19" t="s">
        <v>254</v>
      </c>
      <c r="G35" s="24" t="s">
        <v>89</v>
      </c>
      <c r="H35" s="34" t="str">
        <f t="shared" si="1"/>
        <v xml:space="preserve"> </v>
      </c>
      <c r="I35" s="32" t="str">
        <f t="shared" si="34"/>
        <v>62</v>
      </c>
      <c r="J35" s="32" t="str">
        <f t="shared" ref="J35:K35" si="36">+I35</f>
        <v>62</v>
      </c>
      <c r="K35" s="32" t="str">
        <f t="shared" si="36"/>
        <v>62</v>
      </c>
      <c r="M35" s="25">
        <v>0</v>
      </c>
      <c r="N35" s="25">
        <v>0</v>
      </c>
      <c r="O35" s="25">
        <v>0</v>
      </c>
      <c r="P35" s="25">
        <v>209.05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2">
        <f t="shared" si="3"/>
        <v>209.05</v>
      </c>
    </row>
    <row r="36" spans="1:22" ht="15" x14ac:dyDescent="0.25">
      <c r="A36" s="24" t="s">
        <v>44</v>
      </c>
      <c r="B36" s="24" t="s">
        <v>1002</v>
      </c>
      <c r="C36" s="24" t="s">
        <v>25</v>
      </c>
      <c r="D36" s="24" t="s">
        <v>26</v>
      </c>
      <c r="E36" s="19" t="s">
        <v>253</v>
      </c>
      <c r="F36" s="19" t="s">
        <v>254</v>
      </c>
      <c r="G36" s="24" t="s">
        <v>90</v>
      </c>
      <c r="H36" s="34" t="str">
        <f t="shared" si="1"/>
        <v xml:space="preserve"> </v>
      </c>
      <c r="I36" s="32" t="str">
        <f t="shared" si="34"/>
        <v>63</v>
      </c>
      <c r="J36" s="32" t="str">
        <f t="shared" ref="J36:K36" si="37">+I36</f>
        <v>63</v>
      </c>
      <c r="K36" s="32" t="str">
        <f t="shared" si="37"/>
        <v>63</v>
      </c>
      <c r="M36" s="25">
        <v>0</v>
      </c>
      <c r="N36" s="25">
        <v>0</v>
      </c>
      <c r="O36" s="25">
        <v>0</v>
      </c>
      <c r="P36" s="25">
        <v>280.41000000000003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2">
        <f t="shared" si="3"/>
        <v>280.41000000000003</v>
      </c>
    </row>
    <row r="37" spans="1:22" ht="15" x14ac:dyDescent="0.25">
      <c r="A37" s="24" t="s">
        <v>44</v>
      </c>
      <c r="B37" s="24" t="s">
        <v>1003</v>
      </c>
      <c r="C37" s="24" t="s">
        <v>25</v>
      </c>
      <c r="D37" s="24" t="s">
        <v>26</v>
      </c>
      <c r="E37" s="19" t="s">
        <v>253</v>
      </c>
      <c r="F37" s="19" t="s">
        <v>254</v>
      </c>
      <c r="G37" s="24" t="s">
        <v>91</v>
      </c>
      <c r="H37" s="34" t="str">
        <f t="shared" si="1"/>
        <v xml:space="preserve"> </v>
      </c>
      <c r="I37" s="32" t="str">
        <f t="shared" si="34"/>
        <v>64</v>
      </c>
      <c r="J37" s="32" t="str">
        <f t="shared" ref="J37:K37" si="38">+I37</f>
        <v>64</v>
      </c>
      <c r="K37" s="32" t="str">
        <f t="shared" si="38"/>
        <v>64</v>
      </c>
      <c r="M37" s="25">
        <v>0</v>
      </c>
      <c r="N37" s="25">
        <v>0</v>
      </c>
      <c r="O37" s="25">
        <v>0</v>
      </c>
      <c r="P37" s="25">
        <v>172.05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2">
        <f t="shared" si="3"/>
        <v>172.05</v>
      </c>
    </row>
    <row r="38" spans="1:22" ht="15" x14ac:dyDescent="0.25">
      <c r="A38" s="24" t="s">
        <v>44</v>
      </c>
      <c r="B38" s="24" t="s">
        <v>224</v>
      </c>
      <c r="C38" s="24" t="s">
        <v>25</v>
      </c>
      <c r="D38" s="24" t="s">
        <v>26</v>
      </c>
      <c r="E38" s="19" t="s">
        <v>253</v>
      </c>
      <c r="F38" s="19" t="s">
        <v>254</v>
      </c>
      <c r="G38" s="24" t="s">
        <v>92</v>
      </c>
      <c r="H38" s="34" t="str">
        <f t="shared" si="1"/>
        <v xml:space="preserve"> </v>
      </c>
      <c r="I38" s="32" t="str">
        <f t="shared" si="34"/>
        <v>65</v>
      </c>
      <c r="J38" s="32" t="str">
        <f t="shared" ref="J38:K38" si="39">+I38</f>
        <v>65</v>
      </c>
      <c r="K38" s="32" t="str">
        <f t="shared" si="39"/>
        <v>65</v>
      </c>
      <c r="M38" s="25">
        <v>0</v>
      </c>
      <c r="N38" s="25">
        <v>0</v>
      </c>
      <c r="O38" s="25">
        <v>0</v>
      </c>
      <c r="P38" s="25">
        <v>405.2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2">
        <f t="shared" si="3"/>
        <v>405.2</v>
      </c>
    </row>
    <row r="39" spans="1:22" ht="15" x14ac:dyDescent="0.25">
      <c r="A39" s="24" t="s">
        <v>44</v>
      </c>
      <c r="B39" s="24" t="s">
        <v>45</v>
      </c>
      <c r="C39" s="24" t="s">
        <v>25</v>
      </c>
      <c r="D39" s="24" t="s">
        <v>26</v>
      </c>
      <c r="E39" s="19" t="s">
        <v>253</v>
      </c>
      <c r="F39" s="19" t="s">
        <v>254</v>
      </c>
      <c r="G39" s="24" t="s">
        <v>93</v>
      </c>
      <c r="H39" s="34" t="str">
        <f t="shared" si="1"/>
        <v xml:space="preserve"> </v>
      </c>
      <c r="I39" s="32" t="str">
        <f t="shared" si="34"/>
        <v>66</v>
      </c>
      <c r="J39" s="32" t="str">
        <f t="shared" ref="J39:K39" si="40">+I39</f>
        <v>66</v>
      </c>
      <c r="K39" s="32" t="str">
        <f t="shared" si="40"/>
        <v>66</v>
      </c>
      <c r="M39" s="25">
        <v>0</v>
      </c>
      <c r="N39" s="25">
        <v>0</v>
      </c>
      <c r="O39" s="25">
        <v>0</v>
      </c>
      <c r="P39" s="25">
        <v>141.75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2">
        <f t="shared" si="3"/>
        <v>141.75</v>
      </c>
    </row>
    <row r="40" spans="1:22" ht="15" x14ac:dyDescent="0.25">
      <c r="A40" s="24" t="s">
        <v>44</v>
      </c>
      <c r="B40" s="24" t="s">
        <v>46</v>
      </c>
      <c r="C40" s="24" t="s">
        <v>25</v>
      </c>
      <c r="D40" s="24" t="s">
        <v>26</v>
      </c>
      <c r="E40" s="19" t="s">
        <v>253</v>
      </c>
      <c r="F40" s="19" t="s">
        <v>254</v>
      </c>
      <c r="G40" s="24" t="s">
        <v>94</v>
      </c>
      <c r="H40" s="34" t="str">
        <f t="shared" si="1"/>
        <v xml:space="preserve"> </v>
      </c>
      <c r="I40" s="32" t="str">
        <f t="shared" si="34"/>
        <v>67</v>
      </c>
      <c r="J40" s="32" t="str">
        <f t="shared" ref="J40:K40" si="41">+I40</f>
        <v>67</v>
      </c>
      <c r="K40" s="32" t="str">
        <f t="shared" si="41"/>
        <v>67</v>
      </c>
      <c r="M40" s="25">
        <v>0</v>
      </c>
      <c r="N40" s="25">
        <v>0</v>
      </c>
      <c r="O40" s="25">
        <v>0</v>
      </c>
      <c r="P40" s="25">
        <v>393.06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2">
        <f t="shared" si="3"/>
        <v>393.06</v>
      </c>
    </row>
    <row r="41" spans="1:22" ht="15" x14ac:dyDescent="0.25">
      <c r="A41" s="24" t="s">
        <v>44</v>
      </c>
      <c r="B41" s="24" t="s">
        <v>47</v>
      </c>
      <c r="C41" s="24" t="s">
        <v>25</v>
      </c>
      <c r="D41" s="24" t="s">
        <v>26</v>
      </c>
      <c r="E41" s="19" t="s">
        <v>253</v>
      </c>
      <c r="F41" s="19" t="s">
        <v>254</v>
      </c>
      <c r="G41" s="24" t="s">
        <v>95</v>
      </c>
      <c r="H41" s="34" t="str">
        <f t="shared" si="1"/>
        <v>ANULADA</v>
      </c>
      <c r="I41" s="32" t="str">
        <f t="shared" si="34"/>
        <v>68</v>
      </c>
      <c r="J41" s="32" t="str">
        <f t="shared" ref="J41:K41" si="42">+I41</f>
        <v>68</v>
      </c>
      <c r="K41" s="32" t="str">
        <f t="shared" si="42"/>
        <v>68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2">
        <f t="shared" si="3"/>
        <v>0</v>
      </c>
    </row>
    <row r="42" spans="1:22" ht="15" x14ac:dyDescent="0.25">
      <c r="A42" s="24" t="s">
        <v>44</v>
      </c>
      <c r="B42" s="24" t="s">
        <v>47</v>
      </c>
      <c r="C42" s="24" t="s">
        <v>25</v>
      </c>
      <c r="D42" s="24" t="s">
        <v>26</v>
      </c>
      <c r="E42" s="19" t="s">
        <v>253</v>
      </c>
      <c r="F42" s="19" t="s">
        <v>254</v>
      </c>
      <c r="G42" s="24" t="s">
        <v>96</v>
      </c>
      <c r="H42" s="34" t="str">
        <f t="shared" si="1"/>
        <v xml:space="preserve"> </v>
      </c>
      <c r="I42" s="32" t="str">
        <f t="shared" si="34"/>
        <v>69</v>
      </c>
      <c r="J42" s="32" t="str">
        <f t="shared" ref="J42:K42" si="43">+I42</f>
        <v>69</v>
      </c>
      <c r="K42" s="32" t="str">
        <f t="shared" si="43"/>
        <v>69</v>
      </c>
      <c r="M42" s="25">
        <v>0</v>
      </c>
      <c r="N42" s="25">
        <v>0</v>
      </c>
      <c r="O42" s="25">
        <v>0</v>
      </c>
      <c r="P42" s="25">
        <v>271.64999999999998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2">
        <f t="shared" si="3"/>
        <v>271.64999999999998</v>
      </c>
    </row>
    <row r="43" spans="1:22" ht="15" x14ac:dyDescent="0.25">
      <c r="A43" s="24" t="s">
        <v>44</v>
      </c>
      <c r="B43" s="24" t="s">
        <v>48</v>
      </c>
      <c r="C43" s="24" t="s">
        <v>25</v>
      </c>
      <c r="D43" s="24" t="s">
        <v>26</v>
      </c>
      <c r="E43" s="19" t="s">
        <v>253</v>
      </c>
      <c r="F43" s="19" t="s">
        <v>254</v>
      </c>
      <c r="G43" s="24" t="s">
        <v>97</v>
      </c>
      <c r="H43" s="34" t="str">
        <f t="shared" si="1"/>
        <v xml:space="preserve"> </v>
      </c>
      <c r="I43" s="32" t="str">
        <f t="shared" si="34"/>
        <v>70</v>
      </c>
      <c r="J43" s="32" t="str">
        <f t="shared" ref="J43:K43" si="44">+I43</f>
        <v>70</v>
      </c>
      <c r="K43" s="32" t="str">
        <f t="shared" si="44"/>
        <v>70</v>
      </c>
      <c r="M43" s="25">
        <v>0</v>
      </c>
      <c r="N43" s="25">
        <v>0</v>
      </c>
      <c r="O43" s="25">
        <v>0</v>
      </c>
      <c r="P43" s="25">
        <v>469.22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2">
        <f t="shared" si="3"/>
        <v>469.22</v>
      </c>
    </row>
    <row r="44" spans="1:22" ht="15" x14ac:dyDescent="0.25">
      <c r="A44" s="24" t="s">
        <v>44</v>
      </c>
      <c r="B44" s="24" t="s">
        <v>1004</v>
      </c>
      <c r="C44" s="24" t="s">
        <v>25</v>
      </c>
      <c r="D44" s="24" t="s">
        <v>26</v>
      </c>
      <c r="E44" s="19" t="s">
        <v>253</v>
      </c>
      <c r="F44" s="19" t="s">
        <v>254</v>
      </c>
      <c r="G44" s="24" t="s">
        <v>98</v>
      </c>
      <c r="H44" s="34" t="str">
        <f t="shared" si="1"/>
        <v xml:space="preserve"> </v>
      </c>
      <c r="I44" s="32" t="str">
        <f t="shared" si="34"/>
        <v>71</v>
      </c>
      <c r="J44" s="32" t="str">
        <f t="shared" ref="J44:K44" si="45">+I44</f>
        <v>71</v>
      </c>
      <c r="K44" s="32" t="str">
        <f t="shared" si="45"/>
        <v>71</v>
      </c>
      <c r="M44" s="25">
        <v>0</v>
      </c>
      <c r="N44" s="25">
        <v>0</v>
      </c>
      <c r="O44" s="25">
        <v>0</v>
      </c>
      <c r="P44" s="25">
        <v>282.75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2">
        <f t="shared" si="3"/>
        <v>282.75</v>
      </c>
    </row>
    <row r="45" spans="1:22" ht="15" x14ac:dyDescent="0.25">
      <c r="A45" s="24" t="s">
        <v>44</v>
      </c>
      <c r="B45" s="24" t="s">
        <v>1005</v>
      </c>
      <c r="C45" s="24" t="s">
        <v>25</v>
      </c>
      <c r="D45" s="24" t="s">
        <v>26</v>
      </c>
      <c r="E45" s="19" t="s">
        <v>253</v>
      </c>
      <c r="F45" s="19" t="s">
        <v>254</v>
      </c>
      <c r="G45" s="24" t="s">
        <v>99</v>
      </c>
      <c r="H45" s="34" t="str">
        <f t="shared" si="1"/>
        <v xml:space="preserve"> </v>
      </c>
      <c r="I45" s="32" t="str">
        <f t="shared" si="34"/>
        <v>72</v>
      </c>
      <c r="J45" s="32" t="str">
        <f t="shared" ref="J45:K45" si="46">+I45</f>
        <v>72</v>
      </c>
      <c r="K45" s="32" t="str">
        <f t="shared" si="46"/>
        <v>72</v>
      </c>
      <c r="M45" s="25">
        <v>0</v>
      </c>
      <c r="N45" s="25">
        <v>0</v>
      </c>
      <c r="O45" s="25">
        <v>0</v>
      </c>
      <c r="P45" s="25">
        <v>243.05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2">
        <f t="shared" si="3"/>
        <v>243.05</v>
      </c>
    </row>
    <row r="46" spans="1:22" ht="15" x14ac:dyDescent="0.25">
      <c r="A46" s="24" t="s">
        <v>44</v>
      </c>
      <c r="B46" s="24" t="s">
        <v>227</v>
      </c>
      <c r="C46" s="24" t="s">
        <v>25</v>
      </c>
      <c r="D46" s="24" t="s">
        <v>26</v>
      </c>
      <c r="E46" s="19" t="s">
        <v>253</v>
      </c>
      <c r="F46" s="19" t="s">
        <v>254</v>
      </c>
      <c r="G46" s="24" t="s">
        <v>100</v>
      </c>
      <c r="H46" s="34" t="str">
        <f t="shared" si="1"/>
        <v xml:space="preserve"> </v>
      </c>
      <c r="I46" s="32" t="str">
        <f t="shared" si="34"/>
        <v>73</v>
      </c>
      <c r="J46" s="32" t="str">
        <f t="shared" ref="J46:K46" si="47">+I46</f>
        <v>73</v>
      </c>
      <c r="K46" s="32" t="str">
        <f t="shared" si="47"/>
        <v>73</v>
      </c>
      <c r="M46" s="25">
        <v>0</v>
      </c>
      <c r="N46" s="25">
        <v>0</v>
      </c>
      <c r="O46" s="25">
        <v>0</v>
      </c>
      <c r="P46" s="25">
        <v>264.25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2">
        <f t="shared" si="3"/>
        <v>264.25</v>
      </c>
    </row>
    <row r="47" spans="1:22" ht="15" x14ac:dyDescent="0.25">
      <c r="A47" s="24" t="s">
        <v>44</v>
      </c>
      <c r="B47" s="24" t="s">
        <v>49</v>
      </c>
      <c r="C47" s="24" t="s">
        <v>25</v>
      </c>
      <c r="D47" s="24" t="s">
        <v>26</v>
      </c>
      <c r="E47" s="19" t="s">
        <v>253</v>
      </c>
      <c r="F47" s="19" t="s">
        <v>254</v>
      </c>
      <c r="G47" s="24" t="s">
        <v>101</v>
      </c>
      <c r="H47" s="34" t="str">
        <f t="shared" si="1"/>
        <v xml:space="preserve"> </v>
      </c>
      <c r="I47" s="32" t="str">
        <f t="shared" si="34"/>
        <v>74</v>
      </c>
      <c r="J47" s="32" t="str">
        <f t="shared" ref="J47:K47" si="48">+I47</f>
        <v>74</v>
      </c>
      <c r="K47" s="32" t="str">
        <f t="shared" si="48"/>
        <v>74</v>
      </c>
      <c r="M47" s="25">
        <v>0</v>
      </c>
      <c r="N47" s="25">
        <v>0</v>
      </c>
      <c r="O47" s="25">
        <v>0</v>
      </c>
      <c r="P47" s="25">
        <v>271.35000000000002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2">
        <f t="shared" si="3"/>
        <v>271.35000000000002</v>
      </c>
    </row>
    <row r="48" spans="1:22" ht="15" x14ac:dyDescent="0.25">
      <c r="A48" s="24" t="s">
        <v>44</v>
      </c>
      <c r="B48" s="24" t="s">
        <v>50</v>
      </c>
      <c r="C48" s="24" t="s">
        <v>25</v>
      </c>
      <c r="D48" s="24" t="s">
        <v>26</v>
      </c>
      <c r="E48" s="19" t="s">
        <v>253</v>
      </c>
      <c r="F48" s="19" t="s">
        <v>254</v>
      </c>
      <c r="G48" s="24" t="s">
        <v>102</v>
      </c>
      <c r="H48" s="34" t="str">
        <f t="shared" si="1"/>
        <v xml:space="preserve"> </v>
      </c>
      <c r="I48" s="32" t="str">
        <f t="shared" si="34"/>
        <v>75</v>
      </c>
      <c r="J48" s="32" t="str">
        <f t="shared" ref="J48:K48" si="49">+I48</f>
        <v>75</v>
      </c>
      <c r="K48" s="32" t="str">
        <f t="shared" si="49"/>
        <v>75</v>
      </c>
      <c r="M48" s="25">
        <v>0</v>
      </c>
      <c r="N48" s="25">
        <v>0</v>
      </c>
      <c r="O48" s="25">
        <v>0</v>
      </c>
      <c r="P48" s="25">
        <v>194.4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2">
        <f t="shared" si="3"/>
        <v>194.4</v>
      </c>
    </row>
    <row r="49" spans="1:22" ht="15" x14ac:dyDescent="0.25">
      <c r="A49" s="24" t="s">
        <v>44</v>
      </c>
      <c r="B49" s="24" t="s">
        <v>230</v>
      </c>
      <c r="C49" s="24" t="s">
        <v>25</v>
      </c>
      <c r="D49" s="24" t="s">
        <v>26</v>
      </c>
      <c r="E49" s="19" t="s">
        <v>253</v>
      </c>
      <c r="F49" s="19" t="s">
        <v>254</v>
      </c>
      <c r="G49" s="24" t="s">
        <v>103</v>
      </c>
      <c r="H49" s="34" t="str">
        <f t="shared" si="1"/>
        <v xml:space="preserve"> </v>
      </c>
      <c r="I49" s="32" t="str">
        <f t="shared" si="34"/>
        <v>76</v>
      </c>
      <c r="J49" s="32" t="str">
        <f t="shared" ref="J49:K49" si="50">+I49</f>
        <v>76</v>
      </c>
      <c r="K49" s="32" t="str">
        <f t="shared" si="50"/>
        <v>76</v>
      </c>
      <c r="M49" s="25">
        <v>0</v>
      </c>
      <c r="N49" s="25">
        <v>0</v>
      </c>
      <c r="O49" s="25">
        <v>0</v>
      </c>
      <c r="P49" s="25">
        <v>423.15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2">
        <f t="shared" si="3"/>
        <v>423.15</v>
      </c>
    </row>
    <row r="50" spans="1:22" ht="15" x14ac:dyDescent="0.25">
      <c r="A50" s="24" t="s">
        <v>44</v>
      </c>
      <c r="B50" s="24" t="s">
        <v>231</v>
      </c>
      <c r="C50" s="24" t="s">
        <v>25</v>
      </c>
      <c r="D50" s="24" t="s">
        <v>26</v>
      </c>
      <c r="E50" s="19" t="s">
        <v>253</v>
      </c>
      <c r="F50" s="19" t="s">
        <v>254</v>
      </c>
      <c r="G50" s="24" t="s">
        <v>104</v>
      </c>
      <c r="H50" s="34" t="str">
        <f t="shared" si="1"/>
        <v xml:space="preserve"> </v>
      </c>
      <c r="I50" s="32" t="str">
        <f t="shared" si="34"/>
        <v>77</v>
      </c>
      <c r="J50" s="32" t="str">
        <f t="shared" ref="J50:K50" si="51">+I50</f>
        <v>77</v>
      </c>
      <c r="K50" s="32" t="str">
        <f t="shared" si="51"/>
        <v>77</v>
      </c>
      <c r="M50" s="25">
        <v>0</v>
      </c>
      <c r="N50" s="25">
        <v>0</v>
      </c>
      <c r="O50" s="25">
        <v>0</v>
      </c>
      <c r="P50" s="25">
        <v>245.95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2">
        <f t="shared" si="3"/>
        <v>245.95</v>
      </c>
    </row>
    <row r="51" spans="1:22" ht="15" x14ac:dyDescent="0.25">
      <c r="A51" s="24" t="s">
        <v>44</v>
      </c>
      <c r="B51" s="24" t="s">
        <v>1006</v>
      </c>
      <c r="C51" s="24" t="s">
        <v>25</v>
      </c>
      <c r="D51" s="24" t="s">
        <v>26</v>
      </c>
      <c r="E51" s="19" t="s">
        <v>253</v>
      </c>
      <c r="F51" s="19" t="s">
        <v>254</v>
      </c>
      <c r="G51" s="24" t="s">
        <v>105</v>
      </c>
      <c r="H51" s="34" t="str">
        <f t="shared" si="1"/>
        <v xml:space="preserve"> </v>
      </c>
      <c r="I51" s="32" t="str">
        <f t="shared" si="34"/>
        <v>78</v>
      </c>
      <c r="J51" s="32" t="str">
        <f t="shared" ref="J51:K51" si="52">+I51</f>
        <v>78</v>
      </c>
      <c r="K51" s="32" t="str">
        <f t="shared" si="52"/>
        <v>78</v>
      </c>
      <c r="M51" s="25">
        <v>0</v>
      </c>
      <c r="N51" s="25">
        <v>0</v>
      </c>
      <c r="O51" s="25">
        <v>0</v>
      </c>
      <c r="P51" s="25">
        <v>321.14999999999998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2">
        <f t="shared" si="3"/>
        <v>321.14999999999998</v>
      </c>
    </row>
    <row r="52" spans="1:22" ht="15" x14ac:dyDescent="0.25">
      <c r="A52" s="24" t="s">
        <v>44</v>
      </c>
      <c r="B52" s="24" t="s">
        <v>233</v>
      </c>
      <c r="C52" s="24" t="s">
        <v>25</v>
      </c>
      <c r="D52" s="24" t="s">
        <v>26</v>
      </c>
      <c r="E52" s="19" t="s">
        <v>253</v>
      </c>
      <c r="F52" s="19" t="s">
        <v>254</v>
      </c>
      <c r="G52" s="24" t="s">
        <v>106</v>
      </c>
      <c r="H52" s="34" t="str">
        <f t="shared" si="1"/>
        <v xml:space="preserve"> </v>
      </c>
      <c r="I52" s="32" t="str">
        <f t="shared" si="34"/>
        <v>79</v>
      </c>
      <c r="J52" s="32" t="str">
        <f t="shared" ref="J52:K52" si="53">+I52</f>
        <v>79</v>
      </c>
      <c r="K52" s="32" t="str">
        <f t="shared" si="53"/>
        <v>79</v>
      </c>
      <c r="M52" s="25">
        <v>0</v>
      </c>
      <c r="N52" s="25">
        <v>0</v>
      </c>
      <c r="O52" s="25">
        <v>0</v>
      </c>
      <c r="P52" s="25">
        <v>410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2">
        <f t="shared" si="3"/>
        <v>410</v>
      </c>
    </row>
    <row r="53" spans="1:22" ht="15" x14ac:dyDescent="0.25">
      <c r="A53" s="24" t="s">
        <v>44</v>
      </c>
      <c r="B53" s="24" t="s">
        <v>51</v>
      </c>
      <c r="C53" s="24" t="s">
        <v>25</v>
      </c>
      <c r="D53" s="24" t="s">
        <v>26</v>
      </c>
      <c r="E53" s="19" t="s">
        <v>253</v>
      </c>
      <c r="F53" s="19" t="s">
        <v>254</v>
      </c>
      <c r="G53" s="24" t="s">
        <v>107</v>
      </c>
      <c r="H53" s="34" t="str">
        <f t="shared" si="1"/>
        <v xml:space="preserve"> </v>
      </c>
      <c r="I53" s="32" t="str">
        <f t="shared" si="34"/>
        <v>80</v>
      </c>
      <c r="J53" s="32" t="str">
        <f t="shared" ref="J53:K53" si="54">+I53</f>
        <v>80</v>
      </c>
      <c r="K53" s="32" t="str">
        <f t="shared" si="54"/>
        <v>80</v>
      </c>
      <c r="M53" s="25">
        <v>0</v>
      </c>
      <c r="N53" s="25">
        <v>0</v>
      </c>
      <c r="O53" s="25">
        <v>0</v>
      </c>
      <c r="P53" s="25">
        <v>172.95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2">
        <f t="shared" si="3"/>
        <v>172.95</v>
      </c>
    </row>
    <row r="54" spans="1:22" ht="15" x14ac:dyDescent="0.25">
      <c r="A54" s="24" t="s">
        <v>44</v>
      </c>
      <c r="B54" s="24" t="s">
        <v>52</v>
      </c>
      <c r="C54" s="24" t="s">
        <v>25</v>
      </c>
      <c r="D54" s="24" t="s">
        <v>26</v>
      </c>
      <c r="E54" s="19" t="s">
        <v>253</v>
      </c>
      <c r="F54" s="19" t="s">
        <v>254</v>
      </c>
      <c r="G54" s="24" t="s">
        <v>108</v>
      </c>
      <c r="H54" s="34" t="str">
        <f t="shared" si="1"/>
        <v xml:space="preserve"> </v>
      </c>
      <c r="I54" s="32" t="str">
        <f t="shared" si="34"/>
        <v>81</v>
      </c>
      <c r="J54" s="32" t="str">
        <f t="shared" ref="J54:K54" si="55">+I54</f>
        <v>81</v>
      </c>
      <c r="K54" s="32" t="str">
        <f t="shared" si="55"/>
        <v>81</v>
      </c>
      <c r="M54" s="25">
        <v>0</v>
      </c>
      <c r="N54" s="25">
        <v>0</v>
      </c>
      <c r="O54" s="25">
        <v>0</v>
      </c>
      <c r="P54" s="25">
        <v>287.60000000000002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f t="shared" si="3"/>
        <v>287.60000000000002</v>
      </c>
    </row>
    <row r="55" spans="1:22" ht="15" x14ac:dyDescent="0.25">
      <c r="A55" s="24" t="s">
        <v>44</v>
      </c>
      <c r="B55" s="24" t="s">
        <v>53</v>
      </c>
      <c r="C55" s="24" t="s">
        <v>25</v>
      </c>
      <c r="D55" s="24" t="s">
        <v>26</v>
      </c>
      <c r="E55" s="19" t="s">
        <v>253</v>
      </c>
      <c r="F55" s="19" t="s">
        <v>254</v>
      </c>
      <c r="G55" s="24" t="s">
        <v>109</v>
      </c>
      <c r="H55" s="34" t="str">
        <f t="shared" si="1"/>
        <v xml:space="preserve"> </v>
      </c>
      <c r="I55" s="32" t="str">
        <f t="shared" si="34"/>
        <v>82</v>
      </c>
      <c r="J55" s="32" t="str">
        <f t="shared" ref="J55:K55" si="56">+I55</f>
        <v>82</v>
      </c>
      <c r="K55" s="32" t="str">
        <f t="shared" si="56"/>
        <v>82</v>
      </c>
      <c r="M55" s="25">
        <v>0</v>
      </c>
      <c r="N55" s="25">
        <v>0</v>
      </c>
      <c r="O55" s="25">
        <v>0</v>
      </c>
      <c r="P55" s="25">
        <v>102.85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f t="shared" si="3"/>
        <v>102.85</v>
      </c>
    </row>
    <row r="56" spans="1:22" ht="15" x14ac:dyDescent="0.25">
      <c r="A56" s="24" t="s">
        <v>44</v>
      </c>
      <c r="B56" s="24" t="s">
        <v>54</v>
      </c>
      <c r="C56" s="24" t="s">
        <v>25</v>
      </c>
      <c r="D56" s="24" t="s">
        <v>26</v>
      </c>
      <c r="E56" s="19" t="s">
        <v>253</v>
      </c>
      <c r="F56" s="19" t="s">
        <v>254</v>
      </c>
      <c r="G56" s="24" t="s">
        <v>110</v>
      </c>
      <c r="H56" s="34" t="str">
        <f t="shared" si="1"/>
        <v xml:space="preserve"> </v>
      </c>
      <c r="I56" s="32" t="str">
        <f t="shared" si="34"/>
        <v>83</v>
      </c>
      <c r="J56" s="32" t="str">
        <f t="shared" ref="J56:K56" si="57">+I56</f>
        <v>83</v>
      </c>
      <c r="K56" s="32" t="str">
        <f t="shared" si="57"/>
        <v>83</v>
      </c>
      <c r="M56" s="25">
        <v>0</v>
      </c>
      <c r="N56" s="25">
        <v>0</v>
      </c>
      <c r="O56" s="25">
        <v>0</v>
      </c>
      <c r="P56" s="25">
        <v>392.26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f t="shared" si="3"/>
        <v>392.26</v>
      </c>
    </row>
    <row r="57" spans="1:22" ht="15" x14ac:dyDescent="0.25">
      <c r="A57" s="24" t="s">
        <v>44</v>
      </c>
      <c r="B57" s="24" t="s">
        <v>235</v>
      </c>
      <c r="C57" s="24" t="s">
        <v>25</v>
      </c>
      <c r="D57" s="24" t="s">
        <v>26</v>
      </c>
      <c r="E57" s="19" t="s">
        <v>253</v>
      </c>
      <c r="F57" s="19" t="s">
        <v>254</v>
      </c>
      <c r="G57" s="24" t="s">
        <v>111</v>
      </c>
      <c r="H57" s="34" t="str">
        <f t="shared" si="1"/>
        <v xml:space="preserve"> </v>
      </c>
      <c r="I57" s="32" t="str">
        <f t="shared" si="34"/>
        <v>84</v>
      </c>
      <c r="J57" s="32" t="str">
        <f t="shared" ref="J57:K57" si="58">+I57</f>
        <v>84</v>
      </c>
      <c r="K57" s="32" t="str">
        <f t="shared" si="58"/>
        <v>84</v>
      </c>
      <c r="M57" s="25">
        <v>0</v>
      </c>
      <c r="N57" s="25">
        <v>0</v>
      </c>
      <c r="O57" s="25">
        <v>0</v>
      </c>
      <c r="P57" s="25">
        <v>257.7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f t="shared" si="3"/>
        <v>257.7</v>
      </c>
    </row>
    <row r="58" spans="1:22" ht="15" x14ac:dyDescent="0.25">
      <c r="A58" s="24" t="s">
        <v>44</v>
      </c>
      <c r="B58" s="24" t="s">
        <v>236</v>
      </c>
      <c r="C58" s="24" t="s">
        <v>25</v>
      </c>
      <c r="D58" s="24" t="s">
        <v>26</v>
      </c>
      <c r="E58" s="19" t="s">
        <v>253</v>
      </c>
      <c r="F58" s="19" t="s">
        <v>254</v>
      </c>
      <c r="G58" s="24" t="s">
        <v>112</v>
      </c>
      <c r="H58" s="34" t="str">
        <f t="shared" si="1"/>
        <v xml:space="preserve"> </v>
      </c>
      <c r="I58" s="32" t="str">
        <f t="shared" si="34"/>
        <v>85</v>
      </c>
      <c r="J58" s="32" t="str">
        <f t="shared" ref="J58:K58" si="59">+I58</f>
        <v>85</v>
      </c>
      <c r="K58" s="32" t="str">
        <f t="shared" si="59"/>
        <v>85</v>
      </c>
      <c r="M58" s="25">
        <v>0</v>
      </c>
      <c r="N58" s="25">
        <v>0</v>
      </c>
      <c r="O58" s="25">
        <v>0</v>
      </c>
      <c r="P58" s="25">
        <v>166.5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f t="shared" si="3"/>
        <v>166.5</v>
      </c>
    </row>
    <row r="59" spans="1:22" ht="15" x14ac:dyDescent="0.25">
      <c r="A59" s="24" t="s">
        <v>44</v>
      </c>
      <c r="B59" s="24" t="s">
        <v>1007</v>
      </c>
      <c r="C59" s="24" t="s">
        <v>25</v>
      </c>
      <c r="D59" s="24" t="s">
        <v>26</v>
      </c>
      <c r="E59" s="19" t="s">
        <v>253</v>
      </c>
      <c r="F59" s="19" t="s">
        <v>254</v>
      </c>
      <c r="G59" s="24" t="s">
        <v>113</v>
      </c>
      <c r="H59" s="34" t="str">
        <f t="shared" si="1"/>
        <v xml:space="preserve"> </v>
      </c>
      <c r="I59" s="32" t="str">
        <f t="shared" si="34"/>
        <v>86</v>
      </c>
      <c r="J59" s="32" t="str">
        <f t="shared" ref="J59:K59" si="60">+I59</f>
        <v>86</v>
      </c>
      <c r="K59" s="32" t="str">
        <f t="shared" si="60"/>
        <v>86</v>
      </c>
      <c r="M59" s="25">
        <v>0</v>
      </c>
      <c r="N59" s="25">
        <v>0</v>
      </c>
      <c r="O59" s="25">
        <v>0</v>
      </c>
      <c r="P59" s="25">
        <v>102.35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f t="shared" si="3"/>
        <v>102.35</v>
      </c>
    </row>
    <row r="60" spans="1:22" ht="15" x14ac:dyDescent="0.25">
      <c r="A60" s="24" t="s">
        <v>44</v>
      </c>
      <c r="B60" s="24" t="s">
        <v>55</v>
      </c>
      <c r="C60" s="24" t="s">
        <v>25</v>
      </c>
      <c r="D60" s="24" t="s">
        <v>26</v>
      </c>
      <c r="E60" s="19" t="s">
        <v>253</v>
      </c>
      <c r="F60" s="19" t="s">
        <v>254</v>
      </c>
      <c r="G60" s="24" t="s">
        <v>114</v>
      </c>
      <c r="H60" s="34" t="str">
        <f t="shared" si="1"/>
        <v xml:space="preserve"> </v>
      </c>
      <c r="I60" s="32" t="str">
        <f t="shared" si="34"/>
        <v>87</v>
      </c>
      <c r="J60" s="32" t="str">
        <f t="shared" ref="J60:K60" si="61">+I60</f>
        <v>87</v>
      </c>
      <c r="K60" s="32" t="str">
        <f t="shared" si="61"/>
        <v>87</v>
      </c>
      <c r="M60" s="25">
        <v>0</v>
      </c>
      <c r="N60" s="25">
        <v>0</v>
      </c>
      <c r="O60" s="25">
        <v>0</v>
      </c>
      <c r="P60" s="25">
        <v>322.75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f t="shared" si="3"/>
        <v>322.75</v>
      </c>
    </row>
    <row r="61" spans="1:22" ht="15" x14ac:dyDescent="0.25">
      <c r="A61" s="24" t="s">
        <v>44</v>
      </c>
      <c r="B61" s="24" t="s">
        <v>57</v>
      </c>
      <c r="C61" s="24" t="s">
        <v>25</v>
      </c>
      <c r="D61" s="24" t="s">
        <v>26</v>
      </c>
      <c r="E61" s="19" t="s">
        <v>253</v>
      </c>
      <c r="F61" s="19" t="s">
        <v>254</v>
      </c>
      <c r="G61" s="24" t="s">
        <v>115</v>
      </c>
      <c r="H61" s="34" t="str">
        <f t="shared" si="1"/>
        <v xml:space="preserve"> </v>
      </c>
      <c r="I61" s="32" t="str">
        <f t="shared" si="34"/>
        <v>88</v>
      </c>
      <c r="J61" s="32" t="str">
        <f t="shared" ref="J61:K61" si="62">+I61</f>
        <v>88</v>
      </c>
      <c r="K61" s="32" t="str">
        <f t="shared" si="62"/>
        <v>88</v>
      </c>
      <c r="M61" s="25">
        <v>0</v>
      </c>
      <c r="N61" s="25">
        <v>0</v>
      </c>
      <c r="O61" s="25">
        <v>0</v>
      </c>
      <c r="P61" s="25">
        <v>150.44999999999999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f>SUM(M61:U61)</f>
        <v>150.44999999999999</v>
      </c>
    </row>
    <row r="62" spans="1:22" ht="15" x14ac:dyDescent="0.25">
      <c r="A62" s="24" t="s">
        <v>44</v>
      </c>
      <c r="B62" s="24" t="s">
        <v>58</v>
      </c>
      <c r="C62" s="24" t="s">
        <v>25</v>
      </c>
      <c r="D62" s="24" t="s">
        <v>26</v>
      </c>
      <c r="E62" s="19" t="s">
        <v>253</v>
      </c>
      <c r="F62" s="19" t="s">
        <v>254</v>
      </c>
      <c r="G62" s="24" t="s">
        <v>116</v>
      </c>
      <c r="H62" s="34" t="str">
        <f t="shared" si="1"/>
        <v xml:space="preserve"> </v>
      </c>
      <c r="I62" s="32" t="str">
        <f t="shared" si="34"/>
        <v>89</v>
      </c>
      <c r="J62" s="32" t="str">
        <f t="shared" ref="J62:K62" si="63">+I62</f>
        <v>89</v>
      </c>
      <c r="K62" s="32" t="str">
        <f t="shared" si="63"/>
        <v>89</v>
      </c>
      <c r="M62" s="25">
        <v>0</v>
      </c>
      <c r="N62" s="25">
        <v>0</v>
      </c>
      <c r="O62" s="25">
        <v>0</v>
      </c>
      <c r="P62" s="25">
        <v>124.4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f t="shared" si="3"/>
        <v>124.4</v>
      </c>
    </row>
    <row r="63" spans="1:22" ht="15" x14ac:dyDescent="0.25">
      <c r="A63" s="24" t="s">
        <v>44</v>
      </c>
      <c r="B63" s="24" t="s">
        <v>59</v>
      </c>
      <c r="C63" s="24" t="s">
        <v>25</v>
      </c>
      <c r="D63" s="24" t="s">
        <v>26</v>
      </c>
      <c r="E63" s="19" t="s">
        <v>253</v>
      </c>
      <c r="F63" s="19" t="s">
        <v>254</v>
      </c>
      <c r="G63" s="24" t="s">
        <v>117</v>
      </c>
      <c r="H63" s="34" t="str">
        <f t="shared" si="1"/>
        <v xml:space="preserve"> </v>
      </c>
      <c r="I63" s="32" t="str">
        <f t="shared" si="34"/>
        <v>90</v>
      </c>
      <c r="J63" s="32" t="str">
        <f t="shared" ref="J63:K63" si="64">+I63</f>
        <v>90</v>
      </c>
      <c r="K63" s="32" t="str">
        <f t="shared" si="64"/>
        <v>90</v>
      </c>
      <c r="M63" s="25">
        <v>0</v>
      </c>
      <c r="N63" s="25">
        <v>0</v>
      </c>
      <c r="O63" s="25">
        <v>0</v>
      </c>
      <c r="P63" s="25">
        <v>473.9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f>SUM(M63:U63)</f>
        <v>473.9</v>
      </c>
    </row>
    <row r="64" spans="1:22" ht="15" x14ac:dyDescent="0.25">
      <c r="A64" s="24" t="s">
        <v>44</v>
      </c>
      <c r="B64" s="24" t="s">
        <v>60</v>
      </c>
      <c r="C64" s="24" t="s">
        <v>25</v>
      </c>
      <c r="D64" s="24" t="s">
        <v>26</v>
      </c>
      <c r="E64" s="19" t="s">
        <v>253</v>
      </c>
      <c r="F64" s="19" t="s">
        <v>254</v>
      </c>
      <c r="G64" s="24" t="s">
        <v>118</v>
      </c>
      <c r="H64" s="34" t="str">
        <f t="shared" si="1"/>
        <v xml:space="preserve"> </v>
      </c>
      <c r="I64" s="32" t="str">
        <f t="shared" si="34"/>
        <v>91</v>
      </c>
      <c r="J64" s="32" t="str">
        <f t="shared" ref="J64:K112" si="65">+I64</f>
        <v>91</v>
      </c>
      <c r="K64" s="32" t="str">
        <f t="shared" si="65"/>
        <v>91</v>
      </c>
      <c r="M64" s="25">
        <v>0</v>
      </c>
      <c r="N64" s="25">
        <v>0</v>
      </c>
      <c r="O64" s="25">
        <v>0</v>
      </c>
      <c r="P64" s="25">
        <v>184.1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f t="shared" ref="V64:V75" si="66">SUM(M64:U64)</f>
        <v>184.1</v>
      </c>
    </row>
    <row r="65" spans="1:22" ht="15" x14ac:dyDescent="0.25">
      <c r="A65" s="24" t="s">
        <v>187</v>
      </c>
      <c r="B65" s="24" t="s">
        <v>1107</v>
      </c>
      <c r="C65" s="24" t="s">
        <v>25</v>
      </c>
      <c r="D65" s="24" t="s">
        <v>26</v>
      </c>
      <c r="E65" s="19" t="s">
        <v>253</v>
      </c>
      <c r="F65" s="19" t="s">
        <v>254</v>
      </c>
      <c r="G65" s="24" t="s">
        <v>119</v>
      </c>
      <c r="H65" s="34" t="str">
        <f t="shared" si="1"/>
        <v xml:space="preserve"> </v>
      </c>
      <c r="I65" s="24" t="str">
        <f t="shared" si="34"/>
        <v>92</v>
      </c>
      <c r="J65" s="24" t="str">
        <f t="shared" si="65"/>
        <v>92</v>
      </c>
      <c r="K65" s="24" t="str">
        <f t="shared" si="65"/>
        <v>92</v>
      </c>
      <c r="M65" s="25">
        <v>0</v>
      </c>
      <c r="N65" s="25">
        <v>0</v>
      </c>
      <c r="O65" s="25">
        <v>0</v>
      </c>
      <c r="P65" s="25">
        <v>230.45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f t="shared" si="66"/>
        <v>230.45</v>
      </c>
    </row>
    <row r="66" spans="1:22" ht="15" x14ac:dyDescent="0.25">
      <c r="A66" s="24" t="s">
        <v>187</v>
      </c>
      <c r="B66" s="24" t="s">
        <v>1108</v>
      </c>
      <c r="C66" s="24" t="s">
        <v>25</v>
      </c>
      <c r="D66" s="24" t="s">
        <v>26</v>
      </c>
      <c r="E66" s="19" t="s">
        <v>253</v>
      </c>
      <c r="F66" s="19" t="s">
        <v>254</v>
      </c>
      <c r="G66" s="24" t="s">
        <v>120</v>
      </c>
      <c r="H66" s="34" t="str">
        <f t="shared" si="1"/>
        <v xml:space="preserve"> </v>
      </c>
      <c r="I66" s="24" t="str">
        <f t="shared" ref="I66:I97" si="67">+G66</f>
        <v>93</v>
      </c>
      <c r="J66" s="24" t="str">
        <f t="shared" si="65"/>
        <v>93</v>
      </c>
      <c r="K66" s="24" t="str">
        <f t="shared" si="65"/>
        <v>93</v>
      </c>
      <c r="M66" s="25">
        <v>0</v>
      </c>
      <c r="N66" s="25">
        <v>0</v>
      </c>
      <c r="O66" s="25">
        <v>0</v>
      </c>
      <c r="P66" s="25">
        <v>166.85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f t="shared" si="66"/>
        <v>166.85</v>
      </c>
    </row>
    <row r="67" spans="1:22" ht="15" x14ac:dyDescent="0.25">
      <c r="A67" s="24" t="s">
        <v>187</v>
      </c>
      <c r="B67" s="24" t="s">
        <v>237</v>
      </c>
      <c r="C67" s="24" t="s">
        <v>25</v>
      </c>
      <c r="D67" s="24" t="s">
        <v>26</v>
      </c>
      <c r="E67" s="19" t="s">
        <v>253</v>
      </c>
      <c r="F67" s="19" t="s">
        <v>254</v>
      </c>
      <c r="G67" s="24" t="s">
        <v>121</v>
      </c>
      <c r="H67" s="34" t="str">
        <f t="shared" si="1"/>
        <v xml:space="preserve"> </v>
      </c>
      <c r="I67" s="24" t="str">
        <f t="shared" si="67"/>
        <v>94</v>
      </c>
      <c r="J67" s="24" t="str">
        <f t="shared" si="65"/>
        <v>94</v>
      </c>
      <c r="K67" s="24" t="str">
        <f t="shared" si="65"/>
        <v>94</v>
      </c>
      <c r="M67" s="25">
        <v>0</v>
      </c>
      <c r="N67" s="25">
        <v>0</v>
      </c>
      <c r="O67" s="25">
        <v>0</v>
      </c>
      <c r="P67" s="25">
        <v>178.65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f t="shared" si="66"/>
        <v>178.65</v>
      </c>
    </row>
    <row r="68" spans="1:22" ht="15" x14ac:dyDescent="0.25">
      <c r="A68" s="24" t="s">
        <v>187</v>
      </c>
      <c r="B68" s="24" t="s">
        <v>61</v>
      </c>
      <c r="C68" s="24" t="s">
        <v>25</v>
      </c>
      <c r="D68" s="24" t="s">
        <v>26</v>
      </c>
      <c r="E68" s="19" t="s">
        <v>253</v>
      </c>
      <c r="F68" s="19" t="s">
        <v>254</v>
      </c>
      <c r="G68" s="24" t="s">
        <v>122</v>
      </c>
      <c r="H68" s="34" t="str">
        <f t="shared" si="1"/>
        <v xml:space="preserve"> </v>
      </c>
      <c r="I68" s="24" t="str">
        <f t="shared" si="67"/>
        <v>95</v>
      </c>
      <c r="J68" s="24" t="str">
        <f t="shared" si="65"/>
        <v>95</v>
      </c>
      <c r="K68" s="24" t="str">
        <f t="shared" si="65"/>
        <v>95</v>
      </c>
      <c r="M68" s="25">
        <v>0</v>
      </c>
      <c r="N68" s="25">
        <v>0</v>
      </c>
      <c r="O68" s="25">
        <v>0</v>
      </c>
      <c r="P68" s="25">
        <v>188.3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f t="shared" si="66"/>
        <v>188.3</v>
      </c>
    </row>
    <row r="69" spans="1:22" ht="15" x14ac:dyDescent="0.25">
      <c r="A69" s="24" t="s">
        <v>187</v>
      </c>
      <c r="B69" s="24" t="s">
        <v>62</v>
      </c>
      <c r="C69" s="24" t="s">
        <v>25</v>
      </c>
      <c r="D69" s="24" t="s">
        <v>26</v>
      </c>
      <c r="E69" s="19" t="s">
        <v>253</v>
      </c>
      <c r="F69" s="19" t="s">
        <v>254</v>
      </c>
      <c r="G69" s="24" t="s">
        <v>123</v>
      </c>
      <c r="H69" s="34" t="str">
        <f t="shared" si="1"/>
        <v xml:space="preserve"> </v>
      </c>
      <c r="I69" s="24" t="str">
        <f t="shared" si="67"/>
        <v>96</v>
      </c>
      <c r="J69" s="24" t="str">
        <f t="shared" si="65"/>
        <v>96</v>
      </c>
      <c r="K69" s="24" t="str">
        <f t="shared" si="65"/>
        <v>96</v>
      </c>
      <c r="M69" s="25">
        <v>0</v>
      </c>
      <c r="N69" s="25">
        <v>0</v>
      </c>
      <c r="O69" s="25">
        <v>0</v>
      </c>
      <c r="P69" s="25">
        <v>140.5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f t="shared" si="66"/>
        <v>140.5</v>
      </c>
    </row>
    <row r="70" spans="1:22" ht="15" x14ac:dyDescent="0.25">
      <c r="A70" s="24" t="s">
        <v>187</v>
      </c>
      <c r="B70" s="24" t="s">
        <v>63</v>
      </c>
      <c r="C70" s="24" t="s">
        <v>25</v>
      </c>
      <c r="D70" s="24" t="s">
        <v>26</v>
      </c>
      <c r="E70" s="19" t="s">
        <v>253</v>
      </c>
      <c r="F70" s="19" t="s">
        <v>254</v>
      </c>
      <c r="G70" s="24" t="s">
        <v>124</v>
      </c>
      <c r="H70" s="34" t="str">
        <f t="shared" si="1"/>
        <v xml:space="preserve"> </v>
      </c>
      <c r="I70" s="24" t="str">
        <f t="shared" si="67"/>
        <v>97</v>
      </c>
      <c r="J70" s="24" t="str">
        <f t="shared" si="65"/>
        <v>97</v>
      </c>
      <c r="K70" s="24" t="str">
        <f t="shared" si="65"/>
        <v>97</v>
      </c>
      <c r="M70" s="25">
        <v>0</v>
      </c>
      <c r="N70" s="25">
        <v>0</v>
      </c>
      <c r="O70" s="25">
        <v>0</v>
      </c>
      <c r="P70" s="25">
        <v>197.6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f t="shared" si="66"/>
        <v>197.6</v>
      </c>
    </row>
    <row r="71" spans="1:22" ht="15" x14ac:dyDescent="0.25">
      <c r="A71" s="24" t="s">
        <v>187</v>
      </c>
      <c r="B71" s="24" t="s">
        <v>63</v>
      </c>
      <c r="C71" s="24" t="s">
        <v>25</v>
      </c>
      <c r="D71" s="24" t="s">
        <v>26</v>
      </c>
      <c r="E71" s="19" t="s">
        <v>253</v>
      </c>
      <c r="F71" s="19" t="s">
        <v>254</v>
      </c>
      <c r="G71" s="24" t="s">
        <v>125</v>
      </c>
      <c r="H71" s="34" t="str">
        <f t="shared" si="1"/>
        <v xml:space="preserve"> </v>
      </c>
      <c r="I71" s="24" t="str">
        <f t="shared" si="67"/>
        <v>98</v>
      </c>
      <c r="J71" s="24" t="str">
        <f t="shared" si="65"/>
        <v>98</v>
      </c>
      <c r="K71" s="24" t="str">
        <f t="shared" si="65"/>
        <v>98</v>
      </c>
      <c r="M71" s="25">
        <v>0</v>
      </c>
      <c r="N71" s="25">
        <v>0</v>
      </c>
      <c r="O71" s="25">
        <v>0</v>
      </c>
      <c r="P71" s="25">
        <v>899.19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f t="shared" si="66"/>
        <v>899.19</v>
      </c>
    </row>
    <row r="72" spans="1:22" ht="15" x14ac:dyDescent="0.25">
      <c r="A72" s="24" t="s">
        <v>187</v>
      </c>
      <c r="B72" s="24" t="s">
        <v>64</v>
      </c>
      <c r="C72" s="24" t="s">
        <v>25</v>
      </c>
      <c r="D72" s="24" t="s">
        <v>26</v>
      </c>
      <c r="E72" s="19" t="s">
        <v>253</v>
      </c>
      <c r="F72" s="19" t="s">
        <v>254</v>
      </c>
      <c r="G72" s="24" t="s">
        <v>126</v>
      </c>
      <c r="H72" s="34" t="str">
        <f t="shared" si="1"/>
        <v xml:space="preserve"> </v>
      </c>
      <c r="I72" s="24" t="str">
        <f t="shared" si="67"/>
        <v>99</v>
      </c>
      <c r="J72" s="24" t="str">
        <f t="shared" si="65"/>
        <v>99</v>
      </c>
      <c r="K72" s="24" t="str">
        <f t="shared" si="65"/>
        <v>99</v>
      </c>
      <c r="M72" s="25">
        <v>0</v>
      </c>
      <c r="N72" s="25">
        <v>0</v>
      </c>
      <c r="O72" s="25">
        <v>0</v>
      </c>
      <c r="P72" s="25">
        <v>259.55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f t="shared" si="66"/>
        <v>259.55</v>
      </c>
    </row>
    <row r="73" spans="1:22" ht="15" x14ac:dyDescent="0.25">
      <c r="A73" s="24" t="s">
        <v>187</v>
      </c>
      <c r="B73" s="24" t="s">
        <v>1109</v>
      </c>
      <c r="C73" s="24" t="s">
        <v>25</v>
      </c>
      <c r="D73" s="24" t="s">
        <v>26</v>
      </c>
      <c r="E73" s="19" t="s">
        <v>253</v>
      </c>
      <c r="F73" s="19" t="s">
        <v>254</v>
      </c>
      <c r="G73" s="24" t="s">
        <v>127</v>
      </c>
      <c r="H73" s="34" t="str">
        <f t="shared" si="1"/>
        <v xml:space="preserve"> </v>
      </c>
      <c r="I73" s="24" t="str">
        <f t="shared" si="67"/>
        <v>100</v>
      </c>
      <c r="J73" s="24" t="str">
        <f t="shared" si="65"/>
        <v>100</v>
      </c>
      <c r="K73" s="24" t="str">
        <f t="shared" si="65"/>
        <v>100</v>
      </c>
      <c r="M73" s="25">
        <v>0</v>
      </c>
      <c r="N73" s="25">
        <v>0</v>
      </c>
      <c r="O73" s="25">
        <v>0</v>
      </c>
      <c r="P73" s="25">
        <v>361.1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f t="shared" si="66"/>
        <v>361.1</v>
      </c>
    </row>
    <row r="74" spans="1:22" ht="15" x14ac:dyDescent="0.25">
      <c r="A74" s="24" t="s">
        <v>187</v>
      </c>
      <c r="B74" s="24" t="s">
        <v>1110</v>
      </c>
      <c r="C74" s="24" t="s">
        <v>25</v>
      </c>
      <c r="D74" s="24" t="s">
        <v>26</v>
      </c>
      <c r="E74" s="19" t="s">
        <v>253</v>
      </c>
      <c r="F74" s="19" t="s">
        <v>254</v>
      </c>
      <c r="G74" s="24" t="s">
        <v>128</v>
      </c>
      <c r="H74" s="34" t="str">
        <f t="shared" si="1"/>
        <v xml:space="preserve"> </v>
      </c>
      <c r="I74" s="24" t="str">
        <f t="shared" si="67"/>
        <v>101</v>
      </c>
      <c r="J74" s="24" t="str">
        <f t="shared" si="65"/>
        <v>101</v>
      </c>
      <c r="K74" s="24" t="str">
        <f t="shared" si="65"/>
        <v>101</v>
      </c>
      <c r="M74" s="25">
        <v>0</v>
      </c>
      <c r="N74" s="25">
        <v>0</v>
      </c>
      <c r="O74" s="25">
        <v>0</v>
      </c>
      <c r="P74" s="25">
        <v>259.7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f t="shared" si="66"/>
        <v>259.7</v>
      </c>
    </row>
    <row r="75" spans="1:22" ht="15" x14ac:dyDescent="0.25">
      <c r="A75" s="24" t="s">
        <v>187</v>
      </c>
      <c r="B75" s="24" t="s">
        <v>243</v>
      </c>
      <c r="C75" s="24" t="s">
        <v>25</v>
      </c>
      <c r="D75" s="24" t="s">
        <v>26</v>
      </c>
      <c r="E75" s="19" t="s">
        <v>253</v>
      </c>
      <c r="F75" s="19" t="s">
        <v>254</v>
      </c>
      <c r="G75" s="24" t="s">
        <v>129</v>
      </c>
      <c r="H75" s="34" t="str">
        <f t="shared" si="1"/>
        <v xml:space="preserve"> </v>
      </c>
      <c r="I75" s="24" t="str">
        <f t="shared" si="67"/>
        <v>102</v>
      </c>
      <c r="J75" s="24" t="str">
        <f t="shared" si="65"/>
        <v>102</v>
      </c>
      <c r="K75" s="24" t="str">
        <f t="shared" si="65"/>
        <v>102</v>
      </c>
      <c r="M75" s="25">
        <v>0</v>
      </c>
      <c r="N75" s="25">
        <v>0</v>
      </c>
      <c r="O75" s="25">
        <v>0</v>
      </c>
      <c r="P75" s="25">
        <v>177.1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f t="shared" si="66"/>
        <v>177.1</v>
      </c>
    </row>
    <row r="76" spans="1:22" ht="15" x14ac:dyDescent="0.25">
      <c r="A76" s="24" t="s">
        <v>187</v>
      </c>
      <c r="B76" s="24" t="s">
        <v>65</v>
      </c>
      <c r="C76" s="24" t="s">
        <v>25</v>
      </c>
      <c r="D76" s="24" t="s">
        <v>26</v>
      </c>
      <c r="E76" s="19" t="s">
        <v>253</v>
      </c>
      <c r="F76" s="19" t="s">
        <v>254</v>
      </c>
      <c r="G76" s="24" t="s">
        <v>130</v>
      </c>
      <c r="H76" s="34" t="str">
        <f t="shared" si="1"/>
        <v>ANULADA</v>
      </c>
      <c r="I76" s="24" t="str">
        <f t="shared" si="67"/>
        <v>103</v>
      </c>
      <c r="J76" s="24" t="str">
        <f t="shared" si="65"/>
        <v>103</v>
      </c>
      <c r="K76" s="24" t="str">
        <f t="shared" si="65"/>
        <v>103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f t="shared" ref="V76:V111" si="68">SUM(M76:U76)</f>
        <v>0</v>
      </c>
    </row>
    <row r="77" spans="1:22" ht="15" x14ac:dyDescent="0.25">
      <c r="A77" s="24" t="s">
        <v>187</v>
      </c>
      <c r="B77" s="24" t="s">
        <v>65</v>
      </c>
      <c r="C77" s="24" t="s">
        <v>25</v>
      </c>
      <c r="D77" s="24" t="s">
        <v>26</v>
      </c>
      <c r="E77" s="19" t="s">
        <v>253</v>
      </c>
      <c r="F77" s="19" t="s">
        <v>254</v>
      </c>
      <c r="G77" s="24" t="s">
        <v>131</v>
      </c>
      <c r="H77" s="34" t="str">
        <f t="shared" si="1"/>
        <v>ANULADA</v>
      </c>
      <c r="I77" s="24" t="str">
        <f t="shared" si="67"/>
        <v>104</v>
      </c>
      <c r="J77" s="24" t="str">
        <f t="shared" si="65"/>
        <v>104</v>
      </c>
      <c r="K77" s="24" t="str">
        <f t="shared" si="65"/>
        <v>104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f t="shared" si="68"/>
        <v>0</v>
      </c>
    </row>
    <row r="78" spans="1:22" ht="15" x14ac:dyDescent="0.25">
      <c r="A78" s="24" t="s">
        <v>187</v>
      </c>
      <c r="B78" s="24" t="s">
        <v>65</v>
      </c>
      <c r="C78" s="24" t="s">
        <v>25</v>
      </c>
      <c r="D78" s="24" t="s">
        <v>26</v>
      </c>
      <c r="E78" s="19" t="s">
        <v>253</v>
      </c>
      <c r="F78" s="19" t="s">
        <v>254</v>
      </c>
      <c r="G78" s="24" t="s">
        <v>132</v>
      </c>
      <c r="H78" s="34" t="str">
        <f t="shared" si="1"/>
        <v>ANULADA</v>
      </c>
      <c r="I78" s="24" t="str">
        <f t="shared" si="67"/>
        <v>105</v>
      </c>
      <c r="J78" s="24" t="str">
        <f t="shared" si="65"/>
        <v>105</v>
      </c>
      <c r="K78" s="24" t="str">
        <f t="shared" si="65"/>
        <v>105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f t="shared" si="68"/>
        <v>0</v>
      </c>
    </row>
    <row r="79" spans="1:22" ht="15" x14ac:dyDescent="0.25">
      <c r="A79" s="24" t="s">
        <v>187</v>
      </c>
      <c r="B79" s="24" t="s">
        <v>65</v>
      </c>
      <c r="C79" s="24" t="s">
        <v>25</v>
      </c>
      <c r="D79" s="24" t="s">
        <v>26</v>
      </c>
      <c r="E79" s="19" t="s">
        <v>253</v>
      </c>
      <c r="F79" s="19" t="s">
        <v>254</v>
      </c>
      <c r="G79" s="24" t="s">
        <v>133</v>
      </c>
      <c r="H79" s="34" t="str">
        <f t="shared" si="1"/>
        <v xml:space="preserve"> </v>
      </c>
      <c r="I79" s="24" t="str">
        <f t="shared" si="67"/>
        <v>106</v>
      </c>
      <c r="J79" s="24" t="str">
        <f t="shared" si="65"/>
        <v>106</v>
      </c>
      <c r="K79" s="24" t="str">
        <f t="shared" si="65"/>
        <v>106</v>
      </c>
      <c r="M79" s="25">
        <v>0</v>
      </c>
      <c r="N79" s="25">
        <v>0</v>
      </c>
      <c r="O79" s="25">
        <v>0</v>
      </c>
      <c r="P79" s="25">
        <v>1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f t="shared" si="68"/>
        <v>1</v>
      </c>
    </row>
    <row r="80" spans="1:22" ht="15" x14ac:dyDescent="0.25">
      <c r="A80" s="24" t="s">
        <v>187</v>
      </c>
      <c r="B80" s="24" t="s">
        <v>65</v>
      </c>
      <c r="C80" s="24" t="s">
        <v>25</v>
      </c>
      <c r="D80" s="24" t="s">
        <v>26</v>
      </c>
      <c r="E80" s="19" t="s">
        <v>253</v>
      </c>
      <c r="F80" s="19" t="s">
        <v>254</v>
      </c>
      <c r="G80" s="24" t="s">
        <v>134</v>
      </c>
      <c r="H80" s="34" t="str">
        <f t="shared" si="1"/>
        <v xml:space="preserve"> </v>
      </c>
      <c r="I80" s="24" t="str">
        <f t="shared" si="67"/>
        <v>107</v>
      </c>
      <c r="J80" s="24" t="str">
        <f t="shared" si="65"/>
        <v>107</v>
      </c>
      <c r="K80" s="24" t="str">
        <f t="shared" si="65"/>
        <v>107</v>
      </c>
      <c r="M80" s="25">
        <v>0</v>
      </c>
      <c r="N80" s="25">
        <v>0</v>
      </c>
      <c r="O80" s="25">
        <v>0</v>
      </c>
      <c r="P80" s="25">
        <v>490.5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f t="shared" si="68"/>
        <v>490.5</v>
      </c>
    </row>
    <row r="81" spans="1:22" ht="15" x14ac:dyDescent="0.25">
      <c r="A81" s="24" t="s">
        <v>187</v>
      </c>
      <c r="B81" s="24" t="s">
        <v>66</v>
      </c>
      <c r="C81" s="24" t="s">
        <v>25</v>
      </c>
      <c r="D81" s="24" t="s">
        <v>26</v>
      </c>
      <c r="E81" s="19" t="s">
        <v>253</v>
      </c>
      <c r="F81" s="19" t="s">
        <v>254</v>
      </c>
      <c r="G81" s="24" t="s">
        <v>135</v>
      </c>
      <c r="H81" s="34" t="str">
        <f t="shared" si="1"/>
        <v xml:space="preserve"> </v>
      </c>
      <c r="I81" s="24" t="str">
        <f t="shared" si="67"/>
        <v>108</v>
      </c>
      <c r="J81" s="24" t="str">
        <f t="shared" si="65"/>
        <v>108</v>
      </c>
      <c r="K81" s="24" t="str">
        <f t="shared" si="65"/>
        <v>108</v>
      </c>
      <c r="M81" s="25">
        <v>0</v>
      </c>
      <c r="N81" s="25">
        <v>0</v>
      </c>
      <c r="O81" s="25">
        <v>0</v>
      </c>
      <c r="P81" s="25">
        <v>3.2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f t="shared" si="68"/>
        <v>3.2</v>
      </c>
    </row>
    <row r="82" spans="1:22" ht="15" x14ac:dyDescent="0.25">
      <c r="A82" s="24" t="s">
        <v>187</v>
      </c>
      <c r="B82" s="24" t="s">
        <v>66</v>
      </c>
      <c r="C82" s="24" t="s">
        <v>25</v>
      </c>
      <c r="D82" s="24" t="s">
        <v>26</v>
      </c>
      <c r="E82" s="19" t="s">
        <v>253</v>
      </c>
      <c r="F82" s="19" t="s">
        <v>254</v>
      </c>
      <c r="G82" s="24" t="s">
        <v>136</v>
      </c>
      <c r="H82" s="34" t="str">
        <f t="shared" si="1"/>
        <v xml:space="preserve"> </v>
      </c>
      <c r="I82" s="24" t="str">
        <f t="shared" si="67"/>
        <v>109</v>
      </c>
      <c r="J82" s="24" t="str">
        <f t="shared" si="65"/>
        <v>109</v>
      </c>
      <c r="K82" s="24" t="str">
        <f t="shared" si="65"/>
        <v>109</v>
      </c>
      <c r="M82" s="25">
        <v>0</v>
      </c>
      <c r="N82" s="25">
        <v>0</v>
      </c>
      <c r="O82" s="25">
        <v>0</v>
      </c>
      <c r="P82" s="25">
        <v>13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f t="shared" si="68"/>
        <v>13</v>
      </c>
    </row>
    <row r="83" spans="1:22" ht="15" x14ac:dyDescent="0.25">
      <c r="A83" s="24" t="s">
        <v>187</v>
      </c>
      <c r="B83" s="24" t="s">
        <v>66</v>
      </c>
      <c r="C83" s="24" t="s">
        <v>25</v>
      </c>
      <c r="D83" s="24" t="s">
        <v>26</v>
      </c>
      <c r="E83" s="19" t="s">
        <v>253</v>
      </c>
      <c r="F83" s="19" t="s">
        <v>254</v>
      </c>
      <c r="G83" s="24" t="s">
        <v>137</v>
      </c>
      <c r="H83" s="34" t="str">
        <f t="shared" si="1"/>
        <v xml:space="preserve"> </v>
      </c>
      <c r="I83" s="24" t="str">
        <f t="shared" si="67"/>
        <v>110</v>
      </c>
      <c r="J83" s="24" t="str">
        <f t="shared" si="65"/>
        <v>110</v>
      </c>
      <c r="K83" s="24" t="str">
        <f t="shared" si="65"/>
        <v>110</v>
      </c>
      <c r="M83" s="25">
        <v>0</v>
      </c>
      <c r="N83" s="25">
        <v>0</v>
      </c>
      <c r="O83" s="25">
        <v>0</v>
      </c>
      <c r="P83" s="25">
        <v>19.45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f t="shared" si="68"/>
        <v>19.45</v>
      </c>
    </row>
    <row r="84" spans="1:22" ht="15" x14ac:dyDescent="0.25">
      <c r="A84" s="24" t="s">
        <v>187</v>
      </c>
      <c r="B84" s="24" t="s">
        <v>67</v>
      </c>
      <c r="C84" s="24" t="s">
        <v>25</v>
      </c>
      <c r="D84" s="24" t="s">
        <v>26</v>
      </c>
      <c r="E84" s="19" t="s">
        <v>253</v>
      </c>
      <c r="F84" s="19" t="s">
        <v>254</v>
      </c>
      <c r="G84" s="24" t="s">
        <v>138</v>
      </c>
      <c r="H84" s="34" t="str">
        <f t="shared" si="1"/>
        <v xml:space="preserve"> </v>
      </c>
      <c r="I84" s="24" t="str">
        <f t="shared" si="67"/>
        <v>111</v>
      </c>
      <c r="J84" s="24" t="str">
        <f t="shared" si="65"/>
        <v>111</v>
      </c>
      <c r="K84" s="24" t="str">
        <f t="shared" si="65"/>
        <v>111</v>
      </c>
      <c r="M84" s="25">
        <v>0</v>
      </c>
      <c r="N84" s="25">
        <v>0</v>
      </c>
      <c r="O84" s="25">
        <v>0</v>
      </c>
      <c r="P84" s="25">
        <v>274.39999999999998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f t="shared" si="68"/>
        <v>274.39999999999998</v>
      </c>
    </row>
    <row r="85" spans="1:22" ht="15" x14ac:dyDescent="0.25">
      <c r="A85" s="24" t="s">
        <v>187</v>
      </c>
      <c r="B85" s="24" t="s">
        <v>67</v>
      </c>
      <c r="C85" s="24" t="s">
        <v>25</v>
      </c>
      <c r="D85" s="24" t="s">
        <v>26</v>
      </c>
      <c r="E85" s="19" t="s">
        <v>253</v>
      </c>
      <c r="F85" s="19" t="s">
        <v>254</v>
      </c>
      <c r="G85" s="24" t="s">
        <v>139</v>
      </c>
      <c r="H85" s="34" t="str">
        <f t="shared" si="1"/>
        <v xml:space="preserve"> </v>
      </c>
      <c r="I85" s="24" t="str">
        <f t="shared" si="67"/>
        <v>112</v>
      </c>
      <c r="J85" s="24" t="str">
        <f t="shared" si="65"/>
        <v>112</v>
      </c>
      <c r="K85" s="24" t="str">
        <f t="shared" si="65"/>
        <v>112</v>
      </c>
      <c r="M85" s="25">
        <v>0</v>
      </c>
      <c r="N85" s="25">
        <v>0</v>
      </c>
      <c r="O85" s="25">
        <v>0</v>
      </c>
      <c r="P85" s="25">
        <v>221.6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f t="shared" si="68"/>
        <v>221.6</v>
      </c>
    </row>
    <row r="86" spans="1:22" ht="15" x14ac:dyDescent="0.25">
      <c r="A86" s="24" t="s">
        <v>187</v>
      </c>
      <c r="B86" s="24" t="s">
        <v>1111</v>
      </c>
      <c r="C86" s="24" t="s">
        <v>25</v>
      </c>
      <c r="D86" s="24" t="s">
        <v>26</v>
      </c>
      <c r="E86" s="19" t="s">
        <v>253</v>
      </c>
      <c r="F86" s="19" t="s">
        <v>254</v>
      </c>
      <c r="G86" s="24" t="s">
        <v>140</v>
      </c>
      <c r="H86" s="34" t="str">
        <f t="shared" si="1"/>
        <v xml:space="preserve"> </v>
      </c>
      <c r="I86" s="24" t="str">
        <f t="shared" si="67"/>
        <v>113</v>
      </c>
      <c r="J86" s="24" t="str">
        <f t="shared" si="65"/>
        <v>113</v>
      </c>
      <c r="K86" s="24" t="str">
        <f t="shared" si="65"/>
        <v>113</v>
      </c>
      <c r="M86" s="25">
        <v>0</v>
      </c>
      <c r="N86" s="25">
        <v>0</v>
      </c>
      <c r="O86" s="25">
        <v>0</v>
      </c>
      <c r="P86" s="25">
        <v>420.95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f t="shared" si="68"/>
        <v>420.95</v>
      </c>
    </row>
    <row r="87" spans="1:22" ht="15" x14ac:dyDescent="0.25">
      <c r="A87" s="24" t="s">
        <v>187</v>
      </c>
      <c r="B87" s="24" t="s">
        <v>1111</v>
      </c>
      <c r="C87" s="24" t="s">
        <v>25</v>
      </c>
      <c r="D87" s="24" t="s">
        <v>26</v>
      </c>
      <c r="E87" s="19" t="s">
        <v>253</v>
      </c>
      <c r="F87" s="19" t="s">
        <v>254</v>
      </c>
      <c r="G87" s="24" t="s">
        <v>141</v>
      </c>
      <c r="H87" s="34" t="str">
        <f t="shared" si="1"/>
        <v xml:space="preserve"> </v>
      </c>
      <c r="I87" s="24" t="str">
        <f t="shared" si="67"/>
        <v>114</v>
      </c>
      <c r="J87" s="24" t="str">
        <f t="shared" si="65"/>
        <v>114</v>
      </c>
      <c r="K87" s="24" t="str">
        <f t="shared" si="65"/>
        <v>114</v>
      </c>
      <c r="M87" s="25">
        <v>0</v>
      </c>
      <c r="N87" s="25">
        <v>0</v>
      </c>
      <c r="O87" s="25">
        <v>0</v>
      </c>
      <c r="P87" s="25">
        <v>254.19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f t="shared" si="68"/>
        <v>254.19</v>
      </c>
    </row>
    <row r="88" spans="1:22" ht="15" x14ac:dyDescent="0.25">
      <c r="A88" s="24" t="s">
        <v>187</v>
      </c>
      <c r="B88" s="24" t="s">
        <v>1112</v>
      </c>
      <c r="C88" s="24" t="s">
        <v>25</v>
      </c>
      <c r="D88" s="24" t="s">
        <v>26</v>
      </c>
      <c r="E88" s="19" t="s">
        <v>253</v>
      </c>
      <c r="F88" s="19" t="s">
        <v>254</v>
      </c>
      <c r="G88" s="24" t="s">
        <v>142</v>
      </c>
      <c r="H88" s="34" t="str">
        <f t="shared" si="1"/>
        <v xml:space="preserve"> </v>
      </c>
      <c r="I88" s="24" t="str">
        <f t="shared" si="67"/>
        <v>115</v>
      </c>
      <c r="J88" s="24" t="str">
        <f t="shared" si="65"/>
        <v>115</v>
      </c>
      <c r="K88" s="24" t="str">
        <f t="shared" si="65"/>
        <v>115</v>
      </c>
      <c r="M88" s="25">
        <v>0</v>
      </c>
      <c r="N88" s="25">
        <v>0</v>
      </c>
      <c r="O88" s="25">
        <v>0</v>
      </c>
      <c r="P88" s="25">
        <v>368.75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f t="shared" si="68"/>
        <v>368.75</v>
      </c>
    </row>
    <row r="89" spans="1:22" ht="15" x14ac:dyDescent="0.25">
      <c r="A89" s="24" t="s">
        <v>187</v>
      </c>
      <c r="B89" s="24" t="s">
        <v>1112</v>
      </c>
      <c r="C89" s="24" t="s">
        <v>25</v>
      </c>
      <c r="D89" s="24" t="s">
        <v>26</v>
      </c>
      <c r="E89" s="19" t="s">
        <v>253</v>
      </c>
      <c r="F89" s="19" t="s">
        <v>254</v>
      </c>
      <c r="G89" s="24" t="s">
        <v>143</v>
      </c>
      <c r="H89" s="34" t="str">
        <f t="shared" si="1"/>
        <v xml:space="preserve"> </v>
      </c>
      <c r="I89" s="24" t="str">
        <f t="shared" si="67"/>
        <v>116</v>
      </c>
      <c r="J89" s="24" t="str">
        <f t="shared" si="65"/>
        <v>116</v>
      </c>
      <c r="K89" s="24" t="str">
        <f t="shared" si="65"/>
        <v>116</v>
      </c>
      <c r="M89" s="25">
        <v>0</v>
      </c>
      <c r="N89" s="25">
        <v>0</v>
      </c>
      <c r="O89" s="25">
        <v>0</v>
      </c>
      <c r="P89" s="25">
        <v>303.10000000000002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f t="shared" si="68"/>
        <v>303.10000000000002</v>
      </c>
    </row>
    <row r="90" spans="1:22" ht="15" x14ac:dyDescent="0.25">
      <c r="A90" s="24" t="s">
        <v>187</v>
      </c>
      <c r="B90" s="24" t="s">
        <v>1112</v>
      </c>
      <c r="C90" s="24" t="s">
        <v>25</v>
      </c>
      <c r="D90" s="24" t="s">
        <v>26</v>
      </c>
      <c r="E90" s="19" t="s">
        <v>253</v>
      </c>
      <c r="F90" s="19" t="s">
        <v>254</v>
      </c>
      <c r="G90" s="24" t="s">
        <v>144</v>
      </c>
      <c r="H90" s="34" t="str">
        <f t="shared" si="1"/>
        <v xml:space="preserve"> </v>
      </c>
      <c r="I90" s="24" t="str">
        <f t="shared" si="67"/>
        <v>117</v>
      </c>
      <c r="J90" s="24" t="str">
        <f t="shared" si="65"/>
        <v>117</v>
      </c>
      <c r="K90" s="24" t="str">
        <f t="shared" si="65"/>
        <v>117</v>
      </c>
      <c r="M90" s="25">
        <v>0</v>
      </c>
      <c r="N90" s="25">
        <v>0</v>
      </c>
      <c r="O90" s="25">
        <v>0</v>
      </c>
      <c r="P90" s="25">
        <v>56.75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f t="shared" si="68"/>
        <v>56.75</v>
      </c>
    </row>
    <row r="91" spans="1:22" ht="15" x14ac:dyDescent="0.25">
      <c r="A91" s="24" t="s">
        <v>187</v>
      </c>
      <c r="B91" s="24" t="s">
        <v>68</v>
      </c>
      <c r="C91" s="24" t="s">
        <v>25</v>
      </c>
      <c r="D91" s="24" t="s">
        <v>26</v>
      </c>
      <c r="E91" s="19" t="s">
        <v>253</v>
      </c>
      <c r="F91" s="19" t="s">
        <v>254</v>
      </c>
      <c r="G91" s="24" t="s">
        <v>145</v>
      </c>
      <c r="H91" s="34" t="str">
        <f t="shared" si="1"/>
        <v xml:space="preserve"> </v>
      </c>
      <c r="I91" s="24" t="str">
        <f t="shared" si="67"/>
        <v>118</v>
      </c>
      <c r="J91" s="24" t="str">
        <f t="shared" si="65"/>
        <v>118</v>
      </c>
      <c r="K91" s="24" t="str">
        <f t="shared" si="65"/>
        <v>118</v>
      </c>
      <c r="M91" s="25">
        <v>0</v>
      </c>
      <c r="N91" s="25">
        <v>0</v>
      </c>
      <c r="O91" s="25">
        <v>0</v>
      </c>
      <c r="P91" s="25">
        <v>195.25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f t="shared" si="68"/>
        <v>195.25</v>
      </c>
    </row>
    <row r="92" spans="1:22" ht="15" x14ac:dyDescent="0.25">
      <c r="A92" s="24" t="s">
        <v>187</v>
      </c>
      <c r="B92" s="24" t="s">
        <v>68</v>
      </c>
      <c r="C92" s="24" t="s">
        <v>25</v>
      </c>
      <c r="D92" s="24" t="s">
        <v>26</v>
      </c>
      <c r="E92" s="19" t="s">
        <v>253</v>
      </c>
      <c r="F92" s="19" t="s">
        <v>254</v>
      </c>
      <c r="G92" s="24" t="s">
        <v>146</v>
      </c>
      <c r="H92" s="34" t="str">
        <f t="shared" si="1"/>
        <v xml:space="preserve"> </v>
      </c>
      <c r="I92" s="24" t="str">
        <f t="shared" si="67"/>
        <v>119</v>
      </c>
      <c r="J92" s="24" t="str">
        <f t="shared" si="65"/>
        <v>119</v>
      </c>
      <c r="K92" s="24" t="str">
        <f t="shared" si="65"/>
        <v>119</v>
      </c>
      <c r="M92" s="25">
        <v>0</v>
      </c>
      <c r="N92" s="25">
        <v>0</v>
      </c>
      <c r="O92" s="25">
        <v>0</v>
      </c>
      <c r="P92" s="25">
        <v>246.39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f t="shared" si="68"/>
        <v>246.39</v>
      </c>
    </row>
    <row r="93" spans="1:22" ht="15" x14ac:dyDescent="0.25">
      <c r="A93" s="24" t="s">
        <v>187</v>
      </c>
      <c r="B93" s="24" t="s">
        <v>69</v>
      </c>
      <c r="C93" s="24" t="s">
        <v>25</v>
      </c>
      <c r="D93" s="24" t="s">
        <v>26</v>
      </c>
      <c r="E93" s="19" t="s">
        <v>253</v>
      </c>
      <c r="F93" s="19" t="s">
        <v>254</v>
      </c>
      <c r="G93" s="24" t="s">
        <v>147</v>
      </c>
      <c r="H93" s="34" t="str">
        <f t="shared" si="1"/>
        <v xml:space="preserve"> </v>
      </c>
      <c r="I93" s="24" t="str">
        <f t="shared" si="67"/>
        <v>120</v>
      </c>
      <c r="J93" s="24" t="str">
        <f t="shared" si="65"/>
        <v>120</v>
      </c>
      <c r="K93" s="24" t="str">
        <f t="shared" si="65"/>
        <v>120</v>
      </c>
      <c r="M93" s="25">
        <v>0</v>
      </c>
      <c r="N93" s="25">
        <v>0</v>
      </c>
      <c r="O93" s="25">
        <v>0</v>
      </c>
      <c r="P93" s="25">
        <v>34.85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f t="shared" si="68"/>
        <v>34.85</v>
      </c>
    </row>
    <row r="94" spans="1:22" ht="15" x14ac:dyDescent="0.25">
      <c r="A94" s="24" t="s">
        <v>187</v>
      </c>
      <c r="B94" s="24" t="s">
        <v>69</v>
      </c>
      <c r="C94" s="24" t="s">
        <v>25</v>
      </c>
      <c r="D94" s="24" t="s">
        <v>26</v>
      </c>
      <c r="E94" s="19" t="s">
        <v>253</v>
      </c>
      <c r="F94" s="19" t="s">
        <v>254</v>
      </c>
      <c r="G94" s="24" t="s">
        <v>148</v>
      </c>
      <c r="H94" s="34" t="str">
        <f t="shared" si="1"/>
        <v xml:space="preserve"> </v>
      </c>
      <c r="I94" s="24" t="str">
        <f t="shared" si="67"/>
        <v>121</v>
      </c>
      <c r="J94" s="24" t="str">
        <f t="shared" si="65"/>
        <v>121</v>
      </c>
      <c r="K94" s="24" t="str">
        <f t="shared" si="65"/>
        <v>121</v>
      </c>
      <c r="M94" s="25">
        <v>0</v>
      </c>
      <c r="N94" s="25">
        <v>0</v>
      </c>
      <c r="O94" s="25">
        <v>0</v>
      </c>
      <c r="P94" s="25">
        <v>162.203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f t="shared" si="68"/>
        <v>162.203</v>
      </c>
    </row>
    <row r="95" spans="1:22" ht="15" x14ac:dyDescent="0.25">
      <c r="A95" s="24" t="s">
        <v>187</v>
      </c>
      <c r="B95" s="24" t="s">
        <v>70</v>
      </c>
      <c r="C95" s="24" t="s">
        <v>25</v>
      </c>
      <c r="D95" s="24" t="s">
        <v>26</v>
      </c>
      <c r="E95" s="19" t="s">
        <v>253</v>
      </c>
      <c r="F95" s="19" t="s">
        <v>254</v>
      </c>
      <c r="G95" s="24" t="s">
        <v>149</v>
      </c>
      <c r="H95" s="34" t="str">
        <f t="shared" si="1"/>
        <v xml:space="preserve"> </v>
      </c>
      <c r="I95" s="24" t="str">
        <f t="shared" si="67"/>
        <v>122</v>
      </c>
      <c r="J95" s="24" t="str">
        <f t="shared" si="65"/>
        <v>122</v>
      </c>
      <c r="K95" s="24" t="str">
        <f t="shared" si="65"/>
        <v>122</v>
      </c>
      <c r="M95" s="25">
        <v>0</v>
      </c>
      <c r="N95" s="25">
        <v>0</v>
      </c>
      <c r="O95" s="25">
        <v>0</v>
      </c>
      <c r="P95" s="25">
        <v>116.5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f t="shared" si="68"/>
        <v>116.5</v>
      </c>
    </row>
    <row r="96" spans="1:22" ht="15" x14ac:dyDescent="0.25">
      <c r="A96" s="24" t="s">
        <v>187</v>
      </c>
      <c r="B96" s="24" t="s">
        <v>70</v>
      </c>
      <c r="C96" s="24" t="s">
        <v>25</v>
      </c>
      <c r="D96" s="24" t="s">
        <v>26</v>
      </c>
      <c r="E96" s="19" t="s">
        <v>253</v>
      </c>
      <c r="F96" s="19" t="s">
        <v>254</v>
      </c>
      <c r="G96" s="24" t="s">
        <v>150</v>
      </c>
      <c r="H96" s="34" t="str">
        <f t="shared" si="1"/>
        <v xml:space="preserve"> </v>
      </c>
      <c r="I96" s="24" t="str">
        <f t="shared" si="67"/>
        <v>123</v>
      </c>
      <c r="J96" s="24" t="str">
        <f t="shared" si="65"/>
        <v>123</v>
      </c>
      <c r="K96" s="24" t="str">
        <f t="shared" si="65"/>
        <v>123</v>
      </c>
      <c r="M96" s="25">
        <v>0</v>
      </c>
      <c r="N96" s="25">
        <v>0</v>
      </c>
      <c r="O96" s="25">
        <v>0</v>
      </c>
      <c r="P96" s="25">
        <v>225.7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f t="shared" si="68"/>
        <v>225.7</v>
      </c>
    </row>
    <row r="97" spans="1:22" ht="15" x14ac:dyDescent="0.25">
      <c r="A97" s="24" t="s">
        <v>187</v>
      </c>
      <c r="B97" s="24" t="s">
        <v>247</v>
      </c>
      <c r="C97" s="24" t="s">
        <v>25</v>
      </c>
      <c r="D97" s="24" t="s">
        <v>26</v>
      </c>
      <c r="E97" s="19" t="s">
        <v>253</v>
      </c>
      <c r="F97" s="19" t="s">
        <v>254</v>
      </c>
      <c r="G97" s="24" t="s">
        <v>151</v>
      </c>
      <c r="H97" s="34" t="str">
        <f t="shared" si="1"/>
        <v xml:space="preserve"> </v>
      </c>
      <c r="I97" s="24" t="str">
        <f t="shared" si="67"/>
        <v>124</v>
      </c>
      <c r="J97" s="24" t="str">
        <f t="shared" si="65"/>
        <v>124</v>
      </c>
      <c r="K97" s="24" t="str">
        <f t="shared" si="65"/>
        <v>124</v>
      </c>
      <c r="M97" s="25">
        <v>0</v>
      </c>
      <c r="N97" s="25">
        <v>0</v>
      </c>
      <c r="O97" s="25">
        <v>0</v>
      </c>
      <c r="P97" s="25">
        <v>234.35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f t="shared" si="68"/>
        <v>234.35</v>
      </c>
    </row>
    <row r="98" spans="1:22" ht="15" x14ac:dyDescent="0.25">
      <c r="A98" s="24" t="s">
        <v>187</v>
      </c>
      <c r="B98" s="24" t="s">
        <v>71</v>
      </c>
      <c r="C98" s="24" t="s">
        <v>25</v>
      </c>
      <c r="D98" s="24" t="s">
        <v>26</v>
      </c>
      <c r="E98" s="19" t="s">
        <v>253</v>
      </c>
      <c r="F98" s="19" t="s">
        <v>254</v>
      </c>
      <c r="G98" s="24" t="s">
        <v>152</v>
      </c>
      <c r="H98" s="34" t="str">
        <f t="shared" si="1"/>
        <v xml:space="preserve"> </v>
      </c>
      <c r="I98" s="24" t="str">
        <f t="shared" ref="I98:I112" si="69">+G98</f>
        <v>125</v>
      </c>
      <c r="J98" s="24" t="str">
        <f t="shared" si="65"/>
        <v>125</v>
      </c>
      <c r="K98" s="24" t="str">
        <f t="shared" si="65"/>
        <v>125</v>
      </c>
      <c r="M98" s="25">
        <v>0</v>
      </c>
      <c r="N98" s="25">
        <v>0</v>
      </c>
      <c r="O98" s="25">
        <v>0</v>
      </c>
      <c r="P98" s="25">
        <v>190.6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f t="shared" si="68"/>
        <v>190.6</v>
      </c>
    </row>
    <row r="99" spans="1:22" ht="15" x14ac:dyDescent="0.25">
      <c r="A99" s="24" t="s">
        <v>187</v>
      </c>
      <c r="B99" s="24" t="s">
        <v>71</v>
      </c>
      <c r="C99" s="24" t="s">
        <v>25</v>
      </c>
      <c r="D99" s="24" t="s">
        <v>26</v>
      </c>
      <c r="E99" s="19" t="s">
        <v>253</v>
      </c>
      <c r="F99" s="19" t="s">
        <v>254</v>
      </c>
      <c r="G99" s="24" t="s">
        <v>153</v>
      </c>
      <c r="H99" s="34" t="str">
        <f t="shared" si="1"/>
        <v xml:space="preserve"> </v>
      </c>
      <c r="I99" s="24" t="str">
        <f t="shared" si="69"/>
        <v>126</v>
      </c>
      <c r="J99" s="24" t="str">
        <f t="shared" si="65"/>
        <v>126</v>
      </c>
      <c r="K99" s="24" t="str">
        <f t="shared" si="65"/>
        <v>126</v>
      </c>
      <c r="M99" s="25">
        <v>0</v>
      </c>
      <c r="N99" s="25">
        <v>0</v>
      </c>
      <c r="O99" s="25">
        <v>0</v>
      </c>
      <c r="P99" s="25">
        <v>390.65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f t="shared" si="68"/>
        <v>390.65</v>
      </c>
    </row>
    <row r="100" spans="1:22" ht="15" x14ac:dyDescent="0.25">
      <c r="A100" s="24" t="s">
        <v>187</v>
      </c>
      <c r="B100" s="24" t="s">
        <v>1113</v>
      </c>
      <c r="C100" s="24" t="s">
        <v>25</v>
      </c>
      <c r="D100" s="24" t="s">
        <v>26</v>
      </c>
      <c r="E100" s="19" t="s">
        <v>253</v>
      </c>
      <c r="F100" s="19" t="s">
        <v>254</v>
      </c>
      <c r="G100" s="24" t="s">
        <v>154</v>
      </c>
      <c r="H100" s="34" t="str">
        <f t="shared" si="1"/>
        <v xml:space="preserve"> </v>
      </c>
      <c r="I100" s="24" t="str">
        <f t="shared" si="69"/>
        <v>127</v>
      </c>
      <c r="J100" s="24" t="str">
        <f t="shared" si="65"/>
        <v>127</v>
      </c>
      <c r="K100" s="24" t="str">
        <f t="shared" si="65"/>
        <v>127</v>
      </c>
      <c r="M100" s="25">
        <v>0</v>
      </c>
      <c r="N100" s="25">
        <v>0</v>
      </c>
      <c r="O100" s="25">
        <v>0</v>
      </c>
      <c r="P100" s="25">
        <v>1038.3699999999999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f t="shared" si="68"/>
        <v>1038.3699999999999</v>
      </c>
    </row>
    <row r="101" spans="1:22" ht="15" x14ac:dyDescent="0.25">
      <c r="A101" s="24" t="s">
        <v>187</v>
      </c>
      <c r="B101" s="24" t="s">
        <v>1114</v>
      </c>
      <c r="C101" s="24" t="s">
        <v>25</v>
      </c>
      <c r="D101" s="24" t="s">
        <v>26</v>
      </c>
      <c r="E101" s="19" t="s">
        <v>253</v>
      </c>
      <c r="F101" s="19" t="s">
        <v>254</v>
      </c>
      <c r="G101" s="24" t="s">
        <v>155</v>
      </c>
      <c r="H101" s="34" t="str">
        <f t="shared" si="1"/>
        <v xml:space="preserve"> </v>
      </c>
      <c r="I101" s="24" t="str">
        <f t="shared" si="69"/>
        <v>128</v>
      </c>
      <c r="J101" s="24" t="str">
        <f t="shared" si="65"/>
        <v>128</v>
      </c>
      <c r="K101" s="24" t="str">
        <f t="shared" si="65"/>
        <v>128</v>
      </c>
      <c r="M101" s="25">
        <v>0</v>
      </c>
      <c r="N101" s="25">
        <v>0</v>
      </c>
      <c r="O101" s="25">
        <v>0</v>
      </c>
      <c r="P101" s="25">
        <v>174.6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f t="shared" si="68"/>
        <v>174.6</v>
      </c>
    </row>
    <row r="102" spans="1:22" ht="15" x14ac:dyDescent="0.25">
      <c r="A102" s="24" t="s">
        <v>187</v>
      </c>
      <c r="B102" s="24" t="s">
        <v>72</v>
      </c>
      <c r="C102" s="24" t="s">
        <v>25</v>
      </c>
      <c r="D102" s="24" t="s">
        <v>26</v>
      </c>
      <c r="E102" s="19" t="s">
        <v>253</v>
      </c>
      <c r="F102" s="19" t="s">
        <v>254</v>
      </c>
      <c r="G102" s="24" t="s">
        <v>156</v>
      </c>
      <c r="H102" s="34" t="str">
        <f t="shared" si="1"/>
        <v xml:space="preserve"> </v>
      </c>
      <c r="I102" s="24" t="str">
        <f t="shared" si="69"/>
        <v>129</v>
      </c>
      <c r="J102" s="24" t="str">
        <f t="shared" si="65"/>
        <v>129</v>
      </c>
      <c r="K102" s="24" t="str">
        <f t="shared" si="65"/>
        <v>129</v>
      </c>
      <c r="M102" s="25">
        <v>0</v>
      </c>
      <c r="N102" s="25">
        <v>0</v>
      </c>
      <c r="O102" s="25">
        <v>0</v>
      </c>
      <c r="P102" s="25">
        <v>559.70000000000005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f t="shared" si="68"/>
        <v>559.70000000000005</v>
      </c>
    </row>
    <row r="103" spans="1:22" ht="15" x14ac:dyDescent="0.25">
      <c r="A103" s="24" t="s">
        <v>187</v>
      </c>
      <c r="B103" s="24" t="s">
        <v>73</v>
      </c>
      <c r="C103" s="24" t="s">
        <v>25</v>
      </c>
      <c r="D103" s="24" t="s">
        <v>26</v>
      </c>
      <c r="E103" s="19" t="s">
        <v>253</v>
      </c>
      <c r="F103" s="19" t="s">
        <v>254</v>
      </c>
      <c r="G103" s="24" t="s">
        <v>157</v>
      </c>
      <c r="H103" s="34" t="str">
        <f t="shared" si="1"/>
        <v xml:space="preserve"> </v>
      </c>
      <c r="I103" s="24" t="str">
        <f t="shared" si="69"/>
        <v>130</v>
      </c>
      <c r="J103" s="24" t="str">
        <f t="shared" si="65"/>
        <v>130</v>
      </c>
      <c r="K103" s="24" t="str">
        <f t="shared" si="65"/>
        <v>130</v>
      </c>
      <c r="M103" s="25">
        <v>0</v>
      </c>
      <c r="N103" s="25">
        <v>0</v>
      </c>
      <c r="O103" s="25">
        <v>0</v>
      </c>
      <c r="P103" s="25">
        <v>476.75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f t="shared" si="68"/>
        <v>476.75</v>
      </c>
    </row>
    <row r="104" spans="1:22" ht="15" x14ac:dyDescent="0.25">
      <c r="A104" s="24" t="s">
        <v>187</v>
      </c>
      <c r="B104" s="24" t="s">
        <v>248</v>
      </c>
      <c r="C104" s="24" t="s">
        <v>25</v>
      </c>
      <c r="D104" s="24" t="s">
        <v>26</v>
      </c>
      <c r="E104" s="19" t="s">
        <v>253</v>
      </c>
      <c r="F104" s="19" t="s">
        <v>254</v>
      </c>
      <c r="G104" s="24" t="s">
        <v>158</v>
      </c>
      <c r="H104" s="34" t="str">
        <f t="shared" si="1"/>
        <v xml:space="preserve"> </v>
      </c>
      <c r="I104" s="24" t="str">
        <f t="shared" si="69"/>
        <v>131</v>
      </c>
      <c r="J104" s="24" t="str">
        <f t="shared" si="65"/>
        <v>131</v>
      </c>
      <c r="K104" s="24" t="str">
        <f t="shared" si="65"/>
        <v>131</v>
      </c>
      <c r="M104" s="25">
        <v>0</v>
      </c>
      <c r="N104" s="25">
        <v>0</v>
      </c>
      <c r="O104" s="25">
        <v>0</v>
      </c>
      <c r="P104" s="25">
        <v>615.54999999999995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f t="shared" si="68"/>
        <v>615.54999999999995</v>
      </c>
    </row>
    <row r="105" spans="1:22" ht="15" x14ac:dyDescent="0.25">
      <c r="A105" s="24" t="s">
        <v>187</v>
      </c>
      <c r="B105" s="24" t="s">
        <v>249</v>
      </c>
      <c r="C105" s="24" t="s">
        <v>25</v>
      </c>
      <c r="D105" s="24" t="s">
        <v>26</v>
      </c>
      <c r="E105" s="19" t="s">
        <v>253</v>
      </c>
      <c r="F105" s="19" t="s">
        <v>254</v>
      </c>
      <c r="G105" s="24" t="s">
        <v>159</v>
      </c>
      <c r="H105" s="34" t="str">
        <f t="shared" si="1"/>
        <v xml:space="preserve"> </v>
      </c>
      <c r="I105" s="24" t="str">
        <f t="shared" si="69"/>
        <v>132</v>
      </c>
      <c r="J105" s="24" t="str">
        <f t="shared" si="65"/>
        <v>132</v>
      </c>
      <c r="K105" s="24" t="str">
        <f t="shared" si="65"/>
        <v>132</v>
      </c>
      <c r="M105" s="25">
        <v>0</v>
      </c>
      <c r="N105" s="25">
        <v>0</v>
      </c>
      <c r="O105" s="25">
        <v>0</v>
      </c>
      <c r="P105" s="25">
        <v>309.10000000000002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f t="shared" si="68"/>
        <v>309.10000000000002</v>
      </c>
    </row>
    <row r="106" spans="1:22" ht="15" x14ac:dyDescent="0.25">
      <c r="A106" s="24" t="s">
        <v>187</v>
      </c>
      <c r="B106" s="24" t="s">
        <v>251</v>
      </c>
      <c r="C106" s="24" t="s">
        <v>25</v>
      </c>
      <c r="D106" s="24" t="s">
        <v>26</v>
      </c>
      <c r="E106" s="19" t="s">
        <v>253</v>
      </c>
      <c r="F106" s="19" t="s">
        <v>254</v>
      </c>
      <c r="G106" s="24" t="s">
        <v>160</v>
      </c>
      <c r="H106" s="34" t="str">
        <f t="shared" si="1"/>
        <v xml:space="preserve"> </v>
      </c>
      <c r="I106" s="24" t="str">
        <f t="shared" si="69"/>
        <v>133</v>
      </c>
      <c r="J106" s="24" t="str">
        <f t="shared" si="65"/>
        <v>133</v>
      </c>
      <c r="K106" s="24" t="str">
        <f t="shared" si="65"/>
        <v>133</v>
      </c>
      <c r="M106" s="25">
        <v>0</v>
      </c>
      <c r="N106" s="25">
        <v>0</v>
      </c>
      <c r="O106" s="25">
        <v>0</v>
      </c>
      <c r="P106" s="25">
        <v>330.83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f t="shared" si="68"/>
        <v>330.83</v>
      </c>
    </row>
    <row r="107" spans="1:22" ht="15" x14ac:dyDescent="0.25">
      <c r="A107" s="24" t="s">
        <v>187</v>
      </c>
      <c r="B107" s="24" t="s">
        <v>1115</v>
      </c>
      <c r="C107" s="24" t="s">
        <v>25</v>
      </c>
      <c r="D107" s="24" t="s">
        <v>26</v>
      </c>
      <c r="E107" s="19" t="s">
        <v>253</v>
      </c>
      <c r="F107" s="19" t="s">
        <v>254</v>
      </c>
      <c r="G107" s="24" t="s">
        <v>161</v>
      </c>
      <c r="H107" s="34" t="str">
        <f t="shared" si="1"/>
        <v xml:space="preserve"> </v>
      </c>
      <c r="I107" s="24" t="str">
        <f t="shared" si="69"/>
        <v>134</v>
      </c>
      <c r="J107" s="24" t="str">
        <f t="shared" si="65"/>
        <v>134</v>
      </c>
      <c r="K107" s="24" t="str">
        <f t="shared" si="65"/>
        <v>134</v>
      </c>
      <c r="M107" s="25">
        <v>0</v>
      </c>
      <c r="N107" s="25">
        <v>0</v>
      </c>
      <c r="O107" s="25">
        <v>0</v>
      </c>
      <c r="P107" s="25">
        <v>6.5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f t="shared" si="68"/>
        <v>6.5</v>
      </c>
    </row>
    <row r="108" spans="1:22" ht="15" x14ac:dyDescent="0.25">
      <c r="A108" s="24" t="s">
        <v>187</v>
      </c>
      <c r="B108" s="24" t="s">
        <v>1115</v>
      </c>
      <c r="C108" s="24" t="s">
        <v>25</v>
      </c>
      <c r="D108" s="24" t="s">
        <v>26</v>
      </c>
      <c r="E108" s="19" t="s">
        <v>253</v>
      </c>
      <c r="F108" s="19" t="s">
        <v>254</v>
      </c>
      <c r="G108" s="24" t="s">
        <v>162</v>
      </c>
      <c r="H108" s="34" t="str">
        <f t="shared" si="1"/>
        <v xml:space="preserve"> </v>
      </c>
      <c r="I108" s="24" t="str">
        <f t="shared" si="69"/>
        <v>135</v>
      </c>
      <c r="J108" s="24" t="str">
        <f t="shared" si="65"/>
        <v>135</v>
      </c>
      <c r="K108" s="24" t="str">
        <f t="shared" si="65"/>
        <v>135</v>
      </c>
      <c r="M108" s="25">
        <v>0</v>
      </c>
      <c r="N108" s="25">
        <v>0</v>
      </c>
      <c r="O108" s="25">
        <v>0</v>
      </c>
      <c r="P108" s="25">
        <v>357.1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f t="shared" si="68"/>
        <v>357.1</v>
      </c>
    </row>
    <row r="109" spans="1:22" ht="15" x14ac:dyDescent="0.25">
      <c r="A109" s="24" t="s">
        <v>187</v>
      </c>
      <c r="B109" s="24" t="s">
        <v>1116</v>
      </c>
      <c r="C109" s="24" t="s">
        <v>25</v>
      </c>
      <c r="D109" s="24" t="s">
        <v>26</v>
      </c>
      <c r="E109" s="19" t="s">
        <v>253</v>
      </c>
      <c r="F109" s="19" t="s">
        <v>254</v>
      </c>
      <c r="G109" s="24" t="s">
        <v>163</v>
      </c>
      <c r="H109" s="34" t="str">
        <f t="shared" si="1"/>
        <v xml:space="preserve"> </v>
      </c>
      <c r="I109" s="24" t="str">
        <f t="shared" si="69"/>
        <v>136</v>
      </c>
      <c r="J109" s="24" t="str">
        <f t="shared" si="65"/>
        <v>136</v>
      </c>
      <c r="K109" s="24" t="str">
        <f t="shared" si="65"/>
        <v>136</v>
      </c>
      <c r="M109" s="25">
        <v>0</v>
      </c>
      <c r="N109" s="25">
        <v>0</v>
      </c>
      <c r="O109" s="25">
        <v>0</v>
      </c>
      <c r="P109" s="25">
        <v>15.95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f t="shared" si="68"/>
        <v>15.95</v>
      </c>
    </row>
    <row r="110" spans="1:22" ht="15" x14ac:dyDescent="0.25">
      <c r="A110" s="24" t="s">
        <v>187</v>
      </c>
      <c r="B110" s="24" t="s">
        <v>1116</v>
      </c>
      <c r="C110" s="24" t="s">
        <v>25</v>
      </c>
      <c r="D110" s="24" t="s">
        <v>26</v>
      </c>
      <c r="E110" s="19" t="s">
        <v>253</v>
      </c>
      <c r="F110" s="19" t="s">
        <v>254</v>
      </c>
      <c r="G110" s="24" t="s">
        <v>164</v>
      </c>
      <c r="H110" s="34" t="str">
        <f t="shared" si="1"/>
        <v xml:space="preserve"> </v>
      </c>
      <c r="I110" s="24" t="str">
        <f t="shared" si="69"/>
        <v>137</v>
      </c>
      <c r="J110" s="24" t="str">
        <f t="shared" si="65"/>
        <v>137</v>
      </c>
      <c r="K110" s="24" t="str">
        <f t="shared" si="65"/>
        <v>137</v>
      </c>
      <c r="M110" s="25">
        <v>0</v>
      </c>
      <c r="N110" s="25">
        <v>0</v>
      </c>
      <c r="O110" s="25">
        <v>0</v>
      </c>
      <c r="P110" s="25">
        <v>195.75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f t="shared" si="68"/>
        <v>195.75</v>
      </c>
    </row>
    <row r="111" spans="1:22" ht="15" x14ac:dyDescent="0.25">
      <c r="A111" s="24" t="s">
        <v>187</v>
      </c>
      <c r="B111" s="24" t="s">
        <v>74</v>
      </c>
      <c r="C111" s="24" t="s">
        <v>25</v>
      </c>
      <c r="D111" s="24" t="s">
        <v>26</v>
      </c>
      <c r="E111" s="19" t="s">
        <v>253</v>
      </c>
      <c r="F111" s="19" t="s">
        <v>254</v>
      </c>
      <c r="G111" s="24" t="s">
        <v>165</v>
      </c>
      <c r="H111" s="34" t="str">
        <f t="shared" si="1"/>
        <v xml:space="preserve"> </v>
      </c>
      <c r="I111" s="24" t="str">
        <f t="shared" si="69"/>
        <v>138</v>
      </c>
      <c r="J111" s="24" t="str">
        <f t="shared" si="65"/>
        <v>138</v>
      </c>
      <c r="K111" s="24" t="str">
        <f t="shared" si="65"/>
        <v>138</v>
      </c>
      <c r="M111" s="25">
        <v>0</v>
      </c>
      <c r="N111" s="25">
        <v>0</v>
      </c>
      <c r="O111" s="25">
        <v>0</v>
      </c>
      <c r="P111" s="25">
        <v>755.2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f t="shared" si="68"/>
        <v>755.2</v>
      </c>
    </row>
    <row r="112" spans="1:22" ht="15" x14ac:dyDescent="0.25">
      <c r="A112" s="24" t="s">
        <v>1163</v>
      </c>
      <c r="B112" s="24" t="s">
        <v>1286</v>
      </c>
      <c r="C112" s="24" t="s">
        <v>25</v>
      </c>
      <c r="D112" s="24" t="s">
        <v>26</v>
      </c>
      <c r="E112" s="19" t="s">
        <v>253</v>
      </c>
      <c r="F112" s="19" t="s">
        <v>254</v>
      </c>
      <c r="G112" s="24" t="s">
        <v>1164</v>
      </c>
      <c r="I112" s="24" t="str">
        <f t="shared" si="69"/>
        <v>139</v>
      </c>
      <c r="J112" s="24" t="str">
        <f t="shared" si="65"/>
        <v>139</v>
      </c>
      <c r="K112" s="24" t="str">
        <f t="shared" si="65"/>
        <v>139</v>
      </c>
      <c r="M112" s="25">
        <v>0</v>
      </c>
      <c r="N112" s="25">
        <v>0</v>
      </c>
      <c r="O112" s="25">
        <v>0</v>
      </c>
      <c r="P112" s="25">
        <v>2.8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f t="shared" ref="V112:V175" si="70">SUM(M112:U112)</f>
        <v>2.8</v>
      </c>
    </row>
    <row r="113" spans="1:22" ht="15" x14ac:dyDescent="0.25">
      <c r="A113" s="24" t="s">
        <v>1163</v>
      </c>
      <c r="B113" s="24" t="s">
        <v>1286</v>
      </c>
      <c r="C113" s="24" t="s">
        <v>25</v>
      </c>
      <c r="D113" s="24" t="s">
        <v>26</v>
      </c>
      <c r="E113" s="19" t="s">
        <v>253</v>
      </c>
      <c r="F113" s="19" t="s">
        <v>254</v>
      </c>
      <c r="G113" s="24" t="s">
        <v>1165</v>
      </c>
      <c r="I113" s="24" t="str">
        <f t="shared" ref="I113:I176" si="71">+G113</f>
        <v>140</v>
      </c>
      <c r="J113" s="24" t="str">
        <f t="shared" ref="J113:J176" si="72">+I113</f>
        <v>140</v>
      </c>
      <c r="K113" s="24" t="str">
        <f t="shared" ref="K113:K176" si="73">+J113</f>
        <v>140</v>
      </c>
      <c r="M113" s="25">
        <v>0</v>
      </c>
      <c r="N113" s="25">
        <v>0</v>
      </c>
      <c r="O113" s="25">
        <v>0</v>
      </c>
      <c r="P113" s="25">
        <v>21.5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f t="shared" si="70"/>
        <v>21.5</v>
      </c>
    </row>
    <row r="114" spans="1:22" ht="15" x14ac:dyDescent="0.25">
      <c r="A114" s="24" t="s">
        <v>1163</v>
      </c>
      <c r="B114" s="24" t="s">
        <v>1286</v>
      </c>
      <c r="C114" s="24" t="s">
        <v>25</v>
      </c>
      <c r="D114" s="24" t="s">
        <v>26</v>
      </c>
      <c r="E114" s="19" t="s">
        <v>253</v>
      </c>
      <c r="F114" s="19" t="s">
        <v>254</v>
      </c>
      <c r="G114" s="24" t="s">
        <v>1166</v>
      </c>
      <c r="I114" s="24" t="str">
        <f t="shared" si="71"/>
        <v>141</v>
      </c>
      <c r="J114" s="24" t="str">
        <f t="shared" si="72"/>
        <v>141</v>
      </c>
      <c r="K114" s="24" t="str">
        <f t="shared" si="73"/>
        <v>141</v>
      </c>
      <c r="M114" s="25">
        <v>0</v>
      </c>
      <c r="N114" s="25">
        <v>0</v>
      </c>
      <c r="O114" s="25">
        <v>0</v>
      </c>
      <c r="P114" s="25">
        <v>395.97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f t="shared" si="70"/>
        <v>395.97</v>
      </c>
    </row>
    <row r="115" spans="1:22" ht="15" x14ac:dyDescent="0.25">
      <c r="A115" s="24" t="s">
        <v>1163</v>
      </c>
      <c r="B115" s="24" t="s">
        <v>1287</v>
      </c>
      <c r="C115" s="24" t="s">
        <v>25</v>
      </c>
      <c r="D115" s="24" t="s">
        <v>26</v>
      </c>
      <c r="E115" s="19" t="s">
        <v>253</v>
      </c>
      <c r="F115" s="19" t="s">
        <v>254</v>
      </c>
      <c r="G115" s="24" t="s">
        <v>1167</v>
      </c>
      <c r="I115" s="24" t="str">
        <f t="shared" si="71"/>
        <v>142</v>
      </c>
      <c r="J115" s="24" t="str">
        <f t="shared" si="72"/>
        <v>142</v>
      </c>
      <c r="K115" s="24" t="str">
        <f t="shared" si="73"/>
        <v>142</v>
      </c>
      <c r="M115" s="25">
        <v>0</v>
      </c>
      <c r="N115" s="25">
        <v>0</v>
      </c>
      <c r="O115" s="25">
        <v>0</v>
      </c>
      <c r="P115" s="25">
        <v>191.05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f t="shared" si="70"/>
        <v>191.05</v>
      </c>
    </row>
    <row r="116" spans="1:22" ht="15" x14ac:dyDescent="0.25">
      <c r="A116" s="24" t="s">
        <v>1163</v>
      </c>
      <c r="B116" s="24" t="s">
        <v>1288</v>
      </c>
      <c r="C116" s="24" t="s">
        <v>25</v>
      </c>
      <c r="D116" s="24" t="s">
        <v>26</v>
      </c>
      <c r="E116" s="19" t="s">
        <v>253</v>
      </c>
      <c r="F116" s="19" t="s">
        <v>254</v>
      </c>
      <c r="G116" s="24" t="s">
        <v>1168</v>
      </c>
      <c r="I116" s="24" t="str">
        <f t="shared" si="71"/>
        <v>143</v>
      </c>
      <c r="J116" s="24" t="str">
        <f t="shared" si="72"/>
        <v>143</v>
      </c>
      <c r="K116" s="24" t="str">
        <f t="shared" si="73"/>
        <v>143</v>
      </c>
      <c r="M116" s="25">
        <v>0</v>
      </c>
      <c r="N116" s="25">
        <v>0</v>
      </c>
      <c r="O116" s="25">
        <v>0</v>
      </c>
      <c r="P116" s="25">
        <v>104.25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f t="shared" si="70"/>
        <v>104.25</v>
      </c>
    </row>
    <row r="117" spans="1:22" ht="15" x14ac:dyDescent="0.25">
      <c r="A117" s="24" t="s">
        <v>1163</v>
      </c>
      <c r="B117" s="24" t="s">
        <v>1288</v>
      </c>
      <c r="C117" s="24" t="s">
        <v>25</v>
      </c>
      <c r="D117" s="24" t="s">
        <v>26</v>
      </c>
      <c r="E117" s="19" t="s">
        <v>253</v>
      </c>
      <c r="F117" s="19" t="s">
        <v>254</v>
      </c>
      <c r="G117" s="24" t="s">
        <v>1169</v>
      </c>
      <c r="I117" s="24" t="str">
        <f t="shared" si="71"/>
        <v>144</v>
      </c>
      <c r="J117" s="24" t="str">
        <f t="shared" si="72"/>
        <v>144</v>
      </c>
      <c r="K117" s="24" t="str">
        <f t="shared" si="73"/>
        <v>144</v>
      </c>
      <c r="M117" s="25">
        <v>0</v>
      </c>
      <c r="N117" s="25">
        <v>0</v>
      </c>
      <c r="O117" s="25">
        <v>0</v>
      </c>
      <c r="P117" s="25">
        <v>792.6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f t="shared" si="70"/>
        <v>792.6</v>
      </c>
    </row>
    <row r="118" spans="1:22" ht="15" x14ac:dyDescent="0.25">
      <c r="A118" s="24" t="s">
        <v>1163</v>
      </c>
      <c r="B118" s="24" t="s">
        <v>1288</v>
      </c>
      <c r="C118" s="24" t="s">
        <v>25</v>
      </c>
      <c r="D118" s="24" t="s">
        <v>26</v>
      </c>
      <c r="E118" s="19" t="s">
        <v>253</v>
      </c>
      <c r="F118" s="19" t="s">
        <v>254</v>
      </c>
      <c r="G118" s="24" t="s">
        <v>1170</v>
      </c>
      <c r="I118" s="24" t="str">
        <f t="shared" si="71"/>
        <v>145</v>
      </c>
      <c r="J118" s="24" t="str">
        <f t="shared" si="72"/>
        <v>145</v>
      </c>
      <c r="K118" s="24" t="str">
        <f t="shared" si="73"/>
        <v>145</v>
      </c>
      <c r="M118" s="25">
        <v>0</v>
      </c>
      <c r="N118" s="25">
        <v>0</v>
      </c>
      <c r="O118" s="25">
        <v>0</v>
      </c>
      <c r="P118" s="25">
        <v>480.8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f t="shared" si="70"/>
        <v>480.8</v>
      </c>
    </row>
    <row r="119" spans="1:22" ht="15" x14ac:dyDescent="0.25">
      <c r="A119" s="24" t="s">
        <v>1163</v>
      </c>
      <c r="B119" s="24" t="s">
        <v>1288</v>
      </c>
      <c r="C119" s="24" t="s">
        <v>25</v>
      </c>
      <c r="D119" s="24" t="s">
        <v>26</v>
      </c>
      <c r="E119" s="19" t="s">
        <v>253</v>
      </c>
      <c r="F119" s="19" t="s">
        <v>254</v>
      </c>
      <c r="G119" s="24" t="s">
        <v>1171</v>
      </c>
      <c r="I119" s="24" t="str">
        <f t="shared" si="71"/>
        <v>146</v>
      </c>
      <c r="J119" s="24" t="str">
        <f t="shared" si="72"/>
        <v>146</v>
      </c>
      <c r="K119" s="24" t="str">
        <f t="shared" si="73"/>
        <v>146</v>
      </c>
      <c r="M119" s="25">
        <v>0</v>
      </c>
      <c r="N119" s="25">
        <v>0</v>
      </c>
      <c r="O119" s="25">
        <v>0</v>
      </c>
      <c r="P119" s="25">
        <v>337.8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f t="shared" si="70"/>
        <v>337.8</v>
      </c>
    </row>
    <row r="120" spans="1:22" ht="15" x14ac:dyDescent="0.25">
      <c r="A120" s="24" t="s">
        <v>1163</v>
      </c>
      <c r="B120" s="24" t="s">
        <v>1288</v>
      </c>
      <c r="C120" s="24" t="s">
        <v>25</v>
      </c>
      <c r="D120" s="24" t="s">
        <v>26</v>
      </c>
      <c r="E120" s="19" t="s">
        <v>253</v>
      </c>
      <c r="F120" s="19" t="s">
        <v>254</v>
      </c>
      <c r="G120" s="24" t="s">
        <v>1172</v>
      </c>
      <c r="I120" s="24" t="str">
        <f t="shared" si="71"/>
        <v>147</v>
      </c>
      <c r="J120" s="24" t="str">
        <f t="shared" si="72"/>
        <v>147</v>
      </c>
      <c r="K120" s="24" t="str">
        <f t="shared" si="73"/>
        <v>147</v>
      </c>
      <c r="M120" s="25">
        <v>0</v>
      </c>
      <c r="N120" s="25">
        <v>0</v>
      </c>
      <c r="O120" s="25">
        <v>0</v>
      </c>
      <c r="P120" s="25">
        <v>393.13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f t="shared" si="70"/>
        <v>393.13</v>
      </c>
    </row>
    <row r="121" spans="1:22" ht="15" x14ac:dyDescent="0.25">
      <c r="A121" s="24" t="s">
        <v>1163</v>
      </c>
      <c r="B121" s="24" t="s">
        <v>1289</v>
      </c>
      <c r="C121" s="24" t="s">
        <v>25</v>
      </c>
      <c r="D121" s="24" t="s">
        <v>26</v>
      </c>
      <c r="E121" s="19" t="s">
        <v>253</v>
      </c>
      <c r="F121" s="19" t="s">
        <v>254</v>
      </c>
      <c r="G121" s="24" t="s">
        <v>1173</v>
      </c>
      <c r="I121" s="24" t="str">
        <f t="shared" si="71"/>
        <v>148</v>
      </c>
      <c r="J121" s="24" t="str">
        <f t="shared" si="72"/>
        <v>148</v>
      </c>
      <c r="K121" s="24" t="str">
        <f t="shared" si="73"/>
        <v>148</v>
      </c>
      <c r="M121" s="25">
        <v>0</v>
      </c>
      <c r="N121" s="25">
        <v>0</v>
      </c>
      <c r="O121" s="25">
        <v>0</v>
      </c>
      <c r="P121" s="25">
        <v>4.5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f t="shared" si="70"/>
        <v>4.5</v>
      </c>
    </row>
    <row r="122" spans="1:22" ht="15" x14ac:dyDescent="0.25">
      <c r="A122" s="24" t="s">
        <v>1163</v>
      </c>
      <c r="B122" s="24" t="s">
        <v>1289</v>
      </c>
      <c r="C122" s="24" t="s">
        <v>25</v>
      </c>
      <c r="D122" s="24" t="s">
        <v>26</v>
      </c>
      <c r="E122" s="19" t="s">
        <v>253</v>
      </c>
      <c r="F122" s="19" t="s">
        <v>254</v>
      </c>
      <c r="G122" s="24" t="s">
        <v>1174</v>
      </c>
      <c r="I122" s="24" t="str">
        <f t="shared" si="71"/>
        <v>149</v>
      </c>
      <c r="J122" s="24" t="str">
        <f t="shared" si="72"/>
        <v>149</v>
      </c>
      <c r="K122" s="24" t="str">
        <f t="shared" si="73"/>
        <v>149</v>
      </c>
      <c r="M122" s="25">
        <v>0</v>
      </c>
      <c r="N122" s="25">
        <v>0</v>
      </c>
      <c r="O122" s="25">
        <v>0</v>
      </c>
      <c r="P122" s="25">
        <v>5</v>
      </c>
      <c r="Q122" s="25">
        <v>0</v>
      </c>
      <c r="R122" s="25">
        <v>0</v>
      </c>
      <c r="S122" s="25">
        <v>0</v>
      </c>
      <c r="T122" s="25">
        <v>0</v>
      </c>
      <c r="U122" s="25">
        <v>0</v>
      </c>
      <c r="V122" s="25">
        <f t="shared" si="70"/>
        <v>5</v>
      </c>
    </row>
    <row r="123" spans="1:22" ht="15" x14ac:dyDescent="0.25">
      <c r="A123" s="24" t="s">
        <v>1163</v>
      </c>
      <c r="B123" s="24" t="s">
        <v>1289</v>
      </c>
      <c r="C123" s="24" t="s">
        <v>25</v>
      </c>
      <c r="D123" s="24" t="s">
        <v>26</v>
      </c>
      <c r="E123" s="19" t="s">
        <v>253</v>
      </c>
      <c r="F123" s="19" t="s">
        <v>254</v>
      </c>
      <c r="G123" s="24" t="s">
        <v>1175</v>
      </c>
      <c r="I123" s="24" t="str">
        <f t="shared" si="71"/>
        <v>150</v>
      </c>
      <c r="J123" s="24" t="str">
        <f t="shared" si="72"/>
        <v>150</v>
      </c>
      <c r="K123" s="24" t="str">
        <f t="shared" si="73"/>
        <v>150</v>
      </c>
      <c r="M123" s="25">
        <v>0</v>
      </c>
      <c r="N123" s="25">
        <v>0</v>
      </c>
      <c r="O123" s="25">
        <v>0</v>
      </c>
      <c r="P123" s="25">
        <v>127.2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f t="shared" si="70"/>
        <v>127.2</v>
      </c>
    </row>
    <row r="124" spans="1:22" ht="15" x14ac:dyDescent="0.25">
      <c r="A124" s="24" t="s">
        <v>1163</v>
      </c>
      <c r="B124" s="24" t="s">
        <v>1290</v>
      </c>
      <c r="C124" s="24" t="s">
        <v>25</v>
      </c>
      <c r="D124" s="24" t="s">
        <v>26</v>
      </c>
      <c r="E124" s="19" t="s">
        <v>253</v>
      </c>
      <c r="F124" s="19" t="s">
        <v>254</v>
      </c>
      <c r="G124" s="24" t="s">
        <v>1176</v>
      </c>
      <c r="I124" s="24" t="str">
        <f t="shared" si="71"/>
        <v>151</v>
      </c>
      <c r="J124" s="24" t="str">
        <f t="shared" si="72"/>
        <v>151</v>
      </c>
      <c r="K124" s="24" t="str">
        <f t="shared" si="73"/>
        <v>151</v>
      </c>
      <c r="M124" s="25">
        <v>0</v>
      </c>
      <c r="N124" s="25">
        <v>0</v>
      </c>
      <c r="O124" s="25">
        <v>0</v>
      </c>
      <c r="P124" s="25">
        <v>15.1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f t="shared" si="70"/>
        <v>15.1</v>
      </c>
    </row>
    <row r="125" spans="1:22" ht="15" x14ac:dyDescent="0.25">
      <c r="A125" s="24" t="s">
        <v>1163</v>
      </c>
      <c r="B125" s="24" t="s">
        <v>1290</v>
      </c>
      <c r="C125" s="24" t="s">
        <v>25</v>
      </c>
      <c r="D125" s="24" t="s">
        <v>26</v>
      </c>
      <c r="E125" s="19" t="s">
        <v>253</v>
      </c>
      <c r="F125" s="19" t="s">
        <v>254</v>
      </c>
      <c r="G125" s="24" t="s">
        <v>1177</v>
      </c>
      <c r="I125" s="24" t="str">
        <f t="shared" si="71"/>
        <v>152</v>
      </c>
      <c r="J125" s="24" t="str">
        <f t="shared" si="72"/>
        <v>152</v>
      </c>
      <c r="K125" s="24" t="str">
        <f t="shared" si="73"/>
        <v>152</v>
      </c>
      <c r="M125" s="25">
        <v>0</v>
      </c>
      <c r="N125" s="25">
        <v>0</v>
      </c>
      <c r="O125" s="25">
        <v>0</v>
      </c>
      <c r="P125" s="25">
        <v>35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f t="shared" si="70"/>
        <v>35</v>
      </c>
    </row>
    <row r="126" spans="1:22" ht="15" x14ac:dyDescent="0.25">
      <c r="A126" s="24" t="s">
        <v>1163</v>
      </c>
      <c r="B126" s="24" t="s">
        <v>1290</v>
      </c>
      <c r="C126" s="24" t="s">
        <v>25</v>
      </c>
      <c r="D126" s="24" t="s">
        <v>26</v>
      </c>
      <c r="E126" s="19" t="s">
        <v>253</v>
      </c>
      <c r="F126" s="19" t="s">
        <v>254</v>
      </c>
      <c r="G126" s="24" t="s">
        <v>1178</v>
      </c>
      <c r="I126" s="24" t="str">
        <f t="shared" si="71"/>
        <v>153</v>
      </c>
      <c r="J126" s="24" t="str">
        <f t="shared" si="72"/>
        <v>153</v>
      </c>
      <c r="K126" s="24" t="str">
        <f t="shared" si="73"/>
        <v>153</v>
      </c>
      <c r="M126" s="25">
        <v>0</v>
      </c>
      <c r="N126" s="25">
        <v>0</v>
      </c>
      <c r="O126" s="25">
        <v>0</v>
      </c>
      <c r="P126" s="25">
        <v>25.85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f t="shared" si="70"/>
        <v>25.85</v>
      </c>
    </row>
    <row r="127" spans="1:22" ht="15" x14ac:dyDescent="0.25">
      <c r="A127" s="24" t="s">
        <v>1163</v>
      </c>
      <c r="B127" s="24" t="s">
        <v>1290</v>
      </c>
      <c r="C127" s="24" t="s">
        <v>25</v>
      </c>
      <c r="D127" s="24" t="s">
        <v>26</v>
      </c>
      <c r="E127" s="19" t="s">
        <v>253</v>
      </c>
      <c r="F127" s="19" t="s">
        <v>254</v>
      </c>
      <c r="G127" s="24" t="s">
        <v>1179</v>
      </c>
      <c r="I127" s="24" t="str">
        <f t="shared" si="71"/>
        <v>154</v>
      </c>
      <c r="J127" s="24" t="str">
        <f t="shared" si="72"/>
        <v>154</v>
      </c>
      <c r="K127" s="24" t="str">
        <f t="shared" si="73"/>
        <v>154</v>
      </c>
      <c r="M127" s="25">
        <v>0</v>
      </c>
      <c r="N127" s="25">
        <v>0</v>
      </c>
      <c r="O127" s="25">
        <v>0</v>
      </c>
      <c r="P127" s="25">
        <v>31.5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f t="shared" si="70"/>
        <v>31.5</v>
      </c>
    </row>
    <row r="128" spans="1:22" ht="15" x14ac:dyDescent="0.25">
      <c r="A128" s="24" t="s">
        <v>1163</v>
      </c>
      <c r="B128" s="24" t="s">
        <v>1290</v>
      </c>
      <c r="C128" s="24" t="s">
        <v>25</v>
      </c>
      <c r="D128" s="24" t="s">
        <v>26</v>
      </c>
      <c r="E128" s="19" t="s">
        <v>253</v>
      </c>
      <c r="F128" s="19" t="s">
        <v>254</v>
      </c>
      <c r="G128" s="24" t="s">
        <v>1180</v>
      </c>
      <c r="I128" s="24" t="str">
        <f t="shared" si="71"/>
        <v>155</v>
      </c>
      <c r="J128" s="24" t="str">
        <f t="shared" si="72"/>
        <v>155</v>
      </c>
      <c r="K128" s="24" t="str">
        <f t="shared" si="73"/>
        <v>155</v>
      </c>
      <c r="M128" s="25">
        <v>0</v>
      </c>
      <c r="N128" s="25">
        <v>0</v>
      </c>
      <c r="O128" s="25">
        <v>0</v>
      </c>
      <c r="P128" s="25">
        <v>854.48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f t="shared" si="70"/>
        <v>854.48</v>
      </c>
    </row>
    <row r="129" spans="1:22" ht="15" x14ac:dyDescent="0.25">
      <c r="A129" s="24" t="s">
        <v>1163</v>
      </c>
      <c r="B129" s="24" t="s">
        <v>1290</v>
      </c>
      <c r="C129" s="24" t="s">
        <v>25</v>
      </c>
      <c r="D129" s="24" t="s">
        <v>26</v>
      </c>
      <c r="E129" s="19" t="s">
        <v>253</v>
      </c>
      <c r="F129" s="19" t="s">
        <v>254</v>
      </c>
      <c r="G129" s="24" t="s">
        <v>1181</v>
      </c>
      <c r="I129" s="24" t="str">
        <f t="shared" si="71"/>
        <v>156</v>
      </c>
      <c r="J129" s="24" t="str">
        <f t="shared" si="72"/>
        <v>156</v>
      </c>
      <c r="K129" s="24" t="str">
        <f t="shared" si="73"/>
        <v>156</v>
      </c>
      <c r="M129" s="25">
        <v>0</v>
      </c>
      <c r="N129" s="25">
        <v>0</v>
      </c>
      <c r="O129" s="25">
        <v>0</v>
      </c>
      <c r="P129" s="25">
        <v>7.5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f t="shared" si="70"/>
        <v>7.5</v>
      </c>
    </row>
    <row r="130" spans="1:22" ht="15" x14ac:dyDescent="0.25">
      <c r="A130" s="24" t="s">
        <v>1163</v>
      </c>
      <c r="B130" s="24" t="s">
        <v>1291</v>
      </c>
      <c r="C130" s="24" t="s">
        <v>25</v>
      </c>
      <c r="D130" s="24" t="s">
        <v>26</v>
      </c>
      <c r="E130" s="19" t="s">
        <v>253</v>
      </c>
      <c r="F130" s="19" t="s">
        <v>254</v>
      </c>
      <c r="G130" s="24" t="s">
        <v>1182</v>
      </c>
      <c r="I130" s="24" t="str">
        <f t="shared" si="71"/>
        <v>157</v>
      </c>
      <c r="J130" s="24" t="str">
        <f t="shared" si="72"/>
        <v>157</v>
      </c>
      <c r="K130" s="24" t="str">
        <f t="shared" si="73"/>
        <v>157</v>
      </c>
      <c r="M130" s="25">
        <v>0</v>
      </c>
      <c r="N130" s="25">
        <v>0</v>
      </c>
      <c r="O130" s="25">
        <v>0</v>
      </c>
      <c r="P130" s="25">
        <v>16.25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f t="shared" si="70"/>
        <v>16.25</v>
      </c>
    </row>
    <row r="131" spans="1:22" ht="15" x14ac:dyDescent="0.25">
      <c r="A131" s="24" t="s">
        <v>1163</v>
      </c>
      <c r="B131" s="24" t="s">
        <v>1291</v>
      </c>
      <c r="C131" s="24" t="s">
        <v>25</v>
      </c>
      <c r="D131" s="24" t="s">
        <v>26</v>
      </c>
      <c r="E131" s="19" t="s">
        <v>253</v>
      </c>
      <c r="F131" s="19" t="s">
        <v>254</v>
      </c>
      <c r="G131" s="24" t="s">
        <v>1183</v>
      </c>
      <c r="I131" s="24" t="str">
        <f t="shared" si="71"/>
        <v>158</v>
      </c>
      <c r="J131" s="24" t="str">
        <f t="shared" si="72"/>
        <v>158</v>
      </c>
      <c r="K131" s="24" t="str">
        <f t="shared" si="73"/>
        <v>158</v>
      </c>
      <c r="M131" s="25">
        <v>0</v>
      </c>
      <c r="N131" s="25">
        <v>0</v>
      </c>
      <c r="O131" s="25">
        <v>0</v>
      </c>
      <c r="P131" s="25">
        <v>35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f t="shared" si="70"/>
        <v>35</v>
      </c>
    </row>
    <row r="132" spans="1:22" ht="15" x14ac:dyDescent="0.25">
      <c r="A132" s="24" t="s">
        <v>1163</v>
      </c>
      <c r="B132" s="24" t="s">
        <v>1291</v>
      </c>
      <c r="C132" s="24" t="s">
        <v>25</v>
      </c>
      <c r="D132" s="24" t="s">
        <v>26</v>
      </c>
      <c r="E132" s="19" t="s">
        <v>253</v>
      </c>
      <c r="F132" s="19" t="s">
        <v>254</v>
      </c>
      <c r="G132" s="24" t="s">
        <v>1184</v>
      </c>
      <c r="I132" s="24" t="str">
        <f t="shared" si="71"/>
        <v>159</v>
      </c>
      <c r="J132" s="24" t="str">
        <f t="shared" si="72"/>
        <v>159</v>
      </c>
      <c r="K132" s="24" t="str">
        <f t="shared" si="73"/>
        <v>159</v>
      </c>
      <c r="M132" s="25">
        <v>0</v>
      </c>
      <c r="N132" s="25">
        <v>0</v>
      </c>
      <c r="O132" s="25">
        <v>0</v>
      </c>
      <c r="P132" s="25">
        <v>135.15</v>
      </c>
      <c r="Q132" s="25">
        <v>0</v>
      </c>
      <c r="R132" s="25">
        <v>0</v>
      </c>
      <c r="S132" s="25">
        <v>0</v>
      </c>
      <c r="T132" s="25">
        <v>0</v>
      </c>
      <c r="U132" s="25">
        <v>0</v>
      </c>
      <c r="V132" s="25">
        <f t="shared" si="70"/>
        <v>135.15</v>
      </c>
    </row>
    <row r="133" spans="1:22" ht="15" x14ac:dyDescent="0.25">
      <c r="A133" s="24" t="s">
        <v>1163</v>
      </c>
      <c r="B133" s="24" t="s">
        <v>1292</v>
      </c>
      <c r="C133" s="24" t="s">
        <v>25</v>
      </c>
      <c r="D133" s="24" t="s">
        <v>26</v>
      </c>
      <c r="E133" s="19" t="s">
        <v>253</v>
      </c>
      <c r="F133" s="19" t="s">
        <v>254</v>
      </c>
      <c r="G133" s="24" t="s">
        <v>1185</v>
      </c>
      <c r="I133" s="24" t="str">
        <f t="shared" si="71"/>
        <v>160</v>
      </c>
      <c r="J133" s="24" t="str">
        <f t="shared" si="72"/>
        <v>160</v>
      </c>
      <c r="K133" s="24" t="str">
        <f t="shared" si="73"/>
        <v>160</v>
      </c>
      <c r="M133" s="25">
        <v>0</v>
      </c>
      <c r="N133" s="25">
        <v>0</v>
      </c>
      <c r="O133" s="25">
        <v>0</v>
      </c>
      <c r="P133" s="25">
        <v>131.87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f t="shared" si="70"/>
        <v>131.87</v>
      </c>
    </row>
    <row r="134" spans="1:22" ht="15" x14ac:dyDescent="0.25">
      <c r="A134" s="24" t="s">
        <v>1163</v>
      </c>
      <c r="B134" s="24" t="s">
        <v>1292</v>
      </c>
      <c r="C134" s="24" t="s">
        <v>25</v>
      </c>
      <c r="D134" s="24" t="s">
        <v>26</v>
      </c>
      <c r="E134" s="19" t="s">
        <v>253</v>
      </c>
      <c r="F134" s="19" t="s">
        <v>254</v>
      </c>
      <c r="G134" s="24" t="s">
        <v>1186</v>
      </c>
      <c r="I134" s="24" t="str">
        <f t="shared" si="71"/>
        <v>161</v>
      </c>
      <c r="J134" s="24" t="str">
        <f t="shared" si="72"/>
        <v>161</v>
      </c>
      <c r="K134" s="24" t="str">
        <f t="shared" si="73"/>
        <v>161</v>
      </c>
      <c r="M134" s="25">
        <v>0</v>
      </c>
      <c r="N134" s="25">
        <v>0</v>
      </c>
      <c r="O134" s="25">
        <v>0</v>
      </c>
      <c r="P134" s="25">
        <v>48.45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f t="shared" si="70"/>
        <v>48.45</v>
      </c>
    </row>
    <row r="135" spans="1:22" ht="15" x14ac:dyDescent="0.25">
      <c r="A135" s="24" t="s">
        <v>1163</v>
      </c>
      <c r="B135" s="24" t="s">
        <v>1292</v>
      </c>
      <c r="C135" s="24" t="s">
        <v>25</v>
      </c>
      <c r="D135" s="24" t="s">
        <v>26</v>
      </c>
      <c r="E135" s="19" t="s">
        <v>253</v>
      </c>
      <c r="F135" s="19" t="s">
        <v>254</v>
      </c>
      <c r="G135" s="24" t="s">
        <v>1187</v>
      </c>
      <c r="I135" s="24" t="str">
        <f t="shared" si="71"/>
        <v>162</v>
      </c>
      <c r="J135" s="24" t="str">
        <f t="shared" si="72"/>
        <v>162</v>
      </c>
      <c r="K135" s="24" t="str">
        <f t="shared" si="73"/>
        <v>162</v>
      </c>
      <c r="M135" s="25">
        <v>0</v>
      </c>
      <c r="N135" s="25">
        <v>0</v>
      </c>
      <c r="O135" s="25">
        <v>0</v>
      </c>
      <c r="P135" s="25">
        <v>14.25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f t="shared" si="70"/>
        <v>14.25</v>
      </c>
    </row>
    <row r="136" spans="1:22" ht="15" x14ac:dyDescent="0.25">
      <c r="A136" s="24" t="s">
        <v>1163</v>
      </c>
      <c r="B136" s="24" t="s">
        <v>1292</v>
      </c>
      <c r="C136" s="24" t="s">
        <v>25</v>
      </c>
      <c r="D136" s="24" t="s">
        <v>26</v>
      </c>
      <c r="E136" s="19" t="s">
        <v>253</v>
      </c>
      <c r="F136" s="19" t="s">
        <v>254</v>
      </c>
      <c r="G136" s="24" t="s">
        <v>1188</v>
      </c>
      <c r="I136" s="24" t="str">
        <f t="shared" si="71"/>
        <v>163</v>
      </c>
      <c r="J136" s="24" t="str">
        <f t="shared" si="72"/>
        <v>163</v>
      </c>
      <c r="K136" s="24" t="str">
        <f t="shared" si="73"/>
        <v>163</v>
      </c>
      <c r="M136" s="25">
        <v>0</v>
      </c>
      <c r="N136" s="25">
        <v>0</v>
      </c>
      <c r="O136" s="25">
        <v>0</v>
      </c>
      <c r="P136" s="25">
        <v>16.899999999999999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f t="shared" si="70"/>
        <v>16.899999999999999</v>
      </c>
    </row>
    <row r="137" spans="1:22" ht="15" x14ac:dyDescent="0.25">
      <c r="A137" s="24" t="s">
        <v>1163</v>
      </c>
      <c r="B137" s="24" t="s">
        <v>1292</v>
      </c>
      <c r="C137" s="24" t="s">
        <v>25</v>
      </c>
      <c r="D137" s="24" t="s">
        <v>26</v>
      </c>
      <c r="E137" s="19" t="s">
        <v>253</v>
      </c>
      <c r="F137" s="19" t="s">
        <v>254</v>
      </c>
      <c r="G137" s="24" t="s">
        <v>1189</v>
      </c>
      <c r="I137" s="24" t="str">
        <f t="shared" si="71"/>
        <v>164</v>
      </c>
      <c r="J137" s="24" t="str">
        <f t="shared" si="72"/>
        <v>164</v>
      </c>
      <c r="K137" s="24" t="str">
        <f t="shared" si="73"/>
        <v>164</v>
      </c>
      <c r="M137" s="25">
        <v>0</v>
      </c>
      <c r="N137" s="25">
        <v>0</v>
      </c>
      <c r="O137" s="25">
        <v>0</v>
      </c>
      <c r="P137" s="25">
        <v>118.2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f t="shared" si="70"/>
        <v>118.2</v>
      </c>
    </row>
    <row r="138" spans="1:22" ht="15" x14ac:dyDescent="0.25">
      <c r="A138" s="24" t="s">
        <v>1163</v>
      </c>
      <c r="B138" s="24" t="s">
        <v>1293</v>
      </c>
      <c r="C138" s="24" t="s">
        <v>25</v>
      </c>
      <c r="D138" s="24" t="s">
        <v>26</v>
      </c>
      <c r="E138" s="19" t="s">
        <v>253</v>
      </c>
      <c r="F138" s="19" t="s">
        <v>254</v>
      </c>
      <c r="G138" s="24" t="s">
        <v>1190</v>
      </c>
      <c r="I138" s="24" t="str">
        <f t="shared" si="71"/>
        <v>165</v>
      </c>
      <c r="J138" s="24" t="str">
        <f t="shared" si="72"/>
        <v>165</v>
      </c>
      <c r="K138" s="24" t="str">
        <f t="shared" si="73"/>
        <v>165</v>
      </c>
      <c r="M138" s="25">
        <v>0</v>
      </c>
      <c r="N138" s="25">
        <v>0</v>
      </c>
      <c r="O138" s="25">
        <v>0</v>
      </c>
      <c r="P138" s="25">
        <v>17.5</v>
      </c>
      <c r="Q138" s="25">
        <v>0</v>
      </c>
      <c r="R138" s="25">
        <v>0</v>
      </c>
      <c r="S138" s="25">
        <v>0</v>
      </c>
      <c r="T138" s="25">
        <v>0</v>
      </c>
      <c r="U138" s="25">
        <v>0</v>
      </c>
      <c r="V138" s="25">
        <f t="shared" si="70"/>
        <v>17.5</v>
      </c>
    </row>
    <row r="139" spans="1:22" ht="15" x14ac:dyDescent="0.25">
      <c r="A139" s="24" t="s">
        <v>1163</v>
      </c>
      <c r="B139" s="24" t="s">
        <v>1293</v>
      </c>
      <c r="C139" s="24" t="s">
        <v>25</v>
      </c>
      <c r="D139" s="24" t="s">
        <v>26</v>
      </c>
      <c r="E139" s="19" t="s">
        <v>253</v>
      </c>
      <c r="F139" s="19" t="s">
        <v>254</v>
      </c>
      <c r="G139" s="24" t="s">
        <v>1191</v>
      </c>
      <c r="I139" s="24" t="str">
        <f t="shared" si="71"/>
        <v>166</v>
      </c>
      <c r="J139" s="24" t="str">
        <f t="shared" si="72"/>
        <v>166</v>
      </c>
      <c r="K139" s="24" t="str">
        <f t="shared" si="73"/>
        <v>166</v>
      </c>
      <c r="M139" s="25">
        <v>0</v>
      </c>
      <c r="N139" s="25">
        <v>0</v>
      </c>
      <c r="O139" s="25">
        <v>0</v>
      </c>
      <c r="P139" s="25">
        <v>21.85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f t="shared" si="70"/>
        <v>21.85</v>
      </c>
    </row>
    <row r="140" spans="1:22" ht="15" x14ac:dyDescent="0.25">
      <c r="A140" s="24" t="s">
        <v>1163</v>
      </c>
      <c r="B140" s="24" t="s">
        <v>1293</v>
      </c>
      <c r="C140" s="24" t="s">
        <v>25</v>
      </c>
      <c r="D140" s="24" t="s">
        <v>26</v>
      </c>
      <c r="E140" s="19" t="s">
        <v>253</v>
      </c>
      <c r="F140" s="19" t="s">
        <v>254</v>
      </c>
      <c r="G140" s="24" t="s">
        <v>1192</v>
      </c>
      <c r="I140" s="24" t="str">
        <f t="shared" si="71"/>
        <v>167</v>
      </c>
      <c r="J140" s="24" t="str">
        <f t="shared" si="72"/>
        <v>167</v>
      </c>
      <c r="K140" s="24" t="str">
        <f t="shared" si="73"/>
        <v>167</v>
      </c>
      <c r="M140" s="25">
        <v>0</v>
      </c>
      <c r="N140" s="25">
        <v>0</v>
      </c>
      <c r="O140" s="25">
        <v>0</v>
      </c>
      <c r="P140" s="25">
        <v>64.25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f t="shared" si="70"/>
        <v>64.25</v>
      </c>
    </row>
    <row r="141" spans="1:22" ht="15" x14ac:dyDescent="0.25">
      <c r="A141" s="24" t="s">
        <v>1163</v>
      </c>
      <c r="B141" s="24" t="s">
        <v>1293</v>
      </c>
      <c r="C141" s="24" t="s">
        <v>25</v>
      </c>
      <c r="D141" s="24" t="s">
        <v>26</v>
      </c>
      <c r="E141" s="19" t="s">
        <v>253</v>
      </c>
      <c r="F141" s="19" t="s">
        <v>254</v>
      </c>
      <c r="G141" s="24" t="s">
        <v>1193</v>
      </c>
      <c r="I141" s="24" t="str">
        <f t="shared" si="71"/>
        <v>168</v>
      </c>
      <c r="J141" s="24" t="str">
        <f t="shared" si="72"/>
        <v>168</v>
      </c>
      <c r="K141" s="24" t="str">
        <f t="shared" si="73"/>
        <v>168</v>
      </c>
      <c r="M141" s="25">
        <v>0</v>
      </c>
      <c r="N141" s="25">
        <v>0</v>
      </c>
      <c r="O141" s="25">
        <v>0</v>
      </c>
      <c r="P141" s="25">
        <v>105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f t="shared" si="70"/>
        <v>105</v>
      </c>
    </row>
    <row r="142" spans="1:22" ht="15" x14ac:dyDescent="0.25">
      <c r="A142" s="24" t="s">
        <v>1163</v>
      </c>
      <c r="B142" s="24" t="s">
        <v>1293</v>
      </c>
      <c r="C142" s="24" t="s">
        <v>25</v>
      </c>
      <c r="D142" s="24" t="s">
        <v>26</v>
      </c>
      <c r="E142" s="19" t="s">
        <v>253</v>
      </c>
      <c r="F142" s="19" t="s">
        <v>254</v>
      </c>
      <c r="G142" s="24" t="s">
        <v>1194</v>
      </c>
      <c r="I142" s="24" t="str">
        <f t="shared" si="71"/>
        <v>169</v>
      </c>
      <c r="J142" s="24" t="str">
        <f t="shared" si="72"/>
        <v>169</v>
      </c>
      <c r="K142" s="24" t="str">
        <f t="shared" si="73"/>
        <v>169</v>
      </c>
      <c r="M142" s="25">
        <v>0</v>
      </c>
      <c r="N142" s="25">
        <v>0</v>
      </c>
      <c r="O142" s="25">
        <v>0</v>
      </c>
      <c r="P142" s="25">
        <v>358.75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f t="shared" si="70"/>
        <v>358.75</v>
      </c>
    </row>
    <row r="143" spans="1:22" ht="15" x14ac:dyDescent="0.25">
      <c r="A143" s="24" t="s">
        <v>1163</v>
      </c>
      <c r="B143" s="24" t="s">
        <v>1293</v>
      </c>
      <c r="C143" s="24" t="s">
        <v>25</v>
      </c>
      <c r="D143" s="24" t="s">
        <v>26</v>
      </c>
      <c r="E143" s="19" t="s">
        <v>253</v>
      </c>
      <c r="F143" s="19" t="s">
        <v>254</v>
      </c>
      <c r="G143" s="24" t="s">
        <v>1195</v>
      </c>
      <c r="I143" s="24" t="str">
        <f t="shared" si="71"/>
        <v>170</v>
      </c>
      <c r="J143" s="24" t="str">
        <f t="shared" si="72"/>
        <v>170</v>
      </c>
      <c r="K143" s="24" t="str">
        <f t="shared" si="73"/>
        <v>170</v>
      </c>
      <c r="M143" s="25">
        <v>0</v>
      </c>
      <c r="N143" s="25">
        <v>0</v>
      </c>
      <c r="O143" s="25">
        <v>0</v>
      </c>
      <c r="P143" s="25">
        <v>37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f t="shared" si="70"/>
        <v>37</v>
      </c>
    </row>
    <row r="144" spans="1:22" ht="15" x14ac:dyDescent="0.25">
      <c r="A144" s="24" t="s">
        <v>1163</v>
      </c>
      <c r="B144" s="24" t="s">
        <v>1293</v>
      </c>
      <c r="C144" s="24" t="s">
        <v>25</v>
      </c>
      <c r="D144" s="24" t="s">
        <v>26</v>
      </c>
      <c r="E144" s="19" t="s">
        <v>253</v>
      </c>
      <c r="F144" s="19" t="s">
        <v>254</v>
      </c>
      <c r="G144" s="24" t="s">
        <v>1196</v>
      </c>
      <c r="I144" s="24" t="str">
        <f t="shared" si="71"/>
        <v>171</v>
      </c>
      <c r="J144" s="24" t="str">
        <f t="shared" si="72"/>
        <v>171</v>
      </c>
      <c r="K144" s="24" t="str">
        <f t="shared" si="73"/>
        <v>171</v>
      </c>
      <c r="M144" s="25">
        <v>0</v>
      </c>
      <c r="N144" s="25">
        <v>0</v>
      </c>
      <c r="O144" s="25">
        <v>0</v>
      </c>
      <c r="P144" s="25">
        <v>67.45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f t="shared" si="70"/>
        <v>67.45</v>
      </c>
    </row>
    <row r="145" spans="1:22" ht="15" x14ac:dyDescent="0.25">
      <c r="A145" s="24" t="s">
        <v>1163</v>
      </c>
      <c r="B145" s="24" t="s">
        <v>1293</v>
      </c>
      <c r="C145" s="24" t="s">
        <v>25</v>
      </c>
      <c r="D145" s="24" t="s">
        <v>26</v>
      </c>
      <c r="E145" s="19" t="s">
        <v>253</v>
      </c>
      <c r="F145" s="19" t="s">
        <v>254</v>
      </c>
      <c r="G145" s="24" t="s">
        <v>1197</v>
      </c>
      <c r="I145" s="24" t="str">
        <f t="shared" si="71"/>
        <v>172</v>
      </c>
      <c r="J145" s="24" t="str">
        <f t="shared" si="72"/>
        <v>172</v>
      </c>
      <c r="K145" s="24" t="str">
        <f t="shared" si="73"/>
        <v>172</v>
      </c>
      <c r="M145" s="25">
        <v>0</v>
      </c>
      <c r="N145" s="25">
        <v>0</v>
      </c>
      <c r="O145" s="25">
        <v>0</v>
      </c>
      <c r="P145" s="25">
        <v>13.5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f t="shared" si="70"/>
        <v>13.5</v>
      </c>
    </row>
    <row r="146" spans="1:22" ht="15" x14ac:dyDescent="0.25">
      <c r="A146" s="24" t="s">
        <v>1163</v>
      </c>
      <c r="B146" s="24" t="s">
        <v>1293</v>
      </c>
      <c r="C146" s="24" t="s">
        <v>25</v>
      </c>
      <c r="D146" s="24" t="s">
        <v>26</v>
      </c>
      <c r="E146" s="19" t="s">
        <v>253</v>
      </c>
      <c r="F146" s="19" t="s">
        <v>254</v>
      </c>
      <c r="G146" s="24" t="s">
        <v>1198</v>
      </c>
      <c r="H146" s="34" t="s">
        <v>1316</v>
      </c>
      <c r="I146" s="24" t="str">
        <f t="shared" si="71"/>
        <v>173</v>
      </c>
      <c r="J146" s="24" t="str">
        <f t="shared" si="72"/>
        <v>173</v>
      </c>
      <c r="K146" s="24" t="str">
        <f t="shared" si="73"/>
        <v>173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f t="shared" si="70"/>
        <v>0</v>
      </c>
    </row>
    <row r="147" spans="1:22" ht="15" x14ac:dyDescent="0.25">
      <c r="A147" s="24" t="s">
        <v>1163</v>
      </c>
      <c r="B147" s="24" t="s">
        <v>1294</v>
      </c>
      <c r="C147" s="24" t="s">
        <v>25</v>
      </c>
      <c r="D147" s="24" t="s">
        <v>26</v>
      </c>
      <c r="E147" s="19" t="s">
        <v>253</v>
      </c>
      <c r="F147" s="19" t="s">
        <v>254</v>
      </c>
      <c r="G147" s="24" t="s">
        <v>1199</v>
      </c>
      <c r="I147" s="24" t="str">
        <f t="shared" si="71"/>
        <v>174</v>
      </c>
      <c r="J147" s="24" t="str">
        <f t="shared" si="72"/>
        <v>174</v>
      </c>
      <c r="K147" s="24" t="str">
        <f t="shared" si="73"/>
        <v>174</v>
      </c>
      <c r="M147" s="25">
        <v>0</v>
      </c>
      <c r="N147" s="25">
        <v>0</v>
      </c>
      <c r="O147" s="25">
        <v>0</v>
      </c>
      <c r="P147" s="25">
        <v>18.5</v>
      </c>
      <c r="Q147" s="25">
        <v>0</v>
      </c>
      <c r="R147" s="25">
        <v>0</v>
      </c>
      <c r="S147" s="25">
        <v>0</v>
      </c>
      <c r="T147" s="25">
        <v>0</v>
      </c>
      <c r="U147" s="25">
        <v>0</v>
      </c>
      <c r="V147" s="25">
        <f t="shared" si="70"/>
        <v>18.5</v>
      </c>
    </row>
    <row r="148" spans="1:22" ht="15" x14ac:dyDescent="0.25">
      <c r="A148" s="24" t="s">
        <v>1163</v>
      </c>
      <c r="B148" s="24" t="s">
        <v>1294</v>
      </c>
      <c r="C148" s="24" t="s">
        <v>25</v>
      </c>
      <c r="D148" s="24" t="s">
        <v>26</v>
      </c>
      <c r="E148" s="19" t="s">
        <v>253</v>
      </c>
      <c r="F148" s="19" t="s">
        <v>254</v>
      </c>
      <c r="G148" s="24" t="s">
        <v>1200</v>
      </c>
      <c r="H148" s="34" t="s">
        <v>1316</v>
      </c>
      <c r="I148" s="24" t="str">
        <f t="shared" si="71"/>
        <v>175</v>
      </c>
      <c r="J148" s="24" t="str">
        <f t="shared" si="72"/>
        <v>175</v>
      </c>
      <c r="K148" s="24" t="str">
        <f t="shared" si="73"/>
        <v>175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f t="shared" si="70"/>
        <v>0</v>
      </c>
    </row>
    <row r="149" spans="1:22" ht="15" x14ac:dyDescent="0.25">
      <c r="A149" s="24" t="s">
        <v>1163</v>
      </c>
      <c r="B149" s="24" t="s">
        <v>1294</v>
      </c>
      <c r="C149" s="24" t="s">
        <v>25</v>
      </c>
      <c r="D149" s="24" t="s">
        <v>26</v>
      </c>
      <c r="E149" s="19" t="s">
        <v>253</v>
      </c>
      <c r="F149" s="19" t="s">
        <v>254</v>
      </c>
      <c r="G149" s="24" t="s">
        <v>1201</v>
      </c>
      <c r="I149" s="24" t="str">
        <f t="shared" si="71"/>
        <v>176</v>
      </c>
      <c r="J149" s="24" t="str">
        <f t="shared" si="72"/>
        <v>176</v>
      </c>
      <c r="K149" s="24" t="str">
        <f t="shared" si="73"/>
        <v>176</v>
      </c>
      <c r="M149" s="25">
        <v>0</v>
      </c>
      <c r="N149" s="25">
        <v>0</v>
      </c>
      <c r="O149" s="25">
        <v>0</v>
      </c>
      <c r="P149" s="25">
        <v>223.6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f t="shared" si="70"/>
        <v>223.6</v>
      </c>
    </row>
    <row r="150" spans="1:22" ht="15" x14ac:dyDescent="0.25">
      <c r="A150" s="24" t="s">
        <v>1163</v>
      </c>
      <c r="B150" s="24" t="s">
        <v>1294</v>
      </c>
      <c r="C150" s="24" t="s">
        <v>25</v>
      </c>
      <c r="D150" s="24" t="s">
        <v>26</v>
      </c>
      <c r="E150" s="19" t="s">
        <v>253</v>
      </c>
      <c r="F150" s="19" t="s">
        <v>254</v>
      </c>
      <c r="G150" s="24" t="s">
        <v>1202</v>
      </c>
      <c r="I150" s="24" t="str">
        <f t="shared" si="71"/>
        <v>177</v>
      </c>
      <c r="J150" s="24" t="str">
        <f t="shared" si="72"/>
        <v>177</v>
      </c>
      <c r="K150" s="24" t="str">
        <f t="shared" si="73"/>
        <v>177</v>
      </c>
      <c r="M150" s="25">
        <v>0</v>
      </c>
      <c r="N150" s="25">
        <v>0</v>
      </c>
      <c r="O150" s="25">
        <v>0</v>
      </c>
      <c r="P150" s="25">
        <v>537.1</v>
      </c>
      <c r="Q150" s="25">
        <v>0</v>
      </c>
      <c r="R150" s="25">
        <v>0</v>
      </c>
      <c r="S150" s="25">
        <v>0</v>
      </c>
      <c r="T150" s="25">
        <v>0</v>
      </c>
      <c r="U150" s="25">
        <v>0</v>
      </c>
      <c r="V150" s="25">
        <f t="shared" si="70"/>
        <v>537.1</v>
      </c>
    </row>
    <row r="151" spans="1:22" ht="15" x14ac:dyDescent="0.25">
      <c r="A151" s="24" t="s">
        <v>1163</v>
      </c>
      <c r="B151" s="24" t="s">
        <v>1295</v>
      </c>
      <c r="C151" s="24" t="s">
        <v>25</v>
      </c>
      <c r="D151" s="24" t="s">
        <v>26</v>
      </c>
      <c r="E151" s="19" t="s">
        <v>253</v>
      </c>
      <c r="F151" s="19" t="s">
        <v>254</v>
      </c>
      <c r="G151" s="24" t="s">
        <v>1203</v>
      </c>
      <c r="I151" s="24" t="str">
        <f t="shared" si="71"/>
        <v>178</v>
      </c>
      <c r="J151" s="24" t="str">
        <f t="shared" si="72"/>
        <v>178</v>
      </c>
      <c r="K151" s="24" t="str">
        <f t="shared" si="73"/>
        <v>178</v>
      </c>
      <c r="M151" s="25">
        <v>0</v>
      </c>
      <c r="N151" s="25">
        <v>0</v>
      </c>
      <c r="O151" s="25">
        <v>0</v>
      </c>
      <c r="P151" s="25">
        <v>67.25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f t="shared" si="70"/>
        <v>67.25</v>
      </c>
    </row>
    <row r="152" spans="1:22" ht="15" x14ac:dyDescent="0.25">
      <c r="A152" s="24" t="s">
        <v>1163</v>
      </c>
      <c r="B152" s="24" t="s">
        <v>1295</v>
      </c>
      <c r="C152" s="24" t="s">
        <v>25</v>
      </c>
      <c r="D152" s="24" t="s">
        <v>26</v>
      </c>
      <c r="E152" s="19" t="s">
        <v>253</v>
      </c>
      <c r="F152" s="19" t="s">
        <v>254</v>
      </c>
      <c r="G152" s="24" t="s">
        <v>1204</v>
      </c>
      <c r="I152" s="24" t="str">
        <f t="shared" si="71"/>
        <v>179</v>
      </c>
      <c r="J152" s="24" t="str">
        <f t="shared" si="72"/>
        <v>179</v>
      </c>
      <c r="K152" s="24" t="str">
        <f t="shared" si="73"/>
        <v>179</v>
      </c>
      <c r="M152" s="25">
        <v>0</v>
      </c>
      <c r="N152" s="25">
        <v>0</v>
      </c>
      <c r="O152" s="25">
        <v>0</v>
      </c>
      <c r="P152" s="25">
        <v>344.75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f t="shared" si="70"/>
        <v>344.75</v>
      </c>
    </row>
    <row r="153" spans="1:22" ht="15" x14ac:dyDescent="0.25">
      <c r="A153" s="24" t="s">
        <v>1163</v>
      </c>
      <c r="B153" s="24" t="s">
        <v>1295</v>
      </c>
      <c r="C153" s="24" t="s">
        <v>25</v>
      </c>
      <c r="D153" s="24" t="s">
        <v>26</v>
      </c>
      <c r="E153" s="19" t="s">
        <v>253</v>
      </c>
      <c r="F153" s="19" t="s">
        <v>254</v>
      </c>
      <c r="G153" s="24" t="s">
        <v>1205</v>
      </c>
      <c r="I153" s="24" t="str">
        <f t="shared" si="71"/>
        <v>180</v>
      </c>
      <c r="J153" s="24" t="str">
        <f t="shared" si="72"/>
        <v>180</v>
      </c>
      <c r="K153" s="24" t="str">
        <f t="shared" si="73"/>
        <v>180</v>
      </c>
      <c r="M153" s="25">
        <v>0</v>
      </c>
      <c r="N153" s="25">
        <v>0</v>
      </c>
      <c r="O153" s="25">
        <v>0</v>
      </c>
      <c r="P153" s="25">
        <v>75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f t="shared" si="70"/>
        <v>75</v>
      </c>
    </row>
    <row r="154" spans="1:22" ht="15" x14ac:dyDescent="0.25">
      <c r="A154" s="24" t="s">
        <v>1163</v>
      </c>
      <c r="B154" s="24" t="s">
        <v>1295</v>
      </c>
      <c r="C154" s="24" t="s">
        <v>25</v>
      </c>
      <c r="D154" s="24" t="s">
        <v>26</v>
      </c>
      <c r="E154" s="19" t="s">
        <v>253</v>
      </c>
      <c r="F154" s="19" t="s">
        <v>254</v>
      </c>
      <c r="G154" s="24" t="s">
        <v>1206</v>
      </c>
      <c r="I154" s="24" t="str">
        <f t="shared" si="71"/>
        <v>181</v>
      </c>
      <c r="J154" s="24" t="str">
        <f t="shared" si="72"/>
        <v>181</v>
      </c>
      <c r="K154" s="24" t="str">
        <f t="shared" si="73"/>
        <v>181</v>
      </c>
      <c r="M154" s="25">
        <v>0</v>
      </c>
      <c r="N154" s="25">
        <v>0</v>
      </c>
      <c r="O154" s="25">
        <v>0</v>
      </c>
      <c r="P154" s="25">
        <v>546.71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f t="shared" si="70"/>
        <v>546.71</v>
      </c>
    </row>
    <row r="155" spans="1:22" ht="15" x14ac:dyDescent="0.25">
      <c r="A155" s="24" t="s">
        <v>1163</v>
      </c>
      <c r="B155" s="24" t="s">
        <v>1296</v>
      </c>
      <c r="C155" s="24" t="s">
        <v>25</v>
      </c>
      <c r="D155" s="24" t="s">
        <v>26</v>
      </c>
      <c r="E155" s="19" t="s">
        <v>253</v>
      </c>
      <c r="F155" s="19" t="s">
        <v>254</v>
      </c>
      <c r="G155" s="24" t="s">
        <v>1207</v>
      </c>
      <c r="I155" s="24" t="str">
        <f t="shared" si="71"/>
        <v>182</v>
      </c>
      <c r="J155" s="24" t="str">
        <f t="shared" si="72"/>
        <v>182</v>
      </c>
      <c r="K155" s="24" t="str">
        <f t="shared" si="73"/>
        <v>182</v>
      </c>
      <c r="M155" s="25">
        <v>0</v>
      </c>
      <c r="N155" s="25">
        <v>0</v>
      </c>
      <c r="O155" s="25">
        <v>0</v>
      </c>
      <c r="P155" s="25">
        <v>296.8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f t="shared" si="70"/>
        <v>296.8</v>
      </c>
    </row>
    <row r="156" spans="1:22" ht="15" x14ac:dyDescent="0.25">
      <c r="A156" s="24" t="s">
        <v>1163</v>
      </c>
      <c r="B156" s="24" t="s">
        <v>1297</v>
      </c>
      <c r="C156" s="24" t="s">
        <v>25</v>
      </c>
      <c r="D156" s="24" t="s">
        <v>26</v>
      </c>
      <c r="E156" s="19" t="s">
        <v>253</v>
      </c>
      <c r="F156" s="19" t="s">
        <v>254</v>
      </c>
      <c r="G156" s="24" t="s">
        <v>1208</v>
      </c>
      <c r="I156" s="24" t="str">
        <f t="shared" si="71"/>
        <v>183</v>
      </c>
      <c r="J156" s="24" t="str">
        <f t="shared" si="72"/>
        <v>183</v>
      </c>
      <c r="K156" s="24" t="str">
        <f t="shared" si="73"/>
        <v>183</v>
      </c>
      <c r="M156" s="25">
        <v>0</v>
      </c>
      <c r="N156" s="25">
        <v>0</v>
      </c>
      <c r="O156" s="25">
        <v>0</v>
      </c>
      <c r="P156" s="25">
        <v>36.520000000000003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f t="shared" si="70"/>
        <v>36.520000000000003</v>
      </c>
    </row>
    <row r="157" spans="1:22" ht="15" x14ac:dyDescent="0.25">
      <c r="A157" s="24" t="s">
        <v>1163</v>
      </c>
      <c r="B157" s="24" t="s">
        <v>1297</v>
      </c>
      <c r="C157" s="24" t="s">
        <v>25</v>
      </c>
      <c r="D157" s="24" t="s">
        <v>26</v>
      </c>
      <c r="E157" s="19" t="s">
        <v>253</v>
      </c>
      <c r="F157" s="19" t="s">
        <v>254</v>
      </c>
      <c r="G157" s="24" t="s">
        <v>1209</v>
      </c>
      <c r="I157" s="24" t="str">
        <f t="shared" si="71"/>
        <v>184</v>
      </c>
      <c r="J157" s="24" t="str">
        <f t="shared" si="72"/>
        <v>184</v>
      </c>
      <c r="K157" s="24" t="str">
        <f t="shared" si="73"/>
        <v>184</v>
      </c>
      <c r="M157" s="25">
        <v>0</v>
      </c>
      <c r="N157" s="25">
        <v>0</v>
      </c>
      <c r="O157" s="25">
        <v>0</v>
      </c>
      <c r="P157" s="25">
        <v>84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f t="shared" si="70"/>
        <v>84</v>
      </c>
    </row>
    <row r="158" spans="1:22" ht="15" x14ac:dyDescent="0.25">
      <c r="A158" s="24" t="s">
        <v>1163</v>
      </c>
      <c r="B158" s="24" t="s">
        <v>1297</v>
      </c>
      <c r="C158" s="24" t="s">
        <v>25</v>
      </c>
      <c r="D158" s="24" t="s">
        <v>26</v>
      </c>
      <c r="E158" s="19" t="s">
        <v>253</v>
      </c>
      <c r="F158" s="19" t="s">
        <v>254</v>
      </c>
      <c r="G158" s="24" t="s">
        <v>1210</v>
      </c>
      <c r="I158" s="24" t="str">
        <f t="shared" si="71"/>
        <v>185</v>
      </c>
      <c r="J158" s="24" t="str">
        <f t="shared" si="72"/>
        <v>185</v>
      </c>
      <c r="K158" s="24" t="str">
        <f t="shared" si="73"/>
        <v>185</v>
      </c>
      <c r="M158" s="25">
        <v>0</v>
      </c>
      <c r="N158" s="25">
        <v>0</v>
      </c>
      <c r="O158" s="25">
        <v>0</v>
      </c>
      <c r="P158" s="25">
        <v>462.05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f t="shared" si="70"/>
        <v>462.05</v>
      </c>
    </row>
    <row r="159" spans="1:22" ht="15" x14ac:dyDescent="0.25">
      <c r="A159" s="24" t="s">
        <v>1163</v>
      </c>
      <c r="B159" s="24" t="s">
        <v>1297</v>
      </c>
      <c r="C159" s="24" t="s">
        <v>25</v>
      </c>
      <c r="D159" s="24" t="s">
        <v>26</v>
      </c>
      <c r="E159" s="19" t="s">
        <v>253</v>
      </c>
      <c r="F159" s="19" t="s">
        <v>254</v>
      </c>
      <c r="G159" s="24" t="s">
        <v>1211</v>
      </c>
      <c r="I159" s="24" t="str">
        <f t="shared" si="71"/>
        <v>186</v>
      </c>
      <c r="J159" s="24" t="str">
        <f t="shared" si="72"/>
        <v>186</v>
      </c>
      <c r="K159" s="24" t="str">
        <f t="shared" si="73"/>
        <v>186</v>
      </c>
      <c r="M159" s="25">
        <v>0</v>
      </c>
      <c r="N159" s="25">
        <v>0</v>
      </c>
      <c r="O159" s="25">
        <v>0</v>
      </c>
      <c r="P159" s="25">
        <v>9.85</v>
      </c>
      <c r="Q159" s="25">
        <v>0</v>
      </c>
      <c r="R159" s="25">
        <v>0</v>
      </c>
      <c r="S159" s="25">
        <v>0</v>
      </c>
      <c r="T159" s="25">
        <v>0</v>
      </c>
      <c r="U159" s="25">
        <v>0</v>
      </c>
      <c r="V159" s="25">
        <f t="shared" si="70"/>
        <v>9.85</v>
      </c>
    </row>
    <row r="160" spans="1:22" ht="15" x14ac:dyDescent="0.25">
      <c r="A160" s="24" t="s">
        <v>1163</v>
      </c>
      <c r="B160" s="24" t="s">
        <v>1298</v>
      </c>
      <c r="C160" s="24" t="s">
        <v>25</v>
      </c>
      <c r="D160" s="24" t="s">
        <v>26</v>
      </c>
      <c r="E160" s="19" t="s">
        <v>253</v>
      </c>
      <c r="F160" s="19" t="s">
        <v>254</v>
      </c>
      <c r="G160" s="24" t="s">
        <v>1212</v>
      </c>
      <c r="I160" s="24" t="str">
        <f t="shared" si="71"/>
        <v>187</v>
      </c>
      <c r="J160" s="24" t="str">
        <f t="shared" si="72"/>
        <v>187</v>
      </c>
      <c r="K160" s="24" t="str">
        <f t="shared" si="73"/>
        <v>187</v>
      </c>
      <c r="M160" s="25">
        <v>0</v>
      </c>
      <c r="N160" s="25">
        <v>0</v>
      </c>
      <c r="O160" s="25">
        <v>0</v>
      </c>
      <c r="P160" s="25">
        <v>11.3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f t="shared" si="70"/>
        <v>11.3</v>
      </c>
    </row>
    <row r="161" spans="1:22" ht="15" x14ac:dyDescent="0.25">
      <c r="A161" s="24" t="s">
        <v>1163</v>
      </c>
      <c r="B161" s="24" t="s">
        <v>1298</v>
      </c>
      <c r="C161" s="24" t="s">
        <v>25</v>
      </c>
      <c r="D161" s="24" t="s">
        <v>26</v>
      </c>
      <c r="E161" s="19" t="s">
        <v>253</v>
      </c>
      <c r="F161" s="19" t="s">
        <v>254</v>
      </c>
      <c r="G161" s="24" t="s">
        <v>1213</v>
      </c>
      <c r="I161" s="24" t="str">
        <f t="shared" si="71"/>
        <v>188</v>
      </c>
      <c r="J161" s="24" t="str">
        <f t="shared" si="72"/>
        <v>188</v>
      </c>
      <c r="K161" s="24" t="str">
        <f t="shared" si="73"/>
        <v>188</v>
      </c>
      <c r="M161" s="25">
        <v>0</v>
      </c>
      <c r="N161" s="25">
        <v>0</v>
      </c>
      <c r="O161" s="25">
        <v>0</v>
      </c>
      <c r="P161" s="25">
        <v>129.9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f t="shared" si="70"/>
        <v>129.9</v>
      </c>
    </row>
    <row r="162" spans="1:22" ht="15" x14ac:dyDescent="0.25">
      <c r="A162" s="24" t="s">
        <v>1163</v>
      </c>
      <c r="B162" s="24" t="s">
        <v>1298</v>
      </c>
      <c r="C162" s="24" t="s">
        <v>25</v>
      </c>
      <c r="D162" s="24" t="s">
        <v>26</v>
      </c>
      <c r="E162" s="19" t="s">
        <v>253</v>
      </c>
      <c r="F162" s="19" t="s">
        <v>254</v>
      </c>
      <c r="G162" s="24" t="s">
        <v>1214</v>
      </c>
      <c r="I162" s="24" t="str">
        <f t="shared" si="71"/>
        <v>189</v>
      </c>
      <c r="J162" s="24" t="str">
        <f t="shared" si="72"/>
        <v>189</v>
      </c>
      <c r="K162" s="24" t="str">
        <f t="shared" si="73"/>
        <v>189</v>
      </c>
      <c r="M162" s="25">
        <v>0</v>
      </c>
      <c r="N162" s="25">
        <v>0</v>
      </c>
      <c r="O162" s="25">
        <v>0</v>
      </c>
      <c r="P162" s="25">
        <v>93.65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f t="shared" si="70"/>
        <v>93.65</v>
      </c>
    </row>
    <row r="163" spans="1:22" ht="15" x14ac:dyDescent="0.25">
      <c r="A163" s="24" t="s">
        <v>1163</v>
      </c>
      <c r="B163" s="24" t="s">
        <v>1299</v>
      </c>
      <c r="C163" s="24" t="s">
        <v>25</v>
      </c>
      <c r="D163" s="24" t="s">
        <v>26</v>
      </c>
      <c r="E163" s="19" t="s">
        <v>253</v>
      </c>
      <c r="F163" s="19" t="s">
        <v>254</v>
      </c>
      <c r="G163" s="24" t="s">
        <v>1215</v>
      </c>
      <c r="I163" s="24" t="str">
        <f t="shared" si="71"/>
        <v>190</v>
      </c>
      <c r="J163" s="24" t="str">
        <f t="shared" si="72"/>
        <v>190</v>
      </c>
      <c r="K163" s="24" t="str">
        <f t="shared" si="73"/>
        <v>190</v>
      </c>
      <c r="M163" s="25">
        <v>0</v>
      </c>
      <c r="N163" s="25">
        <v>0</v>
      </c>
      <c r="O163" s="25">
        <v>0</v>
      </c>
      <c r="P163" s="25">
        <v>568.45000000000005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f t="shared" si="70"/>
        <v>568.45000000000005</v>
      </c>
    </row>
    <row r="164" spans="1:22" ht="15" x14ac:dyDescent="0.25">
      <c r="A164" s="24" t="s">
        <v>1163</v>
      </c>
      <c r="B164" s="24" t="s">
        <v>1299</v>
      </c>
      <c r="C164" s="24" t="s">
        <v>25</v>
      </c>
      <c r="D164" s="24" t="s">
        <v>26</v>
      </c>
      <c r="E164" s="19" t="s">
        <v>253</v>
      </c>
      <c r="F164" s="19" t="s">
        <v>254</v>
      </c>
      <c r="G164" s="24" t="s">
        <v>1216</v>
      </c>
      <c r="I164" s="24" t="str">
        <f t="shared" si="71"/>
        <v>191</v>
      </c>
      <c r="J164" s="24" t="str">
        <f t="shared" si="72"/>
        <v>191</v>
      </c>
      <c r="K164" s="24" t="str">
        <f t="shared" si="73"/>
        <v>191</v>
      </c>
      <c r="M164" s="25">
        <v>0</v>
      </c>
      <c r="N164" s="25">
        <v>0</v>
      </c>
      <c r="O164" s="25">
        <v>0</v>
      </c>
      <c r="P164" s="25">
        <v>5.75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f t="shared" si="70"/>
        <v>5.75</v>
      </c>
    </row>
    <row r="165" spans="1:22" ht="15" x14ac:dyDescent="0.25">
      <c r="A165" s="24" t="s">
        <v>1163</v>
      </c>
      <c r="B165" s="24" t="s">
        <v>1299</v>
      </c>
      <c r="C165" s="24" t="s">
        <v>25</v>
      </c>
      <c r="D165" s="24" t="s">
        <v>26</v>
      </c>
      <c r="E165" s="19" t="s">
        <v>253</v>
      </c>
      <c r="F165" s="19" t="s">
        <v>254</v>
      </c>
      <c r="G165" s="24" t="s">
        <v>1217</v>
      </c>
      <c r="I165" s="24" t="str">
        <f t="shared" si="71"/>
        <v>192</v>
      </c>
      <c r="J165" s="24" t="str">
        <f t="shared" si="72"/>
        <v>192</v>
      </c>
      <c r="K165" s="24" t="str">
        <f t="shared" si="73"/>
        <v>192</v>
      </c>
      <c r="M165" s="25">
        <v>0</v>
      </c>
      <c r="N165" s="25">
        <v>0</v>
      </c>
      <c r="O165" s="25">
        <v>0</v>
      </c>
      <c r="P165" s="25">
        <v>9.5500000000000007</v>
      </c>
      <c r="Q165" s="25">
        <v>0</v>
      </c>
      <c r="R165" s="25">
        <v>0</v>
      </c>
      <c r="S165" s="25">
        <v>0</v>
      </c>
      <c r="T165" s="25">
        <v>0</v>
      </c>
      <c r="U165" s="25">
        <v>0</v>
      </c>
      <c r="V165" s="25">
        <f t="shared" si="70"/>
        <v>9.5500000000000007</v>
      </c>
    </row>
    <row r="166" spans="1:22" ht="15" x14ac:dyDescent="0.25">
      <c r="A166" s="24" t="s">
        <v>1163</v>
      </c>
      <c r="B166" s="24" t="s">
        <v>1299</v>
      </c>
      <c r="C166" s="24" t="s">
        <v>25</v>
      </c>
      <c r="D166" s="24" t="s">
        <v>26</v>
      </c>
      <c r="E166" s="19" t="s">
        <v>253</v>
      </c>
      <c r="F166" s="19" t="s">
        <v>254</v>
      </c>
      <c r="G166" s="24" t="s">
        <v>1218</v>
      </c>
      <c r="I166" s="24" t="str">
        <f t="shared" si="71"/>
        <v>193</v>
      </c>
      <c r="J166" s="24" t="str">
        <f t="shared" si="72"/>
        <v>193</v>
      </c>
      <c r="K166" s="24" t="str">
        <f t="shared" si="73"/>
        <v>193</v>
      </c>
      <c r="M166" s="25">
        <v>0</v>
      </c>
      <c r="N166" s="25">
        <v>0</v>
      </c>
      <c r="O166" s="25">
        <v>0</v>
      </c>
      <c r="P166" s="25">
        <v>373.25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f t="shared" si="70"/>
        <v>373.25</v>
      </c>
    </row>
    <row r="167" spans="1:22" ht="15" x14ac:dyDescent="0.25">
      <c r="A167" s="24" t="s">
        <v>1163</v>
      </c>
      <c r="B167" s="24" t="s">
        <v>1299</v>
      </c>
      <c r="C167" s="24" t="s">
        <v>25</v>
      </c>
      <c r="D167" s="24" t="s">
        <v>26</v>
      </c>
      <c r="E167" s="19" t="s">
        <v>253</v>
      </c>
      <c r="F167" s="19" t="s">
        <v>254</v>
      </c>
      <c r="G167" s="24" t="s">
        <v>1122</v>
      </c>
      <c r="I167" s="24" t="str">
        <f t="shared" si="71"/>
        <v>194</v>
      </c>
      <c r="J167" s="24" t="str">
        <f t="shared" si="72"/>
        <v>194</v>
      </c>
      <c r="K167" s="24" t="str">
        <f t="shared" si="73"/>
        <v>194</v>
      </c>
      <c r="M167" s="25">
        <v>0</v>
      </c>
      <c r="N167" s="25">
        <v>0</v>
      </c>
      <c r="O167" s="25">
        <v>0</v>
      </c>
      <c r="P167" s="25">
        <v>27</v>
      </c>
      <c r="Q167" s="25">
        <v>0</v>
      </c>
      <c r="R167" s="25">
        <v>0</v>
      </c>
      <c r="S167" s="25">
        <v>0</v>
      </c>
      <c r="T167" s="25">
        <v>0</v>
      </c>
      <c r="U167" s="25">
        <v>0</v>
      </c>
      <c r="V167" s="25">
        <f t="shared" si="70"/>
        <v>27</v>
      </c>
    </row>
    <row r="168" spans="1:22" ht="15" x14ac:dyDescent="0.25">
      <c r="A168" s="24" t="s">
        <v>1163</v>
      </c>
      <c r="B168" s="24" t="s">
        <v>1299</v>
      </c>
      <c r="C168" s="24" t="s">
        <v>25</v>
      </c>
      <c r="D168" s="24" t="s">
        <v>26</v>
      </c>
      <c r="E168" s="19" t="s">
        <v>253</v>
      </c>
      <c r="F168" s="19" t="s">
        <v>254</v>
      </c>
      <c r="G168" s="24" t="s">
        <v>1219</v>
      </c>
      <c r="I168" s="24" t="str">
        <f t="shared" si="71"/>
        <v>195</v>
      </c>
      <c r="J168" s="24" t="str">
        <f t="shared" si="72"/>
        <v>195</v>
      </c>
      <c r="K168" s="24" t="str">
        <f t="shared" si="73"/>
        <v>195</v>
      </c>
      <c r="M168" s="25">
        <v>0</v>
      </c>
      <c r="N168" s="25">
        <v>0</v>
      </c>
      <c r="O168" s="25">
        <v>0</v>
      </c>
      <c r="P168" s="25">
        <v>169.9</v>
      </c>
      <c r="Q168" s="25">
        <v>0</v>
      </c>
      <c r="R168" s="25">
        <v>0</v>
      </c>
      <c r="S168" s="25">
        <v>0</v>
      </c>
      <c r="T168" s="25">
        <v>0</v>
      </c>
      <c r="U168" s="25">
        <v>0</v>
      </c>
      <c r="V168" s="25">
        <f t="shared" si="70"/>
        <v>169.9</v>
      </c>
    </row>
    <row r="169" spans="1:22" ht="15" x14ac:dyDescent="0.25">
      <c r="A169" s="24" t="s">
        <v>1163</v>
      </c>
      <c r="B169" s="24" t="s">
        <v>1299</v>
      </c>
      <c r="C169" s="24" t="s">
        <v>25</v>
      </c>
      <c r="D169" s="24" t="s">
        <v>26</v>
      </c>
      <c r="E169" s="19" t="s">
        <v>253</v>
      </c>
      <c r="F169" s="19" t="s">
        <v>254</v>
      </c>
      <c r="G169" s="24" t="s">
        <v>1220</v>
      </c>
      <c r="I169" s="24" t="str">
        <f t="shared" si="71"/>
        <v>196</v>
      </c>
      <c r="J169" s="24" t="str">
        <f t="shared" si="72"/>
        <v>196</v>
      </c>
      <c r="K169" s="24" t="str">
        <f t="shared" si="73"/>
        <v>196</v>
      </c>
      <c r="M169" s="25">
        <v>0</v>
      </c>
      <c r="N169" s="25">
        <v>0</v>
      </c>
      <c r="O169" s="25">
        <v>0</v>
      </c>
      <c r="P169" s="25">
        <v>4.5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f t="shared" si="70"/>
        <v>4.5</v>
      </c>
    </row>
    <row r="170" spans="1:22" ht="15" x14ac:dyDescent="0.25">
      <c r="A170" s="24" t="s">
        <v>1163</v>
      </c>
      <c r="B170" s="24" t="s">
        <v>1299</v>
      </c>
      <c r="C170" s="24" t="s">
        <v>25</v>
      </c>
      <c r="D170" s="24" t="s">
        <v>26</v>
      </c>
      <c r="E170" s="19" t="s">
        <v>253</v>
      </c>
      <c r="F170" s="19" t="s">
        <v>254</v>
      </c>
      <c r="G170" s="24" t="s">
        <v>1221</v>
      </c>
      <c r="I170" s="24" t="str">
        <f t="shared" si="71"/>
        <v>197</v>
      </c>
      <c r="J170" s="24" t="str">
        <f t="shared" si="72"/>
        <v>197</v>
      </c>
      <c r="K170" s="24" t="str">
        <f t="shared" si="73"/>
        <v>197</v>
      </c>
      <c r="M170" s="25">
        <v>0</v>
      </c>
      <c r="N170" s="25">
        <v>0</v>
      </c>
      <c r="O170" s="25">
        <v>0</v>
      </c>
      <c r="P170" s="25">
        <v>171.5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f t="shared" si="70"/>
        <v>171.5</v>
      </c>
    </row>
    <row r="171" spans="1:22" ht="15" x14ac:dyDescent="0.25">
      <c r="A171" s="24" t="s">
        <v>1163</v>
      </c>
      <c r="B171" s="24" t="s">
        <v>1300</v>
      </c>
      <c r="C171" s="24" t="s">
        <v>25</v>
      </c>
      <c r="D171" s="24" t="s">
        <v>26</v>
      </c>
      <c r="E171" s="19" t="s">
        <v>253</v>
      </c>
      <c r="F171" s="19" t="s">
        <v>254</v>
      </c>
      <c r="G171" s="24" t="s">
        <v>1222</v>
      </c>
      <c r="H171" s="34" t="s">
        <v>1316</v>
      </c>
      <c r="I171" s="24" t="str">
        <f t="shared" si="71"/>
        <v>198</v>
      </c>
      <c r="J171" s="24" t="str">
        <f t="shared" si="72"/>
        <v>198</v>
      </c>
      <c r="K171" s="24" t="str">
        <f t="shared" si="73"/>
        <v>198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f t="shared" si="70"/>
        <v>0</v>
      </c>
    </row>
    <row r="172" spans="1:22" ht="15" x14ac:dyDescent="0.25">
      <c r="A172" s="24" t="s">
        <v>1163</v>
      </c>
      <c r="B172" s="24" t="s">
        <v>1300</v>
      </c>
      <c r="C172" s="24" t="s">
        <v>25</v>
      </c>
      <c r="D172" s="24" t="s">
        <v>26</v>
      </c>
      <c r="E172" s="19" t="s">
        <v>253</v>
      </c>
      <c r="F172" s="19" t="s">
        <v>254</v>
      </c>
      <c r="G172" s="24" t="s">
        <v>1223</v>
      </c>
      <c r="I172" s="24" t="str">
        <f t="shared" si="71"/>
        <v>199</v>
      </c>
      <c r="J172" s="24" t="str">
        <f t="shared" si="72"/>
        <v>199</v>
      </c>
      <c r="K172" s="24" t="str">
        <f t="shared" si="73"/>
        <v>199</v>
      </c>
      <c r="M172" s="25">
        <v>0</v>
      </c>
      <c r="N172" s="25">
        <v>0</v>
      </c>
      <c r="O172" s="25">
        <v>0</v>
      </c>
      <c r="P172" s="25">
        <v>22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f t="shared" si="70"/>
        <v>22</v>
      </c>
    </row>
    <row r="173" spans="1:22" ht="15" x14ac:dyDescent="0.25">
      <c r="A173" s="24" t="s">
        <v>1163</v>
      </c>
      <c r="B173" s="24" t="s">
        <v>1300</v>
      </c>
      <c r="C173" s="24" t="s">
        <v>25</v>
      </c>
      <c r="D173" s="24" t="s">
        <v>26</v>
      </c>
      <c r="E173" s="19" t="s">
        <v>253</v>
      </c>
      <c r="F173" s="19" t="s">
        <v>254</v>
      </c>
      <c r="G173" s="24" t="s">
        <v>1224</v>
      </c>
      <c r="I173" s="24" t="str">
        <f t="shared" si="71"/>
        <v>200</v>
      </c>
      <c r="J173" s="24" t="str">
        <f t="shared" si="72"/>
        <v>200</v>
      </c>
      <c r="K173" s="24" t="str">
        <f t="shared" si="73"/>
        <v>200</v>
      </c>
      <c r="M173" s="25">
        <v>0</v>
      </c>
      <c r="N173" s="25">
        <v>0</v>
      </c>
      <c r="O173" s="25">
        <v>0</v>
      </c>
      <c r="P173" s="25">
        <v>116.35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f t="shared" si="70"/>
        <v>116.35</v>
      </c>
    </row>
    <row r="174" spans="1:22" ht="15" x14ac:dyDescent="0.25">
      <c r="A174" s="24" t="s">
        <v>1163</v>
      </c>
      <c r="B174" s="24" t="s">
        <v>1301</v>
      </c>
      <c r="C174" s="24" t="s">
        <v>25</v>
      </c>
      <c r="D174" s="24" t="s">
        <v>26</v>
      </c>
      <c r="E174" s="19" t="s">
        <v>253</v>
      </c>
      <c r="F174" s="19" t="s">
        <v>254</v>
      </c>
      <c r="G174" s="24" t="s">
        <v>1225</v>
      </c>
      <c r="I174" s="24" t="str">
        <f t="shared" si="71"/>
        <v>201</v>
      </c>
      <c r="J174" s="24" t="str">
        <f t="shared" si="72"/>
        <v>201</v>
      </c>
      <c r="K174" s="24" t="str">
        <f t="shared" si="73"/>
        <v>201</v>
      </c>
      <c r="M174" s="25">
        <v>0</v>
      </c>
      <c r="N174" s="25">
        <v>0</v>
      </c>
      <c r="O174" s="25">
        <v>0</v>
      </c>
      <c r="P174" s="25">
        <v>56</v>
      </c>
      <c r="Q174" s="25">
        <v>0</v>
      </c>
      <c r="R174" s="25">
        <v>0</v>
      </c>
      <c r="S174" s="25">
        <v>0</v>
      </c>
      <c r="T174" s="25">
        <v>0</v>
      </c>
      <c r="U174" s="25">
        <v>0</v>
      </c>
      <c r="V174" s="25">
        <f t="shared" si="70"/>
        <v>56</v>
      </c>
    </row>
    <row r="175" spans="1:22" ht="15" x14ac:dyDescent="0.25">
      <c r="A175" s="24" t="s">
        <v>1163</v>
      </c>
      <c r="B175" s="24" t="s">
        <v>1301</v>
      </c>
      <c r="C175" s="24" t="s">
        <v>25</v>
      </c>
      <c r="D175" s="24" t="s">
        <v>26</v>
      </c>
      <c r="E175" s="19" t="s">
        <v>253</v>
      </c>
      <c r="F175" s="19" t="s">
        <v>254</v>
      </c>
      <c r="G175" s="24" t="s">
        <v>1226</v>
      </c>
      <c r="I175" s="24" t="str">
        <f t="shared" si="71"/>
        <v>202</v>
      </c>
      <c r="J175" s="24" t="str">
        <f t="shared" si="72"/>
        <v>202</v>
      </c>
      <c r="K175" s="24" t="str">
        <f t="shared" si="73"/>
        <v>202</v>
      </c>
      <c r="M175" s="25">
        <v>0</v>
      </c>
      <c r="N175" s="25">
        <v>0</v>
      </c>
      <c r="O175" s="25">
        <v>0</v>
      </c>
      <c r="P175" s="25">
        <v>64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25">
        <f t="shared" si="70"/>
        <v>64</v>
      </c>
    </row>
    <row r="176" spans="1:22" ht="15" x14ac:dyDescent="0.25">
      <c r="A176" s="24" t="s">
        <v>1163</v>
      </c>
      <c r="B176" s="24" t="s">
        <v>1301</v>
      </c>
      <c r="C176" s="24" t="s">
        <v>25</v>
      </c>
      <c r="D176" s="24" t="s">
        <v>26</v>
      </c>
      <c r="E176" s="19" t="s">
        <v>253</v>
      </c>
      <c r="F176" s="19" t="s">
        <v>254</v>
      </c>
      <c r="G176" s="24" t="s">
        <v>1227</v>
      </c>
      <c r="I176" s="24" t="str">
        <f t="shared" si="71"/>
        <v>203</v>
      </c>
      <c r="J176" s="24" t="str">
        <f t="shared" si="72"/>
        <v>203</v>
      </c>
      <c r="K176" s="24" t="str">
        <f t="shared" si="73"/>
        <v>203</v>
      </c>
      <c r="M176" s="25">
        <v>0</v>
      </c>
      <c r="N176" s="25">
        <v>0</v>
      </c>
      <c r="O176" s="25">
        <v>0</v>
      </c>
      <c r="P176" s="25">
        <v>28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f t="shared" ref="V176:V233" si="74">SUM(M176:U176)</f>
        <v>28</v>
      </c>
    </row>
    <row r="177" spans="1:22" ht="15" x14ac:dyDescent="0.25">
      <c r="A177" s="24" t="s">
        <v>1163</v>
      </c>
      <c r="B177" s="24" t="s">
        <v>1301</v>
      </c>
      <c r="C177" s="24" t="s">
        <v>25</v>
      </c>
      <c r="D177" s="24" t="s">
        <v>26</v>
      </c>
      <c r="E177" s="19" t="s">
        <v>253</v>
      </c>
      <c r="F177" s="19" t="s">
        <v>254</v>
      </c>
      <c r="G177" s="24" t="s">
        <v>1228</v>
      </c>
      <c r="I177" s="24" t="str">
        <f t="shared" ref="I177:I233" si="75">+G177</f>
        <v>204</v>
      </c>
      <c r="J177" s="24" t="str">
        <f t="shared" ref="J177:J233" si="76">+I177</f>
        <v>204</v>
      </c>
      <c r="K177" s="24" t="str">
        <f t="shared" ref="K177:K233" si="77">+J177</f>
        <v>204</v>
      </c>
      <c r="M177" s="25">
        <v>0</v>
      </c>
      <c r="N177" s="25">
        <v>0</v>
      </c>
      <c r="O177" s="25">
        <v>0</v>
      </c>
      <c r="P177" s="25">
        <v>6</v>
      </c>
      <c r="Q177" s="25">
        <v>0</v>
      </c>
      <c r="R177" s="25">
        <v>0</v>
      </c>
      <c r="S177" s="25">
        <v>0</v>
      </c>
      <c r="T177" s="25">
        <v>0</v>
      </c>
      <c r="U177" s="25">
        <v>0</v>
      </c>
      <c r="V177" s="25">
        <f t="shared" si="74"/>
        <v>6</v>
      </c>
    </row>
    <row r="178" spans="1:22" ht="15" x14ac:dyDescent="0.25">
      <c r="A178" s="24" t="s">
        <v>1163</v>
      </c>
      <c r="B178" s="24" t="s">
        <v>1301</v>
      </c>
      <c r="C178" s="24" t="s">
        <v>25</v>
      </c>
      <c r="D178" s="24" t="s">
        <v>26</v>
      </c>
      <c r="E178" s="19" t="s">
        <v>253</v>
      </c>
      <c r="F178" s="19" t="s">
        <v>254</v>
      </c>
      <c r="G178" s="24" t="s">
        <v>1229</v>
      </c>
      <c r="I178" s="24" t="str">
        <f t="shared" si="75"/>
        <v>205</v>
      </c>
      <c r="J178" s="24" t="str">
        <f t="shared" si="76"/>
        <v>205</v>
      </c>
      <c r="K178" s="24" t="str">
        <f t="shared" si="77"/>
        <v>205</v>
      </c>
      <c r="M178" s="25">
        <v>0</v>
      </c>
      <c r="N178" s="25">
        <v>0</v>
      </c>
      <c r="O178" s="25">
        <v>0</v>
      </c>
      <c r="P178" s="25">
        <v>436.95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f t="shared" si="74"/>
        <v>436.95</v>
      </c>
    </row>
    <row r="179" spans="1:22" ht="15" x14ac:dyDescent="0.25">
      <c r="A179" s="24" t="s">
        <v>1163</v>
      </c>
      <c r="B179" s="24" t="s">
        <v>1301</v>
      </c>
      <c r="C179" s="24" t="s">
        <v>25</v>
      </c>
      <c r="D179" s="24" t="s">
        <v>26</v>
      </c>
      <c r="E179" s="19" t="s">
        <v>253</v>
      </c>
      <c r="F179" s="19" t="s">
        <v>254</v>
      </c>
      <c r="G179" s="24" t="s">
        <v>1230</v>
      </c>
      <c r="I179" s="24" t="str">
        <f t="shared" si="75"/>
        <v>206</v>
      </c>
      <c r="J179" s="24" t="str">
        <f t="shared" si="76"/>
        <v>206</v>
      </c>
      <c r="K179" s="24" t="str">
        <f t="shared" si="77"/>
        <v>206</v>
      </c>
      <c r="M179" s="25">
        <v>0</v>
      </c>
      <c r="N179" s="25">
        <v>0</v>
      </c>
      <c r="O179" s="25">
        <v>0</v>
      </c>
      <c r="P179" s="25">
        <v>488.05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f t="shared" si="74"/>
        <v>488.05</v>
      </c>
    </row>
    <row r="180" spans="1:22" ht="15" x14ac:dyDescent="0.25">
      <c r="A180" s="24" t="s">
        <v>1163</v>
      </c>
      <c r="B180" s="24" t="s">
        <v>1302</v>
      </c>
      <c r="C180" s="24" t="s">
        <v>25</v>
      </c>
      <c r="D180" s="24" t="s">
        <v>26</v>
      </c>
      <c r="E180" s="19" t="s">
        <v>253</v>
      </c>
      <c r="F180" s="19" t="s">
        <v>254</v>
      </c>
      <c r="G180" s="24" t="s">
        <v>1231</v>
      </c>
      <c r="I180" s="24" t="str">
        <f t="shared" si="75"/>
        <v>207</v>
      </c>
      <c r="J180" s="24" t="str">
        <f t="shared" si="76"/>
        <v>207</v>
      </c>
      <c r="K180" s="24" t="str">
        <f t="shared" si="77"/>
        <v>207</v>
      </c>
      <c r="M180" s="25">
        <v>0</v>
      </c>
      <c r="N180" s="25">
        <v>0</v>
      </c>
      <c r="O180" s="25">
        <v>0</v>
      </c>
      <c r="P180" s="25">
        <v>51</v>
      </c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f t="shared" si="74"/>
        <v>51</v>
      </c>
    </row>
    <row r="181" spans="1:22" ht="15" x14ac:dyDescent="0.25">
      <c r="A181" s="24" t="s">
        <v>1163</v>
      </c>
      <c r="B181" s="24" t="s">
        <v>1302</v>
      </c>
      <c r="C181" s="24" t="s">
        <v>25</v>
      </c>
      <c r="D181" s="24" t="s">
        <v>26</v>
      </c>
      <c r="E181" s="19" t="s">
        <v>253</v>
      </c>
      <c r="F181" s="19" t="s">
        <v>254</v>
      </c>
      <c r="G181" s="24" t="s">
        <v>1232</v>
      </c>
      <c r="I181" s="24" t="str">
        <f t="shared" si="75"/>
        <v>208</v>
      </c>
      <c r="J181" s="24" t="str">
        <f t="shared" si="76"/>
        <v>208</v>
      </c>
      <c r="K181" s="24" t="str">
        <f t="shared" si="77"/>
        <v>208</v>
      </c>
      <c r="M181" s="25">
        <v>0</v>
      </c>
      <c r="N181" s="25">
        <v>0</v>
      </c>
      <c r="O181" s="25">
        <v>0</v>
      </c>
      <c r="P181" s="25">
        <v>295.10000000000002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f t="shared" si="74"/>
        <v>295.10000000000002</v>
      </c>
    </row>
    <row r="182" spans="1:22" ht="15" x14ac:dyDescent="0.25">
      <c r="A182" s="24" t="s">
        <v>1163</v>
      </c>
      <c r="B182" s="24" t="s">
        <v>1303</v>
      </c>
      <c r="C182" s="24" t="s">
        <v>25</v>
      </c>
      <c r="D182" s="24" t="s">
        <v>26</v>
      </c>
      <c r="E182" s="19" t="s">
        <v>253</v>
      </c>
      <c r="F182" s="19" t="s">
        <v>254</v>
      </c>
      <c r="G182" s="24" t="s">
        <v>1233</v>
      </c>
      <c r="I182" s="24" t="str">
        <f t="shared" si="75"/>
        <v>209</v>
      </c>
      <c r="J182" s="24" t="str">
        <f t="shared" si="76"/>
        <v>209</v>
      </c>
      <c r="K182" s="24" t="str">
        <f t="shared" si="77"/>
        <v>209</v>
      </c>
      <c r="M182" s="25">
        <v>0</v>
      </c>
      <c r="N182" s="25">
        <v>0</v>
      </c>
      <c r="O182" s="25">
        <v>0</v>
      </c>
      <c r="P182" s="25">
        <v>4.5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f t="shared" si="74"/>
        <v>4.5</v>
      </c>
    </row>
    <row r="183" spans="1:22" ht="15" x14ac:dyDescent="0.25">
      <c r="A183" s="24" t="s">
        <v>1163</v>
      </c>
      <c r="B183" s="24" t="s">
        <v>1303</v>
      </c>
      <c r="C183" s="24" t="s">
        <v>25</v>
      </c>
      <c r="D183" s="24" t="s">
        <v>26</v>
      </c>
      <c r="E183" s="19" t="s">
        <v>253</v>
      </c>
      <c r="F183" s="19" t="s">
        <v>254</v>
      </c>
      <c r="G183" s="24" t="s">
        <v>1234</v>
      </c>
      <c r="I183" s="24" t="str">
        <f t="shared" si="75"/>
        <v>210</v>
      </c>
      <c r="J183" s="24" t="str">
        <f t="shared" si="76"/>
        <v>210</v>
      </c>
      <c r="K183" s="24" t="str">
        <f t="shared" si="77"/>
        <v>210</v>
      </c>
      <c r="M183" s="25">
        <v>0</v>
      </c>
      <c r="N183" s="25">
        <v>0</v>
      </c>
      <c r="O183" s="25">
        <v>0</v>
      </c>
      <c r="P183" s="25">
        <v>13</v>
      </c>
      <c r="Q183" s="25">
        <v>0</v>
      </c>
      <c r="R183" s="25">
        <v>0</v>
      </c>
      <c r="S183" s="25">
        <v>0</v>
      </c>
      <c r="T183" s="25">
        <v>0</v>
      </c>
      <c r="U183" s="25">
        <v>0</v>
      </c>
      <c r="V183" s="25">
        <f t="shared" si="74"/>
        <v>13</v>
      </c>
    </row>
    <row r="184" spans="1:22" ht="15" x14ac:dyDescent="0.25">
      <c r="A184" s="24" t="s">
        <v>1163</v>
      </c>
      <c r="B184" s="24" t="s">
        <v>1303</v>
      </c>
      <c r="C184" s="24" t="s">
        <v>25</v>
      </c>
      <c r="D184" s="24" t="s">
        <v>26</v>
      </c>
      <c r="E184" s="19" t="s">
        <v>253</v>
      </c>
      <c r="F184" s="19" t="s">
        <v>254</v>
      </c>
      <c r="G184" s="24" t="s">
        <v>1235</v>
      </c>
      <c r="I184" s="24" t="str">
        <f t="shared" si="75"/>
        <v>211</v>
      </c>
      <c r="J184" s="24" t="str">
        <f t="shared" si="76"/>
        <v>211</v>
      </c>
      <c r="K184" s="24" t="str">
        <f t="shared" si="77"/>
        <v>211</v>
      </c>
      <c r="M184" s="25">
        <v>0</v>
      </c>
      <c r="N184" s="25">
        <v>0</v>
      </c>
      <c r="O184" s="25">
        <v>0</v>
      </c>
      <c r="P184" s="25">
        <v>4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f t="shared" si="74"/>
        <v>4</v>
      </c>
    </row>
    <row r="185" spans="1:22" ht="15" x14ac:dyDescent="0.25">
      <c r="A185" s="24" t="s">
        <v>1163</v>
      </c>
      <c r="B185" s="24" t="s">
        <v>1303</v>
      </c>
      <c r="C185" s="24" t="s">
        <v>25</v>
      </c>
      <c r="D185" s="24" t="s">
        <v>26</v>
      </c>
      <c r="E185" s="19" t="s">
        <v>253</v>
      </c>
      <c r="F185" s="19" t="s">
        <v>254</v>
      </c>
      <c r="G185" s="24" t="s">
        <v>1236</v>
      </c>
      <c r="I185" s="24" t="str">
        <f t="shared" si="75"/>
        <v>212</v>
      </c>
      <c r="J185" s="24" t="str">
        <f t="shared" si="76"/>
        <v>212</v>
      </c>
      <c r="K185" s="24" t="str">
        <f t="shared" si="77"/>
        <v>212</v>
      </c>
      <c r="M185" s="25">
        <v>0</v>
      </c>
      <c r="N185" s="25">
        <v>0</v>
      </c>
      <c r="O185" s="25">
        <v>0</v>
      </c>
      <c r="P185" s="25">
        <v>167.55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f t="shared" si="74"/>
        <v>167.55</v>
      </c>
    </row>
    <row r="186" spans="1:22" ht="15" x14ac:dyDescent="0.25">
      <c r="A186" s="24" t="s">
        <v>1163</v>
      </c>
      <c r="B186" s="24" t="s">
        <v>1304</v>
      </c>
      <c r="C186" s="24" t="s">
        <v>25</v>
      </c>
      <c r="D186" s="24" t="s">
        <v>26</v>
      </c>
      <c r="E186" s="19" t="s">
        <v>253</v>
      </c>
      <c r="F186" s="19" t="s">
        <v>254</v>
      </c>
      <c r="G186" s="24" t="s">
        <v>1237</v>
      </c>
      <c r="I186" s="24" t="str">
        <f t="shared" si="75"/>
        <v>213</v>
      </c>
      <c r="J186" s="24" t="str">
        <f t="shared" si="76"/>
        <v>213</v>
      </c>
      <c r="K186" s="24" t="str">
        <f t="shared" si="77"/>
        <v>213</v>
      </c>
      <c r="M186" s="25">
        <v>0</v>
      </c>
      <c r="N186" s="25">
        <v>0</v>
      </c>
      <c r="O186" s="25">
        <v>0</v>
      </c>
      <c r="P186" s="25">
        <v>40.950000000000003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f t="shared" si="74"/>
        <v>40.950000000000003</v>
      </c>
    </row>
    <row r="187" spans="1:22" ht="15" x14ac:dyDescent="0.25">
      <c r="A187" s="24" t="s">
        <v>1163</v>
      </c>
      <c r="B187" s="24" t="s">
        <v>1304</v>
      </c>
      <c r="C187" s="24" t="s">
        <v>25</v>
      </c>
      <c r="D187" s="24" t="s">
        <v>26</v>
      </c>
      <c r="E187" s="19" t="s">
        <v>253</v>
      </c>
      <c r="F187" s="19" t="s">
        <v>254</v>
      </c>
      <c r="G187" s="24" t="s">
        <v>1238</v>
      </c>
      <c r="I187" s="24" t="str">
        <f t="shared" si="75"/>
        <v>214</v>
      </c>
      <c r="J187" s="24" t="str">
        <f t="shared" si="76"/>
        <v>214</v>
      </c>
      <c r="K187" s="24" t="str">
        <f t="shared" si="77"/>
        <v>214</v>
      </c>
      <c r="M187" s="25">
        <v>0</v>
      </c>
      <c r="N187" s="25">
        <v>0</v>
      </c>
      <c r="O187" s="25">
        <v>0</v>
      </c>
      <c r="P187" s="25">
        <v>288.14999999999998</v>
      </c>
      <c r="Q187" s="25">
        <v>0</v>
      </c>
      <c r="R187" s="25">
        <v>0</v>
      </c>
      <c r="S187" s="25">
        <v>0</v>
      </c>
      <c r="T187" s="25">
        <v>0</v>
      </c>
      <c r="U187" s="25">
        <v>0</v>
      </c>
      <c r="V187" s="25">
        <f t="shared" si="74"/>
        <v>288.14999999999998</v>
      </c>
    </row>
    <row r="188" spans="1:22" ht="15" x14ac:dyDescent="0.25">
      <c r="A188" s="24" t="s">
        <v>1163</v>
      </c>
      <c r="B188" s="24" t="s">
        <v>1304</v>
      </c>
      <c r="C188" s="24" t="s">
        <v>25</v>
      </c>
      <c r="D188" s="24" t="s">
        <v>26</v>
      </c>
      <c r="E188" s="19" t="s">
        <v>253</v>
      </c>
      <c r="F188" s="19" t="s">
        <v>254</v>
      </c>
      <c r="G188" s="24" t="s">
        <v>1239</v>
      </c>
      <c r="I188" s="24" t="str">
        <f t="shared" si="75"/>
        <v>215</v>
      </c>
      <c r="J188" s="24" t="str">
        <f t="shared" si="76"/>
        <v>215</v>
      </c>
      <c r="K188" s="24" t="str">
        <f t="shared" si="77"/>
        <v>215</v>
      </c>
      <c r="M188" s="25">
        <v>0</v>
      </c>
      <c r="N188" s="25">
        <v>0</v>
      </c>
      <c r="O188" s="25">
        <v>0</v>
      </c>
      <c r="P188" s="25">
        <v>87.1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f t="shared" si="74"/>
        <v>87.1</v>
      </c>
    </row>
    <row r="189" spans="1:22" ht="15" x14ac:dyDescent="0.25">
      <c r="A189" s="24" t="s">
        <v>1163</v>
      </c>
      <c r="B189" s="24" t="s">
        <v>1304</v>
      </c>
      <c r="C189" s="24" t="s">
        <v>25</v>
      </c>
      <c r="D189" s="24" t="s">
        <v>26</v>
      </c>
      <c r="E189" s="19" t="s">
        <v>253</v>
      </c>
      <c r="F189" s="19" t="s">
        <v>254</v>
      </c>
      <c r="G189" s="24" t="s">
        <v>1240</v>
      </c>
      <c r="I189" s="24" t="str">
        <f t="shared" si="75"/>
        <v>216</v>
      </c>
      <c r="J189" s="24" t="str">
        <f t="shared" si="76"/>
        <v>216</v>
      </c>
      <c r="K189" s="24" t="str">
        <f t="shared" si="77"/>
        <v>216</v>
      </c>
      <c r="M189" s="25">
        <v>0</v>
      </c>
      <c r="N189" s="25">
        <v>0</v>
      </c>
      <c r="O189" s="25">
        <v>0</v>
      </c>
      <c r="P189" s="25">
        <v>400.9</v>
      </c>
      <c r="Q189" s="25">
        <v>0</v>
      </c>
      <c r="R189" s="25">
        <v>0</v>
      </c>
      <c r="S189" s="25">
        <v>0</v>
      </c>
      <c r="T189" s="25">
        <v>0</v>
      </c>
      <c r="U189" s="25">
        <v>0</v>
      </c>
      <c r="V189" s="25">
        <f t="shared" si="74"/>
        <v>400.9</v>
      </c>
    </row>
    <row r="190" spans="1:22" ht="15" x14ac:dyDescent="0.25">
      <c r="A190" s="24" t="s">
        <v>1163</v>
      </c>
      <c r="B190" s="24" t="s">
        <v>1305</v>
      </c>
      <c r="C190" s="24" t="s">
        <v>25</v>
      </c>
      <c r="D190" s="24" t="s">
        <v>26</v>
      </c>
      <c r="E190" s="19" t="s">
        <v>253</v>
      </c>
      <c r="F190" s="19" t="s">
        <v>254</v>
      </c>
      <c r="G190" s="24" t="s">
        <v>1241</v>
      </c>
      <c r="I190" s="24" t="str">
        <f t="shared" si="75"/>
        <v>217</v>
      </c>
      <c r="J190" s="24" t="str">
        <f t="shared" si="76"/>
        <v>217</v>
      </c>
      <c r="K190" s="24" t="str">
        <f t="shared" si="77"/>
        <v>217</v>
      </c>
      <c r="M190" s="25">
        <v>0</v>
      </c>
      <c r="N190" s="25">
        <v>0</v>
      </c>
      <c r="O190" s="25">
        <v>0</v>
      </c>
      <c r="P190" s="25">
        <v>58.5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f t="shared" si="74"/>
        <v>58.5</v>
      </c>
    </row>
    <row r="191" spans="1:22" ht="15" x14ac:dyDescent="0.25">
      <c r="A191" s="24" t="s">
        <v>1163</v>
      </c>
      <c r="B191" s="24" t="s">
        <v>1305</v>
      </c>
      <c r="C191" s="24" t="s">
        <v>25</v>
      </c>
      <c r="D191" s="24" t="s">
        <v>26</v>
      </c>
      <c r="E191" s="19" t="s">
        <v>253</v>
      </c>
      <c r="F191" s="19" t="s">
        <v>254</v>
      </c>
      <c r="G191" s="24" t="s">
        <v>1242</v>
      </c>
      <c r="I191" s="24" t="str">
        <f t="shared" si="75"/>
        <v>218</v>
      </c>
      <c r="J191" s="24" t="str">
        <f t="shared" si="76"/>
        <v>218</v>
      </c>
      <c r="K191" s="24" t="str">
        <f t="shared" si="77"/>
        <v>218</v>
      </c>
      <c r="M191" s="25">
        <v>0</v>
      </c>
      <c r="N191" s="25">
        <v>0</v>
      </c>
      <c r="O191" s="25">
        <v>0</v>
      </c>
      <c r="P191" s="25">
        <v>8.5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f t="shared" si="74"/>
        <v>8.5</v>
      </c>
    </row>
    <row r="192" spans="1:22" ht="15" x14ac:dyDescent="0.25">
      <c r="A192" s="24" t="s">
        <v>1163</v>
      </c>
      <c r="B192" s="24" t="s">
        <v>1305</v>
      </c>
      <c r="C192" s="24" t="s">
        <v>25</v>
      </c>
      <c r="D192" s="24" t="s">
        <v>26</v>
      </c>
      <c r="E192" s="19" t="s">
        <v>253</v>
      </c>
      <c r="F192" s="19" t="s">
        <v>254</v>
      </c>
      <c r="G192" s="24" t="s">
        <v>1243</v>
      </c>
      <c r="I192" s="24" t="str">
        <f t="shared" si="75"/>
        <v>219</v>
      </c>
      <c r="J192" s="24" t="str">
        <f t="shared" si="76"/>
        <v>219</v>
      </c>
      <c r="K192" s="24" t="str">
        <f t="shared" si="77"/>
        <v>219</v>
      </c>
      <c r="M192" s="25">
        <v>0</v>
      </c>
      <c r="N192" s="25">
        <v>0</v>
      </c>
      <c r="O192" s="25">
        <v>0</v>
      </c>
      <c r="P192" s="25">
        <v>127.95</v>
      </c>
      <c r="Q192" s="25">
        <v>0</v>
      </c>
      <c r="R192" s="25">
        <v>0</v>
      </c>
      <c r="S192" s="25">
        <v>0</v>
      </c>
      <c r="T192" s="25">
        <v>0</v>
      </c>
      <c r="U192" s="25">
        <v>0</v>
      </c>
      <c r="V192" s="25">
        <f t="shared" si="74"/>
        <v>127.95</v>
      </c>
    </row>
    <row r="193" spans="1:22" ht="15" x14ac:dyDescent="0.25">
      <c r="A193" s="24" t="s">
        <v>1163</v>
      </c>
      <c r="B193" s="24" t="s">
        <v>1306</v>
      </c>
      <c r="C193" s="24" t="s">
        <v>25</v>
      </c>
      <c r="D193" s="24" t="s">
        <v>26</v>
      </c>
      <c r="E193" s="19" t="s">
        <v>253</v>
      </c>
      <c r="F193" s="19" t="s">
        <v>254</v>
      </c>
      <c r="G193" s="24" t="s">
        <v>1244</v>
      </c>
      <c r="I193" s="24" t="str">
        <f t="shared" si="75"/>
        <v>220</v>
      </c>
      <c r="J193" s="24" t="str">
        <f t="shared" si="76"/>
        <v>220</v>
      </c>
      <c r="K193" s="24" t="str">
        <f t="shared" si="77"/>
        <v>220</v>
      </c>
      <c r="M193" s="25">
        <v>0</v>
      </c>
      <c r="N193" s="25">
        <v>0</v>
      </c>
      <c r="O193" s="25">
        <v>0</v>
      </c>
      <c r="P193" s="25">
        <v>581.54999999999995</v>
      </c>
      <c r="Q193" s="25">
        <v>0</v>
      </c>
      <c r="R193" s="25">
        <v>0</v>
      </c>
      <c r="S193" s="25">
        <v>0</v>
      </c>
      <c r="T193" s="25">
        <v>0</v>
      </c>
      <c r="U193" s="25">
        <v>0</v>
      </c>
      <c r="V193" s="25">
        <f t="shared" si="74"/>
        <v>581.54999999999995</v>
      </c>
    </row>
    <row r="194" spans="1:22" ht="15" x14ac:dyDescent="0.25">
      <c r="A194" s="24" t="s">
        <v>1163</v>
      </c>
      <c r="B194" s="24" t="s">
        <v>1306</v>
      </c>
      <c r="C194" s="24" t="s">
        <v>25</v>
      </c>
      <c r="D194" s="24" t="s">
        <v>26</v>
      </c>
      <c r="E194" s="19" t="s">
        <v>253</v>
      </c>
      <c r="F194" s="19" t="s">
        <v>254</v>
      </c>
      <c r="G194" s="24" t="s">
        <v>1245</v>
      </c>
      <c r="I194" s="24" t="str">
        <f t="shared" si="75"/>
        <v>221</v>
      </c>
      <c r="J194" s="24" t="str">
        <f t="shared" si="76"/>
        <v>221</v>
      </c>
      <c r="K194" s="24" t="str">
        <f t="shared" si="77"/>
        <v>221</v>
      </c>
      <c r="M194" s="25">
        <v>0</v>
      </c>
      <c r="N194" s="25">
        <v>0</v>
      </c>
      <c r="O194" s="25">
        <v>0</v>
      </c>
      <c r="P194" s="25">
        <v>105.4</v>
      </c>
      <c r="Q194" s="25">
        <v>0</v>
      </c>
      <c r="R194" s="25">
        <v>0</v>
      </c>
      <c r="S194" s="25">
        <v>0</v>
      </c>
      <c r="T194" s="25">
        <v>0</v>
      </c>
      <c r="U194" s="25">
        <v>0</v>
      </c>
      <c r="V194" s="25">
        <f t="shared" si="74"/>
        <v>105.4</v>
      </c>
    </row>
    <row r="195" spans="1:22" ht="15" x14ac:dyDescent="0.25">
      <c r="A195" s="24" t="s">
        <v>1163</v>
      </c>
      <c r="B195" s="24" t="s">
        <v>1306</v>
      </c>
      <c r="C195" s="24" t="s">
        <v>25</v>
      </c>
      <c r="D195" s="24" t="s">
        <v>26</v>
      </c>
      <c r="E195" s="19" t="s">
        <v>253</v>
      </c>
      <c r="F195" s="19" t="s">
        <v>254</v>
      </c>
      <c r="G195" s="24" t="s">
        <v>1246</v>
      </c>
      <c r="I195" s="24" t="str">
        <f t="shared" si="75"/>
        <v>222</v>
      </c>
      <c r="J195" s="24" t="str">
        <f t="shared" si="76"/>
        <v>222</v>
      </c>
      <c r="K195" s="24" t="str">
        <f t="shared" si="77"/>
        <v>222</v>
      </c>
      <c r="M195" s="25">
        <v>0</v>
      </c>
      <c r="N195" s="25">
        <v>0</v>
      </c>
      <c r="O195" s="25">
        <v>0</v>
      </c>
      <c r="P195" s="25">
        <v>45.5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f t="shared" si="74"/>
        <v>45.5</v>
      </c>
    </row>
    <row r="196" spans="1:22" ht="15" x14ac:dyDescent="0.25">
      <c r="A196" s="24" t="s">
        <v>1163</v>
      </c>
      <c r="B196" s="24" t="s">
        <v>1306</v>
      </c>
      <c r="C196" s="24" t="s">
        <v>25</v>
      </c>
      <c r="D196" s="24" t="s">
        <v>26</v>
      </c>
      <c r="E196" s="19" t="s">
        <v>253</v>
      </c>
      <c r="F196" s="19" t="s">
        <v>254</v>
      </c>
      <c r="G196" s="24" t="s">
        <v>1247</v>
      </c>
      <c r="I196" s="24" t="str">
        <f t="shared" si="75"/>
        <v>223</v>
      </c>
      <c r="J196" s="24" t="str">
        <f t="shared" si="76"/>
        <v>223</v>
      </c>
      <c r="K196" s="24" t="str">
        <f t="shared" si="77"/>
        <v>223</v>
      </c>
      <c r="M196" s="25">
        <v>0</v>
      </c>
      <c r="N196" s="25">
        <v>0</v>
      </c>
      <c r="O196" s="25">
        <v>0</v>
      </c>
      <c r="P196" s="25">
        <v>26.7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f t="shared" si="74"/>
        <v>26.7</v>
      </c>
    </row>
    <row r="197" spans="1:22" ht="15" x14ac:dyDescent="0.25">
      <c r="A197" s="24" t="s">
        <v>1163</v>
      </c>
      <c r="B197" s="24" t="s">
        <v>1306</v>
      </c>
      <c r="C197" s="24" t="s">
        <v>25</v>
      </c>
      <c r="D197" s="24" t="s">
        <v>26</v>
      </c>
      <c r="E197" s="19" t="s">
        <v>253</v>
      </c>
      <c r="F197" s="19" t="s">
        <v>254</v>
      </c>
      <c r="G197" s="24" t="s">
        <v>1248</v>
      </c>
      <c r="I197" s="24" t="str">
        <f t="shared" si="75"/>
        <v>224</v>
      </c>
      <c r="J197" s="24" t="str">
        <f t="shared" si="76"/>
        <v>224</v>
      </c>
      <c r="K197" s="24" t="str">
        <f t="shared" si="77"/>
        <v>224</v>
      </c>
      <c r="M197" s="25">
        <v>0</v>
      </c>
      <c r="N197" s="25">
        <v>0</v>
      </c>
      <c r="O197" s="25">
        <v>0</v>
      </c>
      <c r="P197" s="25">
        <v>32.950000000000003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f t="shared" si="74"/>
        <v>32.950000000000003</v>
      </c>
    </row>
    <row r="198" spans="1:22" ht="15" x14ac:dyDescent="0.25">
      <c r="A198" s="24" t="s">
        <v>1163</v>
      </c>
      <c r="B198" s="24" t="s">
        <v>1306</v>
      </c>
      <c r="C198" s="24" t="s">
        <v>25</v>
      </c>
      <c r="D198" s="24" t="s">
        <v>26</v>
      </c>
      <c r="E198" s="19" t="s">
        <v>253</v>
      </c>
      <c r="F198" s="19" t="s">
        <v>254</v>
      </c>
      <c r="G198" s="24" t="s">
        <v>1249</v>
      </c>
      <c r="I198" s="24" t="str">
        <f t="shared" si="75"/>
        <v>225</v>
      </c>
      <c r="J198" s="24" t="str">
        <f t="shared" si="76"/>
        <v>225</v>
      </c>
      <c r="K198" s="24" t="str">
        <f t="shared" si="77"/>
        <v>225</v>
      </c>
      <c r="M198" s="25">
        <v>0</v>
      </c>
      <c r="N198" s="25">
        <v>0</v>
      </c>
      <c r="O198" s="25">
        <v>0</v>
      </c>
      <c r="P198" s="25">
        <v>150.61000000000001</v>
      </c>
      <c r="Q198" s="25">
        <v>0</v>
      </c>
      <c r="R198" s="25">
        <v>0</v>
      </c>
      <c r="S198" s="25">
        <v>0</v>
      </c>
      <c r="T198" s="25">
        <v>0</v>
      </c>
      <c r="U198" s="25">
        <v>0</v>
      </c>
      <c r="V198" s="25">
        <f t="shared" si="74"/>
        <v>150.61000000000001</v>
      </c>
    </row>
    <row r="199" spans="1:22" ht="15" x14ac:dyDescent="0.25">
      <c r="A199" s="24" t="s">
        <v>1163</v>
      </c>
      <c r="B199" s="24" t="s">
        <v>1307</v>
      </c>
      <c r="C199" s="24" t="s">
        <v>25</v>
      </c>
      <c r="D199" s="24" t="s">
        <v>26</v>
      </c>
      <c r="E199" s="19" t="s">
        <v>253</v>
      </c>
      <c r="F199" s="19" t="s">
        <v>254</v>
      </c>
      <c r="G199" s="24" t="s">
        <v>1250</v>
      </c>
      <c r="I199" s="24" t="str">
        <f t="shared" si="75"/>
        <v>226</v>
      </c>
      <c r="J199" s="24" t="str">
        <f t="shared" si="76"/>
        <v>226</v>
      </c>
      <c r="K199" s="24" t="str">
        <f t="shared" si="77"/>
        <v>226</v>
      </c>
      <c r="M199" s="25">
        <v>0</v>
      </c>
      <c r="N199" s="25">
        <v>0</v>
      </c>
      <c r="O199" s="25">
        <v>0</v>
      </c>
      <c r="P199" s="25">
        <v>17.8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f t="shared" si="74"/>
        <v>17.8</v>
      </c>
    </row>
    <row r="200" spans="1:22" ht="15" x14ac:dyDescent="0.25">
      <c r="A200" s="24" t="s">
        <v>1163</v>
      </c>
      <c r="B200" s="24" t="s">
        <v>1307</v>
      </c>
      <c r="C200" s="24" t="s">
        <v>25</v>
      </c>
      <c r="D200" s="24" t="s">
        <v>26</v>
      </c>
      <c r="E200" s="19" t="s">
        <v>253</v>
      </c>
      <c r="F200" s="19" t="s">
        <v>254</v>
      </c>
      <c r="G200" s="24" t="s">
        <v>1251</v>
      </c>
      <c r="I200" s="24" t="str">
        <f t="shared" si="75"/>
        <v>227</v>
      </c>
      <c r="J200" s="24" t="str">
        <f t="shared" si="76"/>
        <v>227</v>
      </c>
      <c r="K200" s="24" t="str">
        <f t="shared" si="77"/>
        <v>227</v>
      </c>
      <c r="M200" s="25">
        <v>0</v>
      </c>
      <c r="N200" s="25">
        <v>0</v>
      </c>
      <c r="O200" s="25">
        <v>0</v>
      </c>
      <c r="P200" s="25">
        <v>12.4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f t="shared" si="74"/>
        <v>12.4</v>
      </c>
    </row>
    <row r="201" spans="1:22" ht="15" x14ac:dyDescent="0.25">
      <c r="A201" s="24" t="s">
        <v>1163</v>
      </c>
      <c r="B201" s="24" t="s">
        <v>1307</v>
      </c>
      <c r="C201" s="24" t="s">
        <v>25</v>
      </c>
      <c r="D201" s="24" t="s">
        <v>26</v>
      </c>
      <c r="E201" s="19" t="s">
        <v>253</v>
      </c>
      <c r="F201" s="19" t="s">
        <v>254</v>
      </c>
      <c r="G201" s="24" t="s">
        <v>1252</v>
      </c>
      <c r="I201" s="24" t="str">
        <f t="shared" si="75"/>
        <v>228</v>
      </c>
      <c r="J201" s="24" t="str">
        <f t="shared" si="76"/>
        <v>228</v>
      </c>
      <c r="K201" s="24" t="str">
        <f t="shared" si="77"/>
        <v>228</v>
      </c>
      <c r="M201" s="25">
        <v>0</v>
      </c>
      <c r="N201" s="25">
        <v>0</v>
      </c>
      <c r="O201" s="25">
        <v>0</v>
      </c>
      <c r="P201" s="25">
        <v>7.95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f t="shared" si="74"/>
        <v>7.95</v>
      </c>
    </row>
    <row r="202" spans="1:22" ht="15" x14ac:dyDescent="0.25">
      <c r="A202" s="24" t="s">
        <v>1163</v>
      </c>
      <c r="B202" s="24" t="s">
        <v>1307</v>
      </c>
      <c r="C202" s="24" t="s">
        <v>25</v>
      </c>
      <c r="D202" s="24" t="s">
        <v>26</v>
      </c>
      <c r="E202" s="19" t="s">
        <v>253</v>
      </c>
      <c r="F202" s="19" t="s">
        <v>254</v>
      </c>
      <c r="G202" s="24" t="s">
        <v>1253</v>
      </c>
      <c r="I202" s="24" t="str">
        <f t="shared" si="75"/>
        <v>229</v>
      </c>
      <c r="J202" s="24" t="str">
        <f t="shared" si="76"/>
        <v>229</v>
      </c>
      <c r="K202" s="24" t="str">
        <f t="shared" si="77"/>
        <v>229</v>
      </c>
      <c r="M202" s="25">
        <v>0</v>
      </c>
      <c r="N202" s="25">
        <v>0</v>
      </c>
      <c r="O202" s="25">
        <v>0</v>
      </c>
      <c r="P202" s="25">
        <v>7.45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f t="shared" si="74"/>
        <v>7.45</v>
      </c>
    </row>
    <row r="203" spans="1:22" ht="15" x14ac:dyDescent="0.25">
      <c r="A203" s="24" t="s">
        <v>1163</v>
      </c>
      <c r="B203" s="24" t="s">
        <v>1307</v>
      </c>
      <c r="C203" s="24" t="s">
        <v>25</v>
      </c>
      <c r="D203" s="24" t="s">
        <v>26</v>
      </c>
      <c r="E203" s="19" t="s">
        <v>253</v>
      </c>
      <c r="F203" s="19" t="s">
        <v>254</v>
      </c>
      <c r="G203" s="24" t="s">
        <v>1254</v>
      </c>
      <c r="I203" s="24" t="str">
        <f t="shared" si="75"/>
        <v>230</v>
      </c>
      <c r="J203" s="24" t="str">
        <f t="shared" si="76"/>
        <v>230</v>
      </c>
      <c r="K203" s="24" t="str">
        <f t="shared" si="77"/>
        <v>230</v>
      </c>
      <c r="M203" s="25">
        <v>0</v>
      </c>
      <c r="N203" s="25">
        <v>0</v>
      </c>
      <c r="O203" s="25">
        <v>0</v>
      </c>
      <c r="P203" s="25">
        <v>114.35</v>
      </c>
      <c r="Q203" s="25">
        <v>0</v>
      </c>
      <c r="R203" s="25">
        <v>0</v>
      </c>
      <c r="S203" s="25">
        <v>0</v>
      </c>
      <c r="T203" s="25">
        <v>0</v>
      </c>
      <c r="U203" s="25">
        <v>0</v>
      </c>
      <c r="V203" s="25">
        <f t="shared" si="74"/>
        <v>114.35</v>
      </c>
    </row>
    <row r="204" spans="1:22" ht="15" x14ac:dyDescent="0.25">
      <c r="A204" s="24" t="s">
        <v>1163</v>
      </c>
      <c r="B204" s="24" t="s">
        <v>1308</v>
      </c>
      <c r="C204" s="24" t="s">
        <v>25</v>
      </c>
      <c r="D204" s="24" t="s">
        <v>26</v>
      </c>
      <c r="E204" s="19" t="s">
        <v>253</v>
      </c>
      <c r="F204" s="19" t="s">
        <v>254</v>
      </c>
      <c r="G204" s="24" t="s">
        <v>1255</v>
      </c>
      <c r="I204" s="24" t="str">
        <f t="shared" si="75"/>
        <v>231</v>
      </c>
      <c r="J204" s="24" t="str">
        <f t="shared" si="76"/>
        <v>231</v>
      </c>
      <c r="K204" s="24" t="str">
        <f t="shared" si="77"/>
        <v>231</v>
      </c>
      <c r="M204" s="25">
        <v>0</v>
      </c>
      <c r="N204" s="25">
        <v>0</v>
      </c>
      <c r="O204" s="25">
        <v>0</v>
      </c>
      <c r="P204" s="25">
        <v>167</v>
      </c>
      <c r="Q204" s="25">
        <v>0</v>
      </c>
      <c r="R204" s="25">
        <v>0</v>
      </c>
      <c r="S204" s="25">
        <v>0</v>
      </c>
      <c r="T204" s="25">
        <v>0</v>
      </c>
      <c r="U204" s="25">
        <v>0</v>
      </c>
      <c r="V204" s="25">
        <f t="shared" si="74"/>
        <v>167</v>
      </c>
    </row>
    <row r="205" spans="1:22" ht="15" x14ac:dyDescent="0.25">
      <c r="A205" s="24" t="s">
        <v>1163</v>
      </c>
      <c r="B205" s="24" t="s">
        <v>1308</v>
      </c>
      <c r="C205" s="24" t="s">
        <v>25</v>
      </c>
      <c r="D205" s="24" t="s">
        <v>26</v>
      </c>
      <c r="E205" s="19" t="s">
        <v>253</v>
      </c>
      <c r="F205" s="19" t="s">
        <v>254</v>
      </c>
      <c r="G205" s="24" t="s">
        <v>1256</v>
      </c>
      <c r="I205" s="24" t="str">
        <f t="shared" si="75"/>
        <v>232</v>
      </c>
      <c r="J205" s="24" t="str">
        <f t="shared" si="76"/>
        <v>232</v>
      </c>
      <c r="K205" s="24" t="str">
        <f t="shared" si="77"/>
        <v>232</v>
      </c>
      <c r="M205" s="25">
        <v>0</v>
      </c>
      <c r="N205" s="25">
        <v>0</v>
      </c>
      <c r="O205" s="25">
        <v>0</v>
      </c>
      <c r="P205" s="25">
        <v>75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f t="shared" si="74"/>
        <v>75</v>
      </c>
    </row>
    <row r="206" spans="1:22" ht="15" x14ac:dyDescent="0.25">
      <c r="A206" s="24" t="s">
        <v>1163</v>
      </c>
      <c r="B206" s="24" t="s">
        <v>1309</v>
      </c>
      <c r="C206" s="24" t="s">
        <v>25</v>
      </c>
      <c r="D206" s="24" t="s">
        <v>26</v>
      </c>
      <c r="E206" s="19" t="s">
        <v>253</v>
      </c>
      <c r="F206" s="19" t="s">
        <v>254</v>
      </c>
      <c r="G206" s="24" t="s">
        <v>1257</v>
      </c>
      <c r="I206" s="24" t="str">
        <f t="shared" si="75"/>
        <v>233</v>
      </c>
      <c r="J206" s="24" t="str">
        <f t="shared" si="76"/>
        <v>233</v>
      </c>
      <c r="K206" s="24" t="str">
        <f t="shared" si="77"/>
        <v>233</v>
      </c>
      <c r="M206" s="25">
        <v>0</v>
      </c>
      <c r="N206" s="25">
        <v>0</v>
      </c>
      <c r="O206" s="25">
        <v>0</v>
      </c>
      <c r="P206" s="25">
        <v>349.4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f t="shared" si="74"/>
        <v>349.4</v>
      </c>
    </row>
    <row r="207" spans="1:22" ht="15" x14ac:dyDescent="0.25">
      <c r="A207" s="24" t="s">
        <v>1163</v>
      </c>
      <c r="B207" s="24" t="s">
        <v>1310</v>
      </c>
      <c r="C207" s="24" t="s">
        <v>25</v>
      </c>
      <c r="D207" s="24" t="s">
        <v>26</v>
      </c>
      <c r="E207" s="19" t="s">
        <v>253</v>
      </c>
      <c r="F207" s="19" t="s">
        <v>254</v>
      </c>
      <c r="G207" s="24" t="s">
        <v>1258</v>
      </c>
      <c r="I207" s="24" t="str">
        <f t="shared" si="75"/>
        <v>234</v>
      </c>
      <c r="J207" s="24" t="str">
        <f t="shared" si="76"/>
        <v>234</v>
      </c>
      <c r="K207" s="24" t="str">
        <f t="shared" si="77"/>
        <v>234</v>
      </c>
      <c r="M207" s="25">
        <v>0</v>
      </c>
      <c r="N207" s="25">
        <v>0</v>
      </c>
      <c r="O207" s="25">
        <v>0</v>
      </c>
      <c r="P207" s="25">
        <v>6.65</v>
      </c>
      <c r="Q207" s="25">
        <v>0</v>
      </c>
      <c r="R207" s="25">
        <v>0</v>
      </c>
      <c r="S207" s="25">
        <v>0</v>
      </c>
      <c r="T207" s="25">
        <v>0</v>
      </c>
      <c r="U207" s="25">
        <v>0</v>
      </c>
      <c r="V207" s="25">
        <f t="shared" si="74"/>
        <v>6.65</v>
      </c>
    </row>
    <row r="208" spans="1:22" ht="15" x14ac:dyDescent="0.25">
      <c r="A208" s="24" t="s">
        <v>1163</v>
      </c>
      <c r="B208" s="24" t="s">
        <v>1310</v>
      </c>
      <c r="C208" s="24" t="s">
        <v>25</v>
      </c>
      <c r="D208" s="24" t="s">
        <v>26</v>
      </c>
      <c r="E208" s="19" t="s">
        <v>253</v>
      </c>
      <c r="F208" s="19" t="s">
        <v>254</v>
      </c>
      <c r="G208" s="24" t="s">
        <v>1259</v>
      </c>
      <c r="I208" s="24" t="str">
        <f t="shared" si="75"/>
        <v>235</v>
      </c>
      <c r="J208" s="24" t="str">
        <f t="shared" si="76"/>
        <v>235</v>
      </c>
      <c r="K208" s="24" t="str">
        <f t="shared" si="77"/>
        <v>235</v>
      </c>
      <c r="M208" s="25">
        <v>0</v>
      </c>
      <c r="N208" s="25">
        <v>0</v>
      </c>
      <c r="O208" s="25">
        <v>0</v>
      </c>
      <c r="P208" s="25">
        <v>89</v>
      </c>
      <c r="Q208" s="25">
        <v>0</v>
      </c>
      <c r="R208" s="25">
        <v>0</v>
      </c>
      <c r="S208" s="25">
        <v>0</v>
      </c>
      <c r="T208" s="25">
        <v>0</v>
      </c>
      <c r="U208" s="25">
        <v>0</v>
      </c>
      <c r="V208" s="25">
        <f t="shared" si="74"/>
        <v>89</v>
      </c>
    </row>
    <row r="209" spans="1:22" ht="15" x14ac:dyDescent="0.25">
      <c r="A209" s="24" t="s">
        <v>1163</v>
      </c>
      <c r="B209" s="24" t="s">
        <v>1310</v>
      </c>
      <c r="C209" s="24" t="s">
        <v>25</v>
      </c>
      <c r="D209" s="24" t="s">
        <v>26</v>
      </c>
      <c r="E209" s="19" t="s">
        <v>253</v>
      </c>
      <c r="F209" s="19" t="s">
        <v>254</v>
      </c>
      <c r="G209" s="24" t="s">
        <v>1260</v>
      </c>
      <c r="I209" s="24" t="str">
        <f t="shared" si="75"/>
        <v>236</v>
      </c>
      <c r="J209" s="24" t="str">
        <f t="shared" si="76"/>
        <v>236</v>
      </c>
      <c r="K209" s="24" t="str">
        <f t="shared" si="77"/>
        <v>236</v>
      </c>
      <c r="M209" s="25">
        <v>0</v>
      </c>
      <c r="N209" s="25">
        <v>0</v>
      </c>
      <c r="O209" s="25">
        <v>0</v>
      </c>
      <c r="P209" s="25">
        <v>7.5</v>
      </c>
      <c r="Q209" s="25">
        <v>0</v>
      </c>
      <c r="R209" s="25">
        <v>0</v>
      </c>
      <c r="S209" s="25">
        <v>0</v>
      </c>
      <c r="T209" s="25">
        <v>0</v>
      </c>
      <c r="U209" s="25">
        <v>0</v>
      </c>
      <c r="V209" s="25">
        <f t="shared" si="74"/>
        <v>7.5</v>
      </c>
    </row>
    <row r="210" spans="1:22" ht="15" x14ac:dyDescent="0.25">
      <c r="A210" s="24" t="s">
        <v>1163</v>
      </c>
      <c r="B210" s="24" t="s">
        <v>1310</v>
      </c>
      <c r="C210" s="24" t="s">
        <v>25</v>
      </c>
      <c r="D210" s="24" t="s">
        <v>26</v>
      </c>
      <c r="E210" s="19" t="s">
        <v>253</v>
      </c>
      <c r="F210" s="19" t="s">
        <v>254</v>
      </c>
      <c r="G210" s="24" t="s">
        <v>1261</v>
      </c>
      <c r="I210" s="24" t="str">
        <f t="shared" si="75"/>
        <v>237</v>
      </c>
      <c r="J210" s="24" t="str">
        <f t="shared" si="76"/>
        <v>237</v>
      </c>
      <c r="K210" s="24" t="str">
        <f t="shared" si="77"/>
        <v>237</v>
      </c>
      <c r="M210" s="25">
        <v>0</v>
      </c>
      <c r="N210" s="25">
        <v>0</v>
      </c>
      <c r="O210" s="25">
        <v>0</v>
      </c>
      <c r="P210" s="25">
        <v>121.7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f t="shared" si="74"/>
        <v>121.7</v>
      </c>
    </row>
    <row r="211" spans="1:22" ht="15" x14ac:dyDescent="0.25">
      <c r="A211" s="24" t="s">
        <v>1163</v>
      </c>
      <c r="B211" s="24" t="s">
        <v>1310</v>
      </c>
      <c r="C211" s="24" t="s">
        <v>25</v>
      </c>
      <c r="D211" s="24" t="s">
        <v>26</v>
      </c>
      <c r="E211" s="19" t="s">
        <v>253</v>
      </c>
      <c r="F211" s="19" t="s">
        <v>254</v>
      </c>
      <c r="G211" s="24" t="s">
        <v>1262</v>
      </c>
      <c r="I211" s="24" t="str">
        <f t="shared" si="75"/>
        <v>238</v>
      </c>
      <c r="J211" s="24" t="str">
        <f t="shared" si="76"/>
        <v>238</v>
      </c>
      <c r="K211" s="24" t="str">
        <f t="shared" si="77"/>
        <v>238</v>
      </c>
      <c r="M211" s="25">
        <v>0</v>
      </c>
      <c r="N211" s="25">
        <v>0</v>
      </c>
      <c r="O211" s="25">
        <v>0</v>
      </c>
      <c r="P211" s="25">
        <v>126.7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f t="shared" si="74"/>
        <v>126.7</v>
      </c>
    </row>
    <row r="212" spans="1:22" ht="15" x14ac:dyDescent="0.25">
      <c r="A212" s="24" t="s">
        <v>1163</v>
      </c>
      <c r="B212" s="24" t="s">
        <v>1311</v>
      </c>
      <c r="C212" s="24" t="s">
        <v>25</v>
      </c>
      <c r="D212" s="24" t="s">
        <v>26</v>
      </c>
      <c r="E212" s="19" t="s">
        <v>253</v>
      </c>
      <c r="F212" s="19" t="s">
        <v>254</v>
      </c>
      <c r="G212" s="24" t="s">
        <v>1263</v>
      </c>
      <c r="I212" s="24" t="str">
        <f t="shared" si="75"/>
        <v>239</v>
      </c>
      <c r="J212" s="24" t="str">
        <f t="shared" si="76"/>
        <v>239</v>
      </c>
      <c r="K212" s="24" t="str">
        <f t="shared" si="77"/>
        <v>239</v>
      </c>
      <c r="M212" s="25">
        <v>0</v>
      </c>
      <c r="N212" s="25">
        <v>0</v>
      </c>
      <c r="O212" s="25">
        <v>0</v>
      </c>
      <c r="P212" s="25">
        <v>84.3</v>
      </c>
      <c r="Q212" s="25">
        <v>0</v>
      </c>
      <c r="R212" s="25">
        <v>0</v>
      </c>
      <c r="S212" s="25">
        <v>0</v>
      </c>
      <c r="T212" s="25">
        <v>0</v>
      </c>
      <c r="U212" s="25">
        <v>0</v>
      </c>
      <c r="V212" s="25">
        <f t="shared" si="74"/>
        <v>84.3</v>
      </c>
    </row>
    <row r="213" spans="1:22" ht="15" x14ac:dyDescent="0.25">
      <c r="A213" s="24" t="s">
        <v>1163</v>
      </c>
      <c r="B213" s="24" t="s">
        <v>1311</v>
      </c>
      <c r="C213" s="24" t="s">
        <v>25</v>
      </c>
      <c r="D213" s="24" t="s">
        <v>26</v>
      </c>
      <c r="E213" s="19" t="s">
        <v>253</v>
      </c>
      <c r="F213" s="19" t="s">
        <v>254</v>
      </c>
      <c r="G213" s="24" t="s">
        <v>1264</v>
      </c>
      <c r="I213" s="24" t="str">
        <f t="shared" si="75"/>
        <v>240</v>
      </c>
      <c r="J213" s="24" t="str">
        <f t="shared" si="76"/>
        <v>240</v>
      </c>
      <c r="K213" s="24" t="str">
        <f t="shared" si="77"/>
        <v>240</v>
      </c>
      <c r="M213" s="25">
        <v>0</v>
      </c>
      <c r="N213" s="25">
        <v>0</v>
      </c>
      <c r="O213" s="25">
        <v>0</v>
      </c>
      <c r="P213" s="25">
        <v>98.3</v>
      </c>
      <c r="Q213" s="25">
        <v>0</v>
      </c>
      <c r="R213" s="25">
        <v>0</v>
      </c>
      <c r="S213" s="25">
        <v>0</v>
      </c>
      <c r="T213" s="25">
        <v>0</v>
      </c>
      <c r="U213" s="25">
        <v>0</v>
      </c>
      <c r="V213" s="25">
        <f t="shared" si="74"/>
        <v>98.3</v>
      </c>
    </row>
    <row r="214" spans="1:22" ht="15" x14ac:dyDescent="0.25">
      <c r="A214" s="24" t="s">
        <v>1163</v>
      </c>
      <c r="B214" s="24" t="s">
        <v>1311</v>
      </c>
      <c r="C214" s="24" t="s">
        <v>25</v>
      </c>
      <c r="D214" s="24" t="s">
        <v>26</v>
      </c>
      <c r="E214" s="19" t="s">
        <v>253</v>
      </c>
      <c r="F214" s="19" t="s">
        <v>254</v>
      </c>
      <c r="G214" s="24" t="s">
        <v>1265</v>
      </c>
      <c r="I214" s="24" t="str">
        <f t="shared" si="75"/>
        <v>241</v>
      </c>
      <c r="J214" s="24" t="str">
        <f t="shared" si="76"/>
        <v>241</v>
      </c>
      <c r="K214" s="24" t="str">
        <f t="shared" si="77"/>
        <v>241</v>
      </c>
      <c r="M214" s="25">
        <v>0</v>
      </c>
      <c r="N214" s="25">
        <v>0</v>
      </c>
      <c r="O214" s="25">
        <v>0</v>
      </c>
      <c r="P214" s="25">
        <v>9.4</v>
      </c>
      <c r="Q214" s="25">
        <v>0</v>
      </c>
      <c r="R214" s="25">
        <v>0</v>
      </c>
      <c r="S214" s="25">
        <v>0</v>
      </c>
      <c r="T214" s="25">
        <v>0</v>
      </c>
      <c r="U214" s="25">
        <v>0</v>
      </c>
      <c r="V214" s="25">
        <f t="shared" si="74"/>
        <v>9.4</v>
      </c>
    </row>
    <row r="215" spans="1:22" ht="15" x14ac:dyDescent="0.25">
      <c r="A215" s="24" t="s">
        <v>1163</v>
      </c>
      <c r="B215" s="24" t="s">
        <v>1311</v>
      </c>
      <c r="C215" s="24" t="s">
        <v>25</v>
      </c>
      <c r="D215" s="24" t="s">
        <v>26</v>
      </c>
      <c r="E215" s="19" t="s">
        <v>253</v>
      </c>
      <c r="F215" s="19" t="s">
        <v>254</v>
      </c>
      <c r="G215" s="24" t="s">
        <v>1266</v>
      </c>
      <c r="I215" s="24" t="str">
        <f t="shared" si="75"/>
        <v>242</v>
      </c>
      <c r="J215" s="24" t="str">
        <f t="shared" si="76"/>
        <v>242</v>
      </c>
      <c r="K215" s="24" t="str">
        <f t="shared" si="77"/>
        <v>242</v>
      </c>
      <c r="M215" s="25">
        <v>0</v>
      </c>
      <c r="N215" s="25">
        <v>0</v>
      </c>
      <c r="O215" s="25">
        <v>0</v>
      </c>
      <c r="P215" s="25">
        <v>8</v>
      </c>
      <c r="Q215" s="25">
        <v>0</v>
      </c>
      <c r="R215" s="25">
        <v>0</v>
      </c>
      <c r="S215" s="25">
        <v>0</v>
      </c>
      <c r="T215" s="25">
        <v>0</v>
      </c>
      <c r="U215" s="25">
        <v>0</v>
      </c>
      <c r="V215" s="25">
        <f t="shared" si="74"/>
        <v>8</v>
      </c>
    </row>
    <row r="216" spans="1:22" ht="15" x14ac:dyDescent="0.25">
      <c r="A216" s="24" t="s">
        <v>1163</v>
      </c>
      <c r="B216" s="24" t="s">
        <v>1311</v>
      </c>
      <c r="C216" s="24" t="s">
        <v>25</v>
      </c>
      <c r="D216" s="24" t="s">
        <v>26</v>
      </c>
      <c r="E216" s="19" t="s">
        <v>253</v>
      </c>
      <c r="F216" s="19" t="s">
        <v>254</v>
      </c>
      <c r="G216" s="24" t="s">
        <v>1267</v>
      </c>
      <c r="I216" s="24" t="str">
        <f t="shared" si="75"/>
        <v>243</v>
      </c>
      <c r="J216" s="24" t="str">
        <f t="shared" si="76"/>
        <v>243</v>
      </c>
      <c r="K216" s="24" t="str">
        <f t="shared" si="77"/>
        <v>243</v>
      </c>
      <c r="M216" s="25">
        <v>0</v>
      </c>
      <c r="N216" s="25">
        <v>0</v>
      </c>
      <c r="O216" s="25">
        <v>0</v>
      </c>
      <c r="P216" s="25">
        <v>151.4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f t="shared" si="74"/>
        <v>151.4</v>
      </c>
    </row>
    <row r="217" spans="1:22" ht="15" x14ac:dyDescent="0.25">
      <c r="A217" s="24" t="s">
        <v>1163</v>
      </c>
      <c r="B217" s="24" t="s">
        <v>1312</v>
      </c>
      <c r="C217" s="24" t="s">
        <v>25</v>
      </c>
      <c r="D217" s="24" t="s">
        <v>26</v>
      </c>
      <c r="E217" s="19" t="s">
        <v>253</v>
      </c>
      <c r="F217" s="19" t="s">
        <v>254</v>
      </c>
      <c r="G217" s="24" t="s">
        <v>1268</v>
      </c>
      <c r="I217" s="24" t="str">
        <f t="shared" si="75"/>
        <v>244</v>
      </c>
      <c r="J217" s="24" t="str">
        <f t="shared" si="76"/>
        <v>244</v>
      </c>
      <c r="K217" s="24" t="str">
        <f t="shared" si="77"/>
        <v>244</v>
      </c>
      <c r="M217" s="25">
        <v>0</v>
      </c>
      <c r="N217" s="25">
        <v>0</v>
      </c>
      <c r="O217" s="25">
        <v>0</v>
      </c>
      <c r="P217" s="25">
        <v>33.200000000000003</v>
      </c>
      <c r="Q217" s="25">
        <v>0</v>
      </c>
      <c r="R217" s="25">
        <v>0</v>
      </c>
      <c r="S217" s="25">
        <v>0</v>
      </c>
      <c r="T217" s="25">
        <v>0</v>
      </c>
      <c r="U217" s="25">
        <v>0</v>
      </c>
      <c r="V217" s="25">
        <f t="shared" si="74"/>
        <v>33.200000000000003</v>
      </c>
    </row>
    <row r="218" spans="1:22" ht="15" x14ac:dyDescent="0.25">
      <c r="A218" s="24" t="s">
        <v>1163</v>
      </c>
      <c r="B218" s="24" t="s">
        <v>1312</v>
      </c>
      <c r="C218" s="24" t="s">
        <v>25</v>
      </c>
      <c r="D218" s="24" t="s">
        <v>26</v>
      </c>
      <c r="E218" s="19" t="s">
        <v>253</v>
      </c>
      <c r="F218" s="19" t="s">
        <v>254</v>
      </c>
      <c r="G218" s="24" t="s">
        <v>1269</v>
      </c>
      <c r="I218" s="24" t="str">
        <f t="shared" si="75"/>
        <v>245</v>
      </c>
      <c r="J218" s="24" t="str">
        <f t="shared" si="76"/>
        <v>245</v>
      </c>
      <c r="K218" s="24" t="str">
        <f t="shared" si="77"/>
        <v>245</v>
      </c>
      <c r="M218" s="25">
        <v>0</v>
      </c>
      <c r="N218" s="25">
        <v>0</v>
      </c>
      <c r="O218" s="25">
        <v>0</v>
      </c>
      <c r="P218" s="25">
        <v>214</v>
      </c>
      <c r="Q218" s="25">
        <v>0</v>
      </c>
      <c r="R218" s="25">
        <v>0</v>
      </c>
      <c r="S218" s="25">
        <v>0</v>
      </c>
      <c r="T218" s="25">
        <v>0</v>
      </c>
      <c r="U218" s="25">
        <v>0</v>
      </c>
      <c r="V218" s="25">
        <f t="shared" si="74"/>
        <v>214</v>
      </c>
    </row>
    <row r="219" spans="1:22" ht="15" x14ac:dyDescent="0.25">
      <c r="A219" s="24" t="s">
        <v>1163</v>
      </c>
      <c r="B219" s="24" t="s">
        <v>1313</v>
      </c>
      <c r="C219" s="24" t="s">
        <v>25</v>
      </c>
      <c r="D219" s="24" t="s">
        <v>26</v>
      </c>
      <c r="E219" s="19" t="s">
        <v>253</v>
      </c>
      <c r="F219" s="19" t="s">
        <v>254</v>
      </c>
      <c r="G219" s="24" t="s">
        <v>1270</v>
      </c>
      <c r="H219" s="34" t="s">
        <v>1316</v>
      </c>
      <c r="I219" s="24" t="str">
        <f t="shared" si="75"/>
        <v>246</v>
      </c>
      <c r="J219" s="24" t="str">
        <f t="shared" si="76"/>
        <v>246</v>
      </c>
      <c r="K219" s="24" t="str">
        <f t="shared" si="77"/>
        <v>246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f t="shared" si="74"/>
        <v>0</v>
      </c>
    </row>
    <row r="220" spans="1:22" ht="15" x14ac:dyDescent="0.25">
      <c r="A220" s="24" t="s">
        <v>1163</v>
      </c>
      <c r="B220" s="24" t="s">
        <v>1313</v>
      </c>
      <c r="C220" s="24" t="s">
        <v>25</v>
      </c>
      <c r="D220" s="24" t="s">
        <v>26</v>
      </c>
      <c r="E220" s="19" t="s">
        <v>253</v>
      </c>
      <c r="F220" s="19" t="s">
        <v>254</v>
      </c>
      <c r="G220" s="24" t="s">
        <v>1271</v>
      </c>
      <c r="I220" s="24" t="str">
        <f t="shared" si="75"/>
        <v>247</v>
      </c>
      <c r="J220" s="24" t="str">
        <f t="shared" si="76"/>
        <v>247</v>
      </c>
      <c r="K220" s="24" t="str">
        <f t="shared" si="77"/>
        <v>247</v>
      </c>
      <c r="M220" s="25">
        <v>0</v>
      </c>
      <c r="N220" s="25">
        <v>0</v>
      </c>
      <c r="O220" s="25">
        <v>0</v>
      </c>
      <c r="P220" s="25">
        <v>28.5</v>
      </c>
      <c r="Q220" s="25">
        <v>0</v>
      </c>
      <c r="R220" s="25">
        <v>0</v>
      </c>
      <c r="S220" s="25">
        <v>0</v>
      </c>
      <c r="T220" s="25">
        <v>0</v>
      </c>
      <c r="U220" s="25">
        <v>0</v>
      </c>
      <c r="V220" s="25">
        <f t="shared" si="74"/>
        <v>28.5</v>
      </c>
    </row>
    <row r="221" spans="1:22" ht="15" x14ac:dyDescent="0.25">
      <c r="A221" s="24" t="s">
        <v>1163</v>
      </c>
      <c r="B221" s="24" t="s">
        <v>1313</v>
      </c>
      <c r="C221" s="24" t="s">
        <v>25</v>
      </c>
      <c r="D221" s="24" t="s">
        <v>26</v>
      </c>
      <c r="E221" s="19" t="s">
        <v>253</v>
      </c>
      <c r="F221" s="19" t="s">
        <v>254</v>
      </c>
      <c r="G221" s="24" t="s">
        <v>1272</v>
      </c>
      <c r="I221" s="24" t="str">
        <f t="shared" si="75"/>
        <v>248</v>
      </c>
      <c r="J221" s="24" t="str">
        <f t="shared" si="76"/>
        <v>248</v>
      </c>
      <c r="K221" s="24" t="str">
        <f t="shared" si="77"/>
        <v>248</v>
      </c>
      <c r="M221" s="25">
        <v>0</v>
      </c>
      <c r="N221" s="25">
        <v>0</v>
      </c>
      <c r="O221" s="25">
        <v>0</v>
      </c>
      <c r="P221" s="25">
        <v>149.80000000000001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f t="shared" si="74"/>
        <v>149.80000000000001</v>
      </c>
    </row>
    <row r="222" spans="1:22" ht="15" x14ac:dyDescent="0.25">
      <c r="A222" s="24" t="s">
        <v>1163</v>
      </c>
      <c r="B222" s="24" t="s">
        <v>1313</v>
      </c>
      <c r="C222" s="24" t="s">
        <v>25</v>
      </c>
      <c r="D222" s="24" t="s">
        <v>26</v>
      </c>
      <c r="E222" s="19" t="s">
        <v>253</v>
      </c>
      <c r="F222" s="19" t="s">
        <v>254</v>
      </c>
      <c r="G222" s="24" t="s">
        <v>1273</v>
      </c>
      <c r="I222" s="24" t="str">
        <f t="shared" si="75"/>
        <v>249</v>
      </c>
      <c r="J222" s="24" t="str">
        <f t="shared" si="76"/>
        <v>249</v>
      </c>
      <c r="K222" s="24" t="str">
        <f t="shared" si="77"/>
        <v>249</v>
      </c>
      <c r="M222" s="25">
        <v>0</v>
      </c>
      <c r="N222" s="25">
        <v>0</v>
      </c>
      <c r="O222" s="25">
        <v>0</v>
      </c>
      <c r="P222" s="25">
        <v>100.8</v>
      </c>
      <c r="Q222" s="25">
        <v>0</v>
      </c>
      <c r="R222" s="25">
        <v>0</v>
      </c>
      <c r="S222" s="25">
        <v>0</v>
      </c>
      <c r="T222" s="25">
        <v>0</v>
      </c>
      <c r="U222" s="25">
        <v>0</v>
      </c>
      <c r="V222" s="25">
        <f t="shared" si="74"/>
        <v>100.8</v>
      </c>
    </row>
    <row r="223" spans="1:22" ht="15" x14ac:dyDescent="0.25">
      <c r="A223" s="24" t="s">
        <v>1163</v>
      </c>
      <c r="B223" s="24" t="s">
        <v>1313</v>
      </c>
      <c r="C223" s="24" t="s">
        <v>25</v>
      </c>
      <c r="D223" s="24" t="s">
        <v>26</v>
      </c>
      <c r="E223" s="19" t="s">
        <v>253</v>
      </c>
      <c r="F223" s="19" t="s">
        <v>254</v>
      </c>
      <c r="G223" s="24" t="s">
        <v>1274</v>
      </c>
      <c r="I223" s="24" t="str">
        <f t="shared" si="75"/>
        <v>250</v>
      </c>
      <c r="J223" s="24" t="str">
        <f t="shared" si="76"/>
        <v>250</v>
      </c>
      <c r="K223" s="24" t="str">
        <f t="shared" si="77"/>
        <v>250</v>
      </c>
      <c r="M223" s="25">
        <v>0</v>
      </c>
      <c r="N223" s="25">
        <v>0</v>
      </c>
      <c r="O223" s="25">
        <v>0</v>
      </c>
      <c r="P223" s="25">
        <v>224.98</v>
      </c>
      <c r="Q223" s="25">
        <v>0</v>
      </c>
      <c r="R223" s="25">
        <v>0</v>
      </c>
      <c r="S223" s="25">
        <v>0</v>
      </c>
      <c r="T223" s="25">
        <v>0</v>
      </c>
      <c r="U223" s="25">
        <v>0</v>
      </c>
      <c r="V223" s="25">
        <f t="shared" si="74"/>
        <v>224.98</v>
      </c>
    </row>
    <row r="224" spans="1:22" ht="15" x14ac:dyDescent="0.25">
      <c r="A224" s="24" t="s">
        <v>1163</v>
      </c>
      <c r="B224" s="24" t="s">
        <v>1314</v>
      </c>
      <c r="C224" s="24" t="s">
        <v>25</v>
      </c>
      <c r="D224" s="24" t="s">
        <v>26</v>
      </c>
      <c r="E224" s="19" t="s">
        <v>253</v>
      </c>
      <c r="F224" s="19" t="s">
        <v>254</v>
      </c>
      <c r="G224" s="24" t="s">
        <v>1275</v>
      </c>
      <c r="I224" s="24" t="str">
        <f t="shared" si="75"/>
        <v>251</v>
      </c>
      <c r="J224" s="24" t="str">
        <f t="shared" si="76"/>
        <v>251</v>
      </c>
      <c r="K224" s="24" t="str">
        <f t="shared" si="77"/>
        <v>251</v>
      </c>
      <c r="M224" s="25">
        <v>0</v>
      </c>
      <c r="N224" s="25">
        <v>0</v>
      </c>
      <c r="O224" s="25">
        <v>0</v>
      </c>
      <c r="P224" s="25">
        <v>159.56</v>
      </c>
      <c r="Q224" s="25">
        <v>0</v>
      </c>
      <c r="R224" s="25">
        <v>0</v>
      </c>
      <c r="S224" s="25">
        <v>0</v>
      </c>
      <c r="T224" s="25">
        <v>0</v>
      </c>
      <c r="U224" s="25">
        <v>0</v>
      </c>
      <c r="V224" s="25">
        <f t="shared" si="74"/>
        <v>159.56</v>
      </c>
    </row>
    <row r="225" spans="1:22" ht="15" x14ac:dyDescent="0.25">
      <c r="A225" s="24" t="s">
        <v>1163</v>
      </c>
      <c r="B225" s="24" t="s">
        <v>1314</v>
      </c>
      <c r="C225" s="24" t="s">
        <v>25</v>
      </c>
      <c r="D225" s="24" t="s">
        <v>26</v>
      </c>
      <c r="E225" s="19" t="s">
        <v>253</v>
      </c>
      <c r="F225" s="19" t="s">
        <v>254</v>
      </c>
      <c r="G225" s="24" t="s">
        <v>1276</v>
      </c>
      <c r="I225" s="24" t="str">
        <f t="shared" si="75"/>
        <v>252</v>
      </c>
      <c r="J225" s="24" t="str">
        <f t="shared" si="76"/>
        <v>252</v>
      </c>
      <c r="K225" s="24" t="str">
        <f t="shared" si="77"/>
        <v>252</v>
      </c>
      <c r="M225" s="25">
        <v>0</v>
      </c>
      <c r="N225" s="25">
        <v>0</v>
      </c>
      <c r="O225" s="25">
        <v>0</v>
      </c>
      <c r="P225" s="25">
        <v>215.75</v>
      </c>
      <c r="Q225" s="25">
        <v>0</v>
      </c>
      <c r="R225" s="25">
        <v>0</v>
      </c>
      <c r="S225" s="25">
        <v>0</v>
      </c>
      <c r="T225" s="25">
        <v>0</v>
      </c>
      <c r="U225" s="25">
        <v>0</v>
      </c>
      <c r="V225" s="25">
        <f t="shared" si="74"/>
        <v>215.75</v>
      </c>
    </row>
    <row r="226" spans="1:22" ht="15" x14ac:dyDescent="0.25">
      <c r="A226" s="24" t="s">
        <v>1163</v>
      </c>
      <c r="B226" s="24" t="s">
        <v>1314</v>
      </c>
      <c r="C226" s="24" t="s">
        <v>25</v>
      </c>
      <c r="D226" s="24" t="s">
        <v>26</v>
      </c>
      <c r="E226" s="19" t="s">
        <v>253</v>
      </c>
      <c r="F226" s="19" t="s">
        <v>254</v>
      </c>
      <c r="G226" s="24" t="s">
        <v>1277</v>
      </c>
      <c r="I226" s="24" t="str">
        <f t="shared" si="75"/>
        <v>253</v>
      </c>
      <c r="J226" s="24" t="str">
        <f t="shared" si="76"/>
        <v>253</v>
      </c>
      <c r="K226" s="24" t="str">
        <f t="shared" si="77"/>
        <v>253</v>
      </c>
      <c r="M226" s="25">
        <v>0</v>
      </c>
      <c r="N226" s="25">
        <v>0</v>
      </c>
      <c r="O226" s="25">
        <v>0</v>
      </c>
      <c r="P226" s="25">
        <v>40</v>
      </c>
      <c r="Q226" s="25">
        <v>0</v>
      </c>
      <c r="R226" s="25">
        <v>0</v>
      </c>
      <c r="S226" s="25">
        <v>0</v>
      </c>
      <c r="T226" s="25">
        <v>0</v>
      </c>
      <c r="U226" s="25">
        <v>0</v>
      </c>
      <c r="V226" s="25">
        <f t="shared" si="74"/>
        <v>40</v>
      </c>
    </row>
    <row r="227" spans="1:22" ht="15" x14ac:dyDescent="0.25">
      <c r="A227" s="24" t="s">
        <v>1163</v>
      </c>
      <c r="B227" s="24" t="s">
        <v>1314</v>
      </c>
      <c r="C227" s="24" t="s">
        <v>25</v>
      </c>
      <c r="D227" s="24" t="s">
        <v>26</v>
      </c>
      <c r="E227" s="19" t="s">
        <v>253</v>
      </c>
      <c r="F227" s="19" t="s">
        <v>254</v>
      </c>
      <c r="G227" s="24" t="s">
        <v>1278</v>
      </c>
      <c r="I227" s="24" t="str">
        <f t="shared" si="75"/>
        <v>254</v>
      </c>
      <c r="J227" s="24" t="str">
        <f t="shared" si="76"/>
        <v>254</v>
      </c>
      <c r="K227" s="24" t="str">
        <f t="shared" si="77"/>
        <v>254</v>
      </c>
      <c r="M227" s="25">
        <v>0</v>
      </c>
      <c r="N227" s="25">
        <v>0</v>
      </c>
      <c r="O227" s="25">
        <v>0</v>
      </c>
      <c r="P227" s="25">
        <v>179.8</v>
      </c>
      <c r="Q227" s="25">
        <v>0</v>
      </c>
      <c r="R227" s="25">
        <v>0</v>
      </c>
      <c r="S227" s="25">
        <v>0</v>
      </c>
      <c r="T227" s="25">
        <v>0</v>
      </c>
      <c r="U227" s="25">
        <v>0</v>
      </c>
      <c r="V227" s="25">
        <f t="shared" si="74"/>
        <v>179.8</v>
      </c>
    </row>
    <row r="228" spans="1:22" ht="15" x14ac:dyDescent="0.25">
      <c r="A228" s="24" t="s">
        <v>1163</v>
      </c>
      <c r="B228" s="24" t="s">
        <v>1315</v>
      </c>
      <c r="C228" s="24" t="s">
        <v>25</v>
      </c>
      <c r="D228" s="24" t="s">
        <v>26</v>
      </c>
      <c r="E228" s="19" t="s">
        <v>253</v>
      </c>
      <c r="F228" s="19" t="s">
        <v>254</v>
      </c>
      <c r="G228" s="24" t="s">
        <v>1279</v>
      </c>
      <c r="I228" s="24" t="str">
        <f t="shared" si="75"/>
        <v>255</v>
      </c>
      <c r="J228" s="24" t="str">
        <f t="shared" si="76"/>
        <v>255</v>
      </c>
      <c r="K228" s="24" t="str">
        <f t="shared" si="77"/>
        <v>255</v>
      </c>
      <c r="M228" s="25">
        <v>0</v>
      </c>
      <c r="N228" s="25">
        <v>0</v>
      </c>
      <c r="O228" s="25">
        <v>0</v>
      </c>
      <c r="P228" s="25">
        <v>202.45</v>
      </c>
      <c r="Q228" s="25">
        <v>0</v>
      </c>
      <c r="R228" s="25">
        <v>0</v>
      </c>
      <c r="S228" s="25">
        <v>0</v>
      </c>
      <c r="T228" s="25">
        <v>0</v>
      </c>
      <c r="U228" s="25">
        <v>0</v>
      </c>
      <c r="V228" s="25">
        <f t="shared" si="74"/>
        <v>202.45</v>
      </c>
    </row>
    <row r="229" spans="1:22" ht="15" x14ac:dyDescent="0.25">
      <c r="A229" s="24" t="s">
        <v>1163</v>
      </c>
      <c r="B229" s="24" t="s">
        <v>1315</v>
      </c>
      <c r="C229" s="24" t="s">
        <v>25</v>
      </c>
      <c r="D229" s="24" t="s">
        <v>26</v>
      </c>
      <c r="E229" s="19" t="s">
        <v>253</v>
      </c>
      <c r="F229" s="19" t="s">
        <v>254</v>
      </c>
      <c r="G229" s="24" t="s">
        <v>1280</v>
      </c>
      <c r="I229" s="24" t="str">
        <f t="shared" si="75"/>
        <v>256</v>
      </c>
      <c r="J229" s="24" t="str">
        <f t="shared" si="76"/>
        <v>256</v>
      </c>
      <c r="K229" s="24" t="str">
        <f t="shared" si="77"/>
        <v>256</v>
      </c>
      <c r="M229" s="25">
        <v>0</v>
      </c>
      <c r="N229" s="25">
        <v>0</v>
      </c>
      <c r="O229" s="25">
        <v>0</v>
      </c>
      <c r="P229" s="25">
        <v>30</v>
      </c>
      <c r="Q229" s="25">
        <v>0</v>
      </c>
      <c r="R229" s="25">
        <v>0</v>
      </c>
      <c r="S229" s="25">
        <v>0</v>
      </c>
      <c r="T229" s="25">
        <v>0</v>
      </c>
      <c r="U229" s="25">
        <v>0</v>
      </c>
      <c r="V229" s="25">
        <f t="shared" si="74"/>
        <v>30</v>
      </c>
    </row>
    <row r="230" spans="1:22" ht="15" x14ac:dyDescent="0.25">
      <c r="A230" s="24" t="s">
        <v>1163</v>
      </c>
      <c r="B230" s="24" t="s">
        <v>1315</v>
      </c>
      <c r="C230" s="24" t="s">
        <v>25</v>
      </c>
      <c r="D230" s="24" t="s">
        <v>26</v>
      </c>
      <c r="E230" s="19" t="s">
        <v>253</v>
      </c>
      <c r="F230" s="19" t="s">
        <v>254</v>
      </c>
      <c r="G230" s="24" t="s">
        <v>1281</v>
      </c>
      <c r="I230" s="24" t="str">
        <f t="shared" si="75"/>
        <v>257</v>
      </c>
      <c r="J230" s="24" t="str">
        <f t="shared" si="76"/>
        <v>257</v>
      </c>
      <c r="K230" s="24" t="str">
        <f t="shared" si="77"/>
        <v>257</v>
      </c>
      <c r="M230" s="25">
        <v>0</v>
      </c>
      <c r="N230" s="25">
        <v>0</v>
      </c>
      <c r="O230" s="25">
        <v>0</v>
      </c>
      <c r="P230" s="25">
        <v>180.99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  <c r="V230" s="25">
        <f t="shared" si="74"/>
        <v>180.99</v>
      </c>
    </row>
    <row r="231" spans="1:22" ht="15" x14ac:dyDescent="0.25">
      <c r="A231" s="24" t="s">
        <v>1163</v>
      </c>
      <c r="B231" s="24" t="s">
        <v>1315</v>
      </c>
      <c r="C231" s="24" t="s">
        <v>25</v>
      </c>
      <c r="D231" s="24" t="s">
        <v>26</v>
      </c>
      <c r="E231" s="19" t="s">
        <v>253</v>
      </c>
      <c r="F231" s="19" t="s">
        <v>254</v>
      </c>
      <c r="G231" s="24" t="s">
        <v>1282</v>
      </c>
      <c r="I231" s="24" t="str">
        <f t="shared" si="75"/>
        <v>258</v>
      </c>
      <c r="J231" s="24" t="str">
        <f t="shared" si="76"/>
        <v>258</v>
      </c>
      <c r="K231" s="24" t="str">
        <f t="shared" si="77"/>
        <v>258</v>
      </c>
      <c r="M231" s="25">
        <v>0</v>
      </c>
      <c r="N231" s="25">
        <v>0</v>
      </c>
      <c r="O231" s="25">
        <v>0</v>
      </c>
      <c r="P231" s="25">
        <v>32</v>
      </c>
      <c r="Q231" s="25">
        <v>0</v>
      </c>
      <c r="R231" s="25">
        <v>0</v>
      </c>
      <c r="S231" s="25">
        <v>0</v>
      </c>
      <c r="T231" s="25">
        <v>0</v>
      </c>
      <c r="U231" s="25">
        <v>0</v>
      </c>
      <c r="V231" s="25">
        <f t="shared" si="74"/>
        <v>32</v>
      </c>
    </row>
    <row r="232" spans="1:22" ht="15" x14ac:dyDescent="0.25">
      <c r="A232" s="24" t="s">
        <v>1163</v>
      </c>
      <c r="B232" s="24" t="s">
        <v>1315</v>
      </c>
      <c r="C232" s="24" t="s">
        <v>25</v>
      </c>
      <c r="D232" s="24" t="s">
        <v>26</v>
      </c>
      <c r="E232" s="19" t="s">
        <v>253</v>
      </c>
      <c r="F232" s="19" t="s">
        <v>254</v>
      </c>
      <c r="G232" s="24" t="s">
        <v>1283</v>
      </c>
      <c r="I232" s="24" t="str">
        <f t="shared" si="75"/>
        <v>259</v>
      </c>
      <c r="J232" s="24" t="str">
        <f t="shared" si="76"/>
        <v>259</v>
      </c>
      <c r="K232" s="24" t="str">
        <f t="shared" si="77"/>
        <v>259</v>
      </c>
      <c r="M232" s="25">
        <v>0</v>
      </c>
      <c r="N232" s="25">
        <v>0</v>
      </c>
      <c r="O232" s="25">
        <v>0</v>
      </c>
      <c r="P232" s="25">
        <v>45.5</v>
      </c>
      <c r="Q232" s="25">
        <v>0</v>
      </c>
      <c r="R232" s="25">
        <v>0</v>
      </c>
      <c r="S232" s="25">
        <v>0</v>
      </c>
      <c r="T232" s="25">
        <v>0</v>
      </c>
      <c r="U232" s="25">
        <v>0</v>
      </c>
      <c r="V232" s="25">
        <f t="shared" si="74"/>
        <v>45.5</v>
      </c>
    </row>
    <row r="233" spans="1:22" ht="15" x14ac:dyDescent="0.25">
      <c r="A233" s="24" t="s">
        <v>1163</v>
      </c>
      <c r="B233" s="24" t="s">
        <v>1315</v>
      </c>
      <c r="C233" s="24" t="s">
        <v>25</v>
      </c>
      <c r="D233" s="24" t="s">
        <v>26</v>
      </c>
      <c r="E233" s="19" t="s">
        <v>253</v>
      </c>
      <c r="F233" s="19" t="s">
        <v>254</v>
      </c>
      <c r="G233" s="24" t="s">
        <v>1284</v>
      </c>
      <c r="I233" s="24" t="str">
        <f t="shared" si="75"/>
        <v>260</v>
      </c>
      <c r="J233" s="24" t="str">
        <f t="shared" si="76"/>
        <v>260</v>
      </c>
      <c r="K233" s="24" t="str">
        <f t="shared" si="77"/>
        <v>260</v>
      </c>
      <c r="M233" s="25">
        <v>0</v>
      </c>
      <c r="N233" s="25">
        <v>0</v>
      </c>
      <c r="O233" s="25">
        <v>0</v>
      </c>
      <c r="P233" s="25">
        <v>37.75</v>
      </c>
      <c r="Q233" s="25">
        <v>0</v>
      </c>
      <c r="R233" s="25">
        <v>0</v>
      </c>
      <c r="S233" s="25">
        <v>0</v>
      </c>
      <c r="T233" s="25">
        <v>0</v>
      </c>
      <c r="U233" s="25">
        <v>0</v>
      </c>
      <c r="V233" s="25">
        <f t="shared" si="74"/>
        <v>37.75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A522"/>
  <sheetViews>
    <sheetView showGridLines="0" zoomScaleNormal="100" workbookViewId="0">
      <pane ySplit="1" topLeftCell="A2" activePane="bottomLeft" state="frozen"/>
      <selection activeCell="B1" sqref="B1"/>
      <selection pane="bottomLeft"/>
    </sheetView>
  </sheetViews>
  <sheetFormatPr baseColWidth="10" defaultRowHeight="15" x14ac:dyDescent="0.25"/>
  <cols>
    <col min="1" max="2" width="12.28515625" style="19" customWidth="1"/>
    <col min="3" max="3" width="12.28515625" style="23" customWidth="1"/>
    <col min="4" max="4" width="13.85546875" style="23" customWidth="1"/>
    <col min="5" max="5" width="12.28515625" style="19" customWidth="1"/>
    <col min="6" max="6" width="15" style="19" customWidth="1"/>
    <col min="7" max="7" width="16.7109375" style="42" bestFit="1" customWidth="1"/>
    <col min="8" max="8" width="31.85546875" style="41" bestFit="1" customWidth="1"/>
    <col min="9" max="9" width="13.42578125" style="21" customWidth="1"/>
    <col min="10" max="15" width="14.42578125" style="21" customWidth="1"/>
    <col min="16" max="17" width="14.42578125" style="44" customWidth="1"/>
    <col min="18" max="18" width="14.42578125" style="21" customWidth="1"/>
    <col min="19" max="19" width="17.5703125" style="19" customWidth="1"/>
    <col min="20" max="20" width="28.140625" style="22" customWidth="1"/>
    <col min="21" max="21" width="33.5703125" style="19" customWidth="1"/>
    <col min="22" max="22" width="32.28515625" style="19" customWidth="1"/>
    <col min="23" max="23" width="21" style="19" customWidth="1"/>
    <col min="24" max="24" width="21.85546875" style="19" customWidth="1"/>
    <col min="25" max="25" width="37.28515625" style="19" customWidth="1"/>
    <col min="26" max="26" width="26" style="19" bestFit="1" customWidth="1"/>
    <col min="27" max="27" width="26.85546875" style="19" bestFit="1" customWidth="1"/>
    <col min="28" max="16384" width="11.42578125" style="19"/>
  </cols>
  <sheetData>
    <row r="1" spans="1:27" s="10" customFormat="1" ht="62.25" customHeight="1" x14ac:dyDescent="0.25">
      <c r="A1" s="37" t="s">
        <v>1469</v>
      </c>
      <c r="B1" s="37" t="s">
        <v>166</v>
      </c>
      <c r="C1" s="37" t="s">
        <v>167</v>
      </c>
      <c r="D1" s="7" t="s">
        <v>168</v>
      </c>
      <c r="E1" s="7" t="s">
        <v>169</v>
      </c>
      <c r="F1" s="8" t="s">
        <v>1470</v>
      </c>
      <c r="G1" s="39" t="s">
        <v>170</v>
      </c>
      <c r="H1" s="39" t="s">
        <v>172</v>
      </c>
      <c r="I1" s="9" t="s">
        <v>173</v>
      </c>
      <c r="J1" s="9" t="s">
        <v>174</v>
      </c>
      <c r="K1" s="9" t="s">
        <v>175</v>
      </c>
      <c r="L1" s="9" t="s">
        <v>176</v>
      </c>
      <c r="M1" s="9" t="s">
        <v>177</v>
      </c>
      <c r="N1" s="9" t="s">
        <v>178</v>
      </c>
      <c r="O1" s="9" t="s">
        <v>179</v>
      </c>
      <c r="P1" s="43" t="s">
        <v>180</v>
      </c>
      <c r="Q1" s="43" t="s">
        <v>181</v>
      </c>
      <c r="R1" s="38" t="s">
        <v>182</v>
      </c>
      <c r="S1" t="s">
        <v>183</v>
      </c>
      <c r="T1"/>
    </row>
    <row r="2" spans="1:27" hidden="1" x14ac:dyDescent="0.25">
      <c r="A2" s="19" t="s">
        <v>1159</v>
      </c>
      <c r="B2" s="19" t="s">
        <v>1053</v>
      </c>
      <c r="C2" s="19" t="s">
        <v>25</v>
      </c>
      <c r="D2" s="19" t="s">
        <v>185</v>
      </c>
      <c r="E2" s="19">
        <v>9362</v>
      </c>
      <c r="F2" s="35"/>
      <c r="G2" s="40" t="s">
        <v>515</v>
      </c>
      <c r="H2" s="41" t="s">
        <v>634</v>
      </c>
      <c r="I2" s="21">
        <v>1.58</v>
      </c>
      <c r="J2" s="21">
        <v>0</v>
      </c>
      <c r="K2" s="21">
        <v>0</v>
      </c>
      <c r="L2" s="21">
        <v>158.5</v>
      </c>
      <c r="M2" s="21">
        <v>0</v>
      </c>
      <c r="N2" s="21">
        <v>0</v>
      </c>
      <c r="O2" s="21">
        <v>0</v>
      </c>
      <c r="P2" s="21">
        <v>20.61</v>
      </c>
      <c r="Q2" s="21">
        <v>180.69</v>
      </c>
      <c r="R2" s="21" t="s">
        <v>75</v>
      </c>
      <c r="S2" s="36"/>
      <c r="T2" s="36"/>
      <c r="U2" s="36"/>
      <c r="V2" s="36"/>
      <c r="W2" s="36"/>
      <c r="X2" s="36"/>
      <c r="Y2" s="36"/>
      <c r="Z2" s="36"/>
    </row>
    <row r="3" spans="1:27" hidden="1" x14ac:dyDescent="0.25">
      <c r="A3" s="19" t="s">
        <v>1159</v>
      </c>
      <c r="B3" s="19" t="s">
        <v>1053</v>
      </c>
      <c r="C3" s="19" t="s">
        <v>25</v>
      </c>
      <c r="D3" s="19" t="s">
        <v>185</v>
      </c>
      <c r="E3" s="19">
        <v>11039</v>
      </c>
      <c r="F3" s="35"/>
      <c r="G3" s="40" t="s">
        <v>1050</v>
      </c>
      <c r="H3" s="41" t="s">
        <v>682</v>
      </c>
      <c r="I3" s="21">
        <v>0</v>
      </c>
      <c r="J3" s="21">
        <v>0</v>
      </c>
      <c r="K3" s="21">
        <v>0</v>
      </c>
      <c r="L3" s="21">
        <v>208.32</v>
      </c>
      <c r="M3" s="21">
        <v>0</v>
      </c>
      <c r="N3" s="21">
        <v>0</v>
      </c>
      <c r="O3" s="21">
        <v>0</v>
      </c>
      <c r="P3" s="21">
        <v>27.08</v>
      </c>
      <c r="Q3" s="21">
        <v>235.4</v>
      </c>
      <c r="R3" s="21" t="s">
        <v>75</v>
      </c>
      <c r="S3" s="36"/>
      <c r="T3" s="36"/>
      <c r="U3" s="36" t="s">
        <v>1468</v>
      </c>
      <c r="V3" s="36"/>
      <c r="W3" s="36"/>
      <c r="X3" s="36"/>
      <c r="Y3" s="36"/>
      <c r="Z3" s="36"/>
      <c r="AA3" s="36"/>
    </row>
    <row r="4" spans="1:27" hidden="1" x14ac:dyDescent="0.25">
      <c r="A4" s="19" t="s">
        <v>1159</v>
      </c>
      <c r="B4" s="19" t="s">
        <v>1053</v>
      </c>
      <c r="C4" s="19" t="s">
        <v>25</v>
      </c>
      <c r="D4" s="19" t="s">
        <v>185</v>
      </c>
      <c r="E4" s="19">
        <v>11040</v>
      </c>
      <c r="F4" s="35"/>
      <c r="G4" s="40" t="s">
        <v>1050</v>
      </c>
      <c r="H4" s="41" t="s">
        <v>682</v>
      </c>
      <c r="I4" s="21">
        <v>0</v>
      </c>
      <c r="J4" s="21">
        <v>0</v>
      </c>
      <c r="K4" s="21">
        <v>0</v>
      </c>
      <c r="L4" s="21">
        <v>181.44</v>
      </c>
      <c r="M4" s="21">
        <v>0</v>
      </c>
      <c r="N4" s="21">
        <v>0</v>
      </c>
      <c r="O4" s="21">
        <v>0</v>
      </c>
      <c r="P4" s="21">
        <v>23.59</v>
      </c>
      <c r="Q4" s="21">
        <v>205.03</v>
      </c>
      <c r="R4" s="21" t="s">
        <v>75</v>
      </c>
      <c r="S4" s="36" t="s">
        <v>0</v>
      </c>
      <c r="T4" s="36" t="s">
        <v>168</v>
      </c>
      <c r="U4" s="36" t="s">
        <v>186</v>
      </c>
      <c r="V4" s="36" t="s">
        <v>1162</v>
      </c>
      <c r="W4" s="36" t="s">
        <v>1161</v>
      </c>
      <c r="X4" s="36" t="s">
        <v>1160</v>
      </c>
      <c r="Y4" s="36"/>
      <c r="Z4" s="36"/>
      <c r="AA4" s="36"/>
    </row>
    <row r="5" spans="1:27" hidden="1" x14ac:dyDescent="0.25">
      <c r="A5" s="19" t="s">
        <v>1159</v>
      </c>
      <c r="B5" s="19" t="s">
        <v>1053</v>
      </c>
      <c r="C5" s="19" t="s">
        <v>25</v>
      </c>
      <c r="D5" s="19" t="s">
        <v>185</v>
      </c>
      <c r="E5" s="19">
        <v>11041</v>
      </c>
      <c r="F5" s="35"/>
      <c r="G5" s="40" t="s">
        <v>1050</v>
      </c>
      <c r="H5" s="41" t="s">
        <v>682</v>
      </c>
      <c r="I5" s="21">
        <v>0</v>
      </c>
      <c r="J5" s="21">
        <v>0</v>
      </c>
      <c r="K5" s="21">
        <v>0</v>
      </c>
      <c r="L5" s="21">
        <v>327.48</v>
      </c>
      <c r="M5" s="21">
        <v>0</v>
      </c>
      <c r="N5" s="21">
        <v>0</v>
      </c>
      <c r="O5" s="21">
        <v>0</v>
      </c>
      <c r="P5" s="21">
        <v>42.57</v>
      </c>
      <c r="Q5" s="21">
        <v>370.05</v>
      </c>
      <c r="R5" s="21" t="s">
        <v>75</v>
      </c>
      <c r="S5" s="36" t="s">
        <v>23</v>
      </c>
      <c r="T5" s="36" t="s">
        <v>185</v>
      </c>
      <c r="U5" s="20">
        <v>8839.3900000000012</v>
      </c>
      <c r="V5" s="20">
        <v>0</v>
      </c>
      <c r="W5" s="20">
        <v>1149.1229000000008</v>
      </c>
      <c r="X5" s="20">
        <v>9988.5128999999997</v>
      </c>
      <c r="Y5" s="36"/>
      <c r="Z5" s="36"/>
      <c r="AA5" s="36"/>
    </row>
    <row r="6" spans="1:27" hidden="1" x14ac:dyDescent="0.25">
      <c r="A6" s="19" t="s">
        <v>1159</v>
      </c>
      <c r="B6" s="19" t="s">
        <v>1053</v>
      </c>
      <c r="C6" s="19" t="s">
        <v>25</v>
      </c>
      <c r="D6" s="19" t="s">
        <v>185</v>
      </c>
      <c r="E6" s="19">
        <v>11042</v>
      </c>
      <c r="F6" s="35"/>
      <c r="G6" s="40" t="s">
        <v>1050</v>
      </c>
      <c r="H6" s="41" t="s">
        <v>682</v>
      </c>
      <c r="I6" s="21">
        <v>0</v>
      </c>
      <c r="J6" s="21">
        <v>0</v>
      </c>
      <c r="K6" s="21">
        <v>0</v>
      </c>
      <c r="L6" s="21">
        <v>58.52</v>
      </c>
      <c r="M6" s="21">
        <v>0</v>
      </c>
      <c r="N6" s="21">
        <v>0</v>
      </c>
      <c r="O6" s="21">
        <v>0</v>
      </c>
      <c r="P6" s="21">
        <v>7.61</v>
      </c>
      <c r="Q6" s="21">
        <v>66.13</v>
      </c>
      <c r="R6" s="21" t="s">
        <v>75</v>
      </c>
      <c r="S6" s="36"/>
      <c r="T6" s="36" t="s">
        <v>219</v>
      </c>
      <c r="U6" s="20">
        <v>8.1300000000000008</v>
      </c>
      <c r="V6" s="20">
        <v>0</v>
      </c>
      <c r="W6" s="20">
        <v>1.0569000000000002</v>
      </c>
      <c r="X6" s="20">
        <v>9.1869000000000014</v>
      </c>
      <c r="Y6" s="36"/>
      <c r="Z6" s="36"/>
      <c r="AA6" s="36"/>
    </row>
    <row r="7" spans="1:27" hidden="1" x14ac:dyDescent="0.25">
      <c r="A7" s="19" t="s">
        <v>1159</v>
      </c>
      <c r="B7" s="19" t="s">
        <v>1053</v>
      </c>
      <c r="C7" s="19" t="s">
        <v>25</v>
      </c>
      <c r="D7" s="19" t="s">
        <v>185</v>
      </c>
      <c r="E7" s="19">
        <v>554588</v>
      </c>
      <c r="F7" s="35"/>
      <c r="G7" s="40" t="s">
        <v>955</v>
      </c>
      <c r="H7" s="41" t="s">
        <v>271</v>
      </c>
      <c r="I7" s="21">
        <v>0</v>
      </c>
      <c r="J7" s="21">
        <v>0</v>
      </c>
      <c r="K7" s="21">
        <v>0</v>
      </c>
      <c r="L7" s="21">
        <v>543.19000000000005</v>
      </c>
      <c r="M7" s="21">
        <v>0</v>
      </c>
      <c r="N7" s="21">
        <v>0</v>
      </c>
      <c r="O7" s="21">
        <v>0</v>
      </c>
      <c r="P7" s="21">
        <v>70.61</v>
      </c>
      <c r="Q7" s="21">
        <v>613.79999999999995</v>
      </c>
      <c r="R7" s="21" t="s">
        <v>75</v>
      </c>
      <c r="S7" s="36" t="s">
        <v>44</v>
      </c>
      <c r="T7" s="36" t="s">
        <v>185</v>
      </c>
      <c r="U7" s="20">
        <v>6574.07</v>
      </c>
      <c r="V7" s="20">
        <v>0</v>
      </c>
      <c r="W7" s="20">
        <v>854.62909999999988</v>
      </c>
      <c r="X7" s="20">
        <v>7428.6991000000007</v>
      </c>
      <c r="Y7" s="36"/>
      <c r="Z7" s="36"/>
      <c r="AA7" s="36"/>
    </row>
    <row r="8" spans="1:27" hidden="1" x14ac:dyDescent="0.25">
      <c r="A8" s="19" t="s">
        <v>1159</v>
      </c>
      <c r="B8" s="19" t="s">
        <v>1053</v>
      </c>
      <c r="C8" s="19" t="s">
        <v>25</v>
      </c>
      <c r="D8" s="19" t="s">
        <v>185</v>
      </c>
      <c r="E8" s="19">
        <v>289572</v>
      </c>
      <c r="F8" s="35"/>
      <c r="G8" s="40" t="s">
        <v>935</v>
      </c>
      <c r="H8" s="41" t="s">
        <v>1054</v>
      </c>
      <c r="I8" s="21">
        <v>0</v>
      </c>
      <c r="J8" s="21">
        <v>0</v>
      </c>
      <c r="K8" s="21">
        <v>0</v>
      </c>
      <c r="L8" s="21">
        <v>166.01</v>
      </c>
      <c r="M8" s="21">
        <v>0</v>
      </c>
      <c r="N8" s="21">
        <v>0</v>
      </c>
      <c r="O8" s="21">
        <v>0</v>
      </c>
      <c r="P8" s="21">
        <v>21.58</v>
      </c>
      <c r="Q8" s="21">
        <v>189.25</v>
      </c>
      <c r="R8" s="21" t="s">
        <v>75</v>
      </c>
      <c r="S8" s="36" t="s">
        <v>1159</v>
      </c>
      <c r="T8" s="36" t="s">
        <v>185</v>
      </c>
      <c r="U8" s="20">
        <v>35740.61</v>
      </c>
      <c r="V8" s="20">
        <v>1.58</v>
      </c>
      <c r="W8" s="20">
        <v>4647.2399999999971</v>
      </c>
      <c r="X8" s="20">
        <v>40525.709999999985</v>
      </c>
    </row>
    <row r="9" spans="1:27" hidden="1" x14ac:dyDescent="0.25">
      <c r="A9" s="19" t="s">
        <v>1159</v>
      </c>
      <c r="B9" s="19" t="s">
        <v>1053</v>
      </c>
      <c r="C9" s="19" t="s">
        <v>25</v>
      </c>
      <c r="D9" s="19" t="s">
        <v>185</v>
      </c>
      <c r="E9" s="19">
        <v>8080</v>
      </c>
      <c r="F9" s="35"/>
      <c r="G9" s="40" t="s">
        <v>950</v>
      </c>
      <c r="H9" s="41" t="s">
        <v>1055</v>
      </c>
      <c r="I9" s="21">
        <v>0</v>
      </c>
      <c r="J9" s="21">
        <v>0</v>
      </c>
      <c r="K9" s="21">
        <v>0</v>
      </c>
      <c r="L9" s="21">
        <v>332.54</v>
      </c>
      <c r="M9" s="21">
        <v>0</v>
      </c>
      <c r="N9" s="21">
        <v>0</v>
      </c>
      <c r="O9" s="21">
        <v>0</v>
      </c>
      <c r="P9" s="21">
        <v>43.23</v>
      </c>
      <c r="Q9" s="21">
        <v>379.1</v>
      </c>
      <c r="R9" s="21" t="s">
        <v>75</v>
      </c>
      <c r="S9" s="36"/>
      <c r="T9" s="36" t="s">
        <v>219</v>
      </c>
      <c r="U9" s="20">
        <v>315.20999999999998</v>
      </c>
      <c r="V9" s="20">
        <v>0</v>
      </c>
      <c r="W9" s="20">
        <v>-40.480000000000004</v>
      </c>
      <c r="X9" s="20">
        <v>-355.69</v>
      </c>
    </row>
    <row r="10" spans="1:27" hidden="1" x14ac:dyDescent="0.25">
      <c r="A10" s="19" t="s">
        <v>1159</v>
      </c>
      <c r="B10" s="19" t="s">
        <v>1053</v>
      </c>
      <c r="C10" s="19" t="s">
        <v>25</v>
      </c>
      <c r="D10" s="19" t="s">
        <v>185</v>
      </c>
      <c r="E10" s="19">
        <v>64</v>
      </c>
      <c r="F10" s="35"/>
      <c r="G10" s="40" t="s">
        <v>950</v>
      </c>
      <c r="H10" s="41" t="s">
        <v>1055</v>
      </c>
      <c r="I10" s="21">
        <v>0</v>
      </c>
      <c r="J10" s="21">
        <v>0</v>
      </c>
      <c r="K10" s="21">
        <v>0</v>
      </c>
      <c r="L10" s="21">
        <v>181.34</v>
      </c>
      <c r="M10" s="21">
        <v>0</v>
      </c>
      <c r="N10" s="21">
        <v>0</v>
      </c>
      <c r="O10" s="21">
        <v>0</v>
      </c>
      <c r="P10" s="21">
        <v>23.57</v>
      </c>
      <c r="Q10" s="21">
        <v>206.72</v>
      </c>
      <c r="R10" s="21" t="s">
        <v>75</v>
      </c>
      <c r="S10" s="36" t="s">
        <v>1093</v>
      </c>
      <c r="T10" s="36" t="s">
        <v>185</v>
      </c>
      <c r="U10" s="20">
        <v>6397.9000000000005</v>
      </c>
      <c r="V10" s="20">
        <v>0</v>
      </c>
      <c r="W10" s="20">
        <v>831.73000000000013</v>
      </c>
      <c r="X10" s="20">
        <v>7229.630000000001</v>
      </c>
    </row>
    <row r="11" spans="1:27" hidden="1" x14ac:dyDescent="0.25">
      <c r="A11" s="19" t="s">
        <v>1159</v>
      </c>
      <c r="B11" s="19" t="s">
        <v>184</v>
      </c>
      <c r="C11" s="19" t="s">
        <v>25</v>
      </c>
      <c r="D11" s="19" t="s">
        <v>185</v>
      </c>
      <c r="E11" s="19">
        <v>205</v>
      </c>
      <c r="F11" s="35"/>
      <c r="G11" s="40" t="s">
        <v>950</v>
      </c>
      <c r="H11" s="41" t="s">
        <v>1055</v>
      </c>
      <c r="I11" s="21">
        <v>0</v>
      </c>
      <c r="J11" s="21">
        <v>0</v>
      </c>
      <c r="K11" s="21">
        <v>0</v>
      </c>
      <c r="L11" s="21">
        <v>181.34</v>
      </c>
      <c r="M11" s="21">
        <v>0</v>
      </c>
      <c r="N11" s="21">
        <v>0</v>
      </c>
      <c r="O11" s="21">
        <v>0</v>
      </c>
      <c r="P11" s="21">
        <v>23.57</v>
      </c>
      <c r="Q11" s="21">
        <v>206.72</v>
      </c>
      <c r="R11" s="21" t="s">
        <v>75</v>
      </c>
      <c r="S11" s="36" t="s">
        <v>187</v>
      </c>
      <c r="T11" s="36" t="s">
        <v>185</v>
      </c>
      <c r="U11" s="20">
        <v>10272.430000000002</v>
      </c>
      <c r="V11" s="20">
        <v>0</v>
      </c>
      <c r="W11" s="20">
        <v>1335.4159000000002</v>
      </c>
      <c r="X11" s="20">
        <v>11607.845899999998</v>
      </c>
    </row>
    <row r="12" spans="1:27" hidden="1" x14ac:dyDescent="0.25">
      <c r="A12" s="19" t="s">
        <v>1159</v>
      </c>
      <c r="B12" s="19" t="s">
        <v>184</v>
      </c>
      <c r="C12" s="19" t="s">
        <v>25</v>
      </c>
      <c r="D12" s="19" t="s">
        <v>185</v>
      </c>
      <c r="E12" s="19">
        <v>8730</v>
      </c>
      <c r="F12" s="35"/>
      <c r="G12" s="40" t="s">
        <v>989</v>
      </c>
      <c r="H12" s="41" t="s">
        <v>799</v>
      </c>
      <c r="I12" s="21">
        <v>0</v>
      </c>
      <c r="J12" s="21">
        <v>0</v>
      </c>
      <c r="K12" s="21">
        <v>0</v>
      </c>
      <c r="L12" s="21">
        <v>198.56</v>
      </c>
      <c r="M12" s="21">
        <v>0</v>
      </c>
      <c r="N12" s="21">
        <v>0</v>
      </c>
      <c r="O12" s="21">
        <v>0</v>
      </c>
      <c r="P12" s="21">
        <v>25.81</v>
      </c>
      <c r="Q12" s="21">
        <v>226.36</v>
      </c>
      <c r="R12" s="21" t="s">
        <v>75</v>
      </c>
      <c r="S12" s="36"/>
      <c r="T12" s="36" t="s">
        <v>219</v>
      </c>
      <c r="U12" s="20">
        <v>62.54</v>
      </c>
      <c r="V12" s="20">
        <v>0</v>
      </c>
      <c r="W12" s="20">
        <v>8.1302000000000003</v>
      </c>
      <c r="X12" s="20">
        <v>70.670199999999994</v>
      </c>
    </row>
    <row r="13" spans="1:27" hidden="1" x14ac:dyDescent="0.25">
      <c r="A13" s="19" t="s">
        <v>1159</v>
      </c>
      <c r="B13" s="19" t="s">
        <v>184</v>
      </c>
      <c r="C13" s="19" t="s">
        <v>25</v>
      </c>
      <c r="D13" s="19" t="s">
        <v>185</v>
      </c>
      <c r="E13" s="19">
        <v>9565</v>
      </c>
      <c r="F13" s="35"/>
      <c r="G13" s="40" t="s">
        <v>515</v>
      </c>
      <c r="H13" s="41" t="s">
        <v>634</v>
      </c>
      <c r="I13" s="21">
        <v>0</v>
      </c>
      <c r="J13" s="21">
        <v>0</v>
      </c>
      <c r="K13" s="21">
        <v>0</v>
      </c>
      <c r="L13" s="21">
        <v>545.79999999999995</v>
      </c>
      <c r="M13" s="21">
        <v>0</v>
      </c>
      <c r="N13" s="21">
        <v>0</v>
      </c>
      <c r="O13" s="21">
        <v>0</v>
      </c>
      <c r="P13" s="21">
        <v>70.95</v>
      </c>
      <c r="Q13" s="21">
        <v>622.21</v>
      </c>
      <c r="R13" s="21" t="s">
        <v>75</v>
      </c>
      <c r="S13" s="36" t="s">
        <v>1163</v>
      </c>
      <c r="T13" s="36" t="s">
        <v>185</v>
      </c>
      <c r="U13" s="20">
        <v>4937.5200000000004</v>
      </c>
      <c r="V13" s="20">
        <v>0</v>
      </c>
      <c r="W13" s="20">
        <v>641.87760000000014</v>
      </c>
      <c r="X13" s="20">
        <v>5579.3976000000021</v>
      </c>
    </row>
    <row r="14" spans="1:27" hidden="1" x14ac:dyDescent="0.25">
      <c r="A14" s="19" t="s">
        <v>1159</v>
      </c>
      <c r="B14" s="19" t="s">
        <v>184</v>
      </c>
      <c r="C14" s="19" t="s">
        <v>25</v>
      </c>
      <c r="D14" s="19" t="s">
        <v>185</v>
      </c>
      <c r="E14" s="19">
        <v>9566</v>
      </c>
      <c r="F14" s="35"/>
      <c r="G14" s="40" t="s">
        <v>515</v>
      </c>
      <c r="H14" s="41" t="s">
        <v>634</v>
      </c>
      <c r="I14" s="21">
        <v>0</v>
      </c>
      <c r="J14" s="21">
        <v>0</v>
      </c>
      <c r="K14" s="21">
        <v>0</v>
      </c>
      <c r="L14" s="21">
        <v>30.93</v>
      </c>
      <c r="M14" s="21">
        <v>0</v>
      </c>
      <c r="N14" s="21">
        <v>0</v>
      </c>
      <c r="O14" s="21">
        <v>0</v>
      </c>
      <c r="P14" s="21">
        <v>4.0199999999999996</v>
      </c>
      <c r="Q14" s="21">
        <v>34.950000000000003</v>
      </c>
      <c r="R14" s="21" t="s">
        <v>75</v>
      </c>
      <c r="S14" s="36" t="s">
        <v>56</v>
      </c>
      <c r="T14" s="36"/>
      <c r="U14" s="20">
        <v>73147.8</v>
      </c>
      <c r="V14" s="20">
        <v>1.58</v>
      </c>
      <c r="W14" s="20">
        <v>9428.7225999999991</v>
      </c>
      <c r="X14" s="20">
        <v>82083.96259999997</v>
      </c>
    </row>
    <row r="15" spans="1:27" hidden="1" x14ac:dyDescent="0.25">
      <c r="A15" s="19" t="s">
        <v>1159</v>
      </c>
      <c r="B15" s="19" t="s">
        <v>184</v>
      </c>
      <c r="C15" s="19" t="s">
        <v>25</v>
      </c>
      <c r="D15" s="19" t="s">
        <v>185</v>
      </c>
      <c r="E15" s="19">
        <v>3813</v>
      </c>
      <c r="F15" s="35"/>
      <c r="G15" s="40" t="s">
        <v>929</v>
      </c>
      <c r="H15" s="41" t="s">
        <v>680</v>
      </c>
      <c r="I15" s="21">
        <v>0</v>
      </c>
      <c r="J15" s="21">
        <v>0</v>
      </c>
      <c r="K15" s="21">
        <v>0</v>
      </c>
      <c r="L15" s="21">
        <v>62.74</v>
      </c>
      <c r="M15" s="21">
        <v>0</v>
      </c>
      <c r="N15" s="21">
        <v>0</v>
      </c>
      <c r="O15" s="21">
        <v>0</v>
      </c>
      <c r="P15" s="21">
        <v>8.16</v>
      </c>
      <c r="Q15" s="21">
        <v>70.900000000000006</v>
      </c>
      <c r="R15" s="21" t="s">
        <v>75</v>
      </c>
      <c r="S15" s="36"/>
      <c r="T15" s="36"/>
      <c r="U15" s="36"/>
      <c r="V15" s="36"/>
    </row>
    <row r="16" spans="1:27" hidden="1" x14ac:dyDescent="0.25">
      <c r="A16" s="19" t="s">
        <v>1159</v>
      </c>
      <c r="B16" s="19" t="s">
        <v>184</v>
      </c>
      <c r="C16" s="19" t="s">
        <v>25</v>
      </c>
      <c r="D16" s="19" t="s">
        <v>185</v>
      </c>
      <c r="E16" s="19">
        <v>3808</v>
      </c>
      <c r="F16" s="35"/>
      <c r="G16" s="40" t="s">
        <v>929</v>
      </c>
      <c r="H16" s="41" t="s">
        <v>680</v>
      </c>
      <c r="I16" s="21">
        <v>0</v>
      </c>
      <c r="J16" s="21">
        <v>0</v>
      </c>
      <c r="K16" s="21">
        <v>0</v>
      </c>
      <c r="L16" s="21">
        <v>108.79</v>
      </c>
      <c r="M16" s="21">
        <v>0</v>
      </c>
      <c r="N16" s="21">
        <v>0</v>
      </c>
      <c r="O16" s="21">
        <v>0</v>
      </c>
      <c r="P16" s="21">
        <v>14.14</v>
      </c>
      <c r="Q16" s="21">
        <v>122.93</v>
      </c>
      <c r="R16" s="21" t="s">
        <v>75</v>
      </c>
      <c r="S16" s="36"/>
      <c r="T16" s="36"/>
      <c r="U16" s="36"/>
      <c r="V16" s="36"/>
    </row>
    <row r="17" spans="1:22" hidden="1" x14ac:dyDescent="0.25">
      <c r="A17" s="19" t="s">
        <v>1159</v>
      </c>
      <c r="B17" s="19" t="s">
        <v>184</v>
      </c>
      <c r="C17" s="19" t="s">
        <v>25</v>
      </c>
      <c r="D17" s="19" t="s">
        <v>185</v>
      </c>
      <c r="E17" s="19">
        <v>3814</v>
      </c>
      <c r="F17" s="35"/>
      <c r="G17" s="40" t="s">
        <v>929</v>
      </c>
      <c r="H17" s="41" t="s">
        <v>680</v>
      </c>
      <c r="I17" s="21">
        <v>0</v>
      </c>
      <c r="J17" s="21">
        <v>0</v>
      </c>
      <c r="K17" s="21">
        <v>0</v>
      </c>
      <c r="L17" s="21">
        <v>26.54</v>
      </c>
      <c r="M17" s="21">
        <v>0</v>
      </c>
      <c r="N17" s="21">
        <v>0</v>
      </c>
      <c r="O17" s="21">
        <v>0</v>
      </c>
      <c r="P17" s="21">
        <v>3.45</v>
      </c>
      <c r="Q17" s="21">
        <v>29.99</v>
      </c>
      <c r="R17" s="21" t="s">
        <v>75</v>
      </c>
      <c r="S17" s="36"/>
      <c r="T17" s="36"/>
      <c r="U17" s="36"/>
      <c r="V17" s="36"/>
    </row>
    <row r="18" spans="1:22" hidden="1" x14ac:dyDescent="0.25">
      <c r="A18" s="19" t="s">
        <v>1159</v>
      </c>
      <c r="B18" s="19" t="s">
        <v>184</v>
      </c>
      <c r="C18" s="19" t="s">
        <v>25</v>
      </c>
      <c r="D18" s="19" t="s">
        <v>185</v>
      </c>
      <c r="E18" s="19">
        <v>3811</v>
      </c>
      <c r="F18" s="35"/>
      <c r="G18" s="40" t="s">
        <v>929</v>
      </c>
      <c r="H18" s="41" t="s">
        <v>680</v>
      </c>
      <c r="I18" s="21">
        <v>0</v>
      </c>
      <c r="J18" s="21">
        <v>0</v>
      </c>
      <c r="K18" s="21">
        <v>0</v>
      </c>
      <c r="L18" s="21">
        <v>34.51</v>
      </c>
      <c r="M18" s="21">
        <v>0</v>
      </c>
      <c r="N18" s="21">
        <v>0</v>
      </c>
      <c r="O18" s="21">
        <v>0</v>
      </c>
      <c r="P18" s="21">
        <v>4.49</v>
      </c>
      <c r="Q18" s="21">
        <v>39</v>
      </c>
      <c r="R18" s="21" t="s">
        <v>75</v>
      </c>
      <c r="S18" s="36"/>
      <c r="T18" s="36"/>
      <c r="U18" s="36"/>
      <c r="V18" s="36"/>
    </row>
    <row r="19" spans="1:22" hidden="1" x14ac:dyDescent="0.25">
      <c r="A19" s="19" t="s">
        <v>1159</v>
      </c>
      <c r="B19" s="19" t="s">
        <v>184</v>
      </c>
      <c r="C19" s="19" t="s">
        <v>25</v>
      </c>
      <c r="D19" s="19" t="s">
        <v>185</v>
      </c>
      <c r="E19" s="19">
        <v>11266</v>
      </c>
      <c r="F19" s="35"/>
      <c r="G19" s="40" t="s">
        <v>933</v>
      </c>
      <c r="H19" s="41" t="s">
        <v>1056</v>
      </c>
      <c r="I19" s="21">
        <v>0</v>
      </c>
      <c r="J19" s="21">
        <v>0</v>
      </c>
      <c r="K19" s="21">
        <v>0</v>
      </c>
      <c r="L19" s="21">
        <v>124.69</v>
      </c>
      <c r="M19" s="21">
        <v>0</v>
      </c>
      <c r="N19" s="21">
        <v>0</v>
      </c>
      <c r="O19" s="21">
        <v>0</v>
      </c>
      <c r="P19" s="21">
        <v>16.21</v>
      </c>
      <c r="Q19" s="21">
        <v>140.9</v>
      </c>
      <c r="R19" s="21" t="s">
        <v>75</v>
      </c>
      <c r="S19" s="36"/>
      <c r="T19" s="36"/>
      <c r="U19" s="36"/>
      <c r="V19" s="36"/>
    </row>
    <row r="20" spans="1:22" hidden="1" x14ac:dyDescent="0.25">
      <c r="A20" s="19" t="s">
        <v>1159</v>
      </c>
      <c r="B20" s="19" t="s">
        <v>184</v>
      </c>
      <c r="C20" s="19" t="s">
        <v>25</v>
      </c>
      <c r="D20" s="19" t="s">
        <v>185</v>
      </c>
      <c r="E20" s="19">
        <v>290939</v>
      </c>
      <c r="F20" s="35"/>
      <c r="G20" s="40" t="s">
        <v>935</v>
      </c>
      <c r="H20" s="41" t="s">
        <v>1054</v>
      </c>
      <c r="I20" s="21">
        <v>0</v>
      </c>
      <c r="J20" s="21">
        <v>0</v>
      </c>
      <c r="K20" s="21">
        <v>0</v>
      </c>
      <c r="L20" s="21">
        <v>33.090000000000003</v>
      </c>
      <c r="M20" s="21">
        <v>0</v>
      </c>
      <c r="N20" s="21">
        <v>0</v>
      </c>
      <c r="O20" s="21">
        <v>0</v>
      </c>
      <c r="P20" s="21">
        <v>4.3</v>
      </c>
      <c r="Q20" s="21">
        <v>37.39</v>
      </c>
      <c r="R20" s="21" t="s">
        <v>75</v>
      </c>
      <c r="S20" s="36"/>
      <c r="T20" s="36"/>
      <c r="U20" s="36"/>
      <c r="V20" s="36"/>
    </row>
    <row r="21" spans="1:22" hidden="1" x14ac:dyDescent="0.25">
      <c r="A21" s="19" t="s">
        <v>1159</v>
      </c>
      <c r="B21" s="19" t="s">
        <v>184</v>
      </c>
      <c r="C21" s="19" t="s">
        <v>25</v>
      </c>
      <c r="D21" s="19" t="s">
        <v>185</v>
      </c>
      <c r="E21" s="19">
        <v>291000</v>
      </c>
      <c r="F21" s="35"/>
      <c r="G21" s="40" t="s">
        <v>935</v>
      </c>
      <c r="H21" s="41" t="s">
        <v>1054</v>
      </c>
      <c r="I21" s="21">
        <v>0</v>
      </c>
      <c r="J21" s="21">
        <v>0</v>
      </c>
      <c r="K21" s="21">
        <v>0</v>
      </c>
      <c r="L21" s="21">
        <v>86</v>
      </c>
      <c r="M21" s="21">
        <v>0</v>
      </c>
      <c r="N21" s="21">
        <v>0</v>
      </c>
      <c r="O21" s="21">
        <v>0</v>
      </c>
      <c r="P21" s="21">
        <v>11.18</v>
      </c>
      <c r="Q21" s="21">
        <v>97.18</v>
      </c>
      <c r="R21" s="21" t="s">
        <v>75</v>
      </c>
      <c r="S21" s="36"/>
      <c r="U21" s="36"/>
      <c r="V21" s="36"/>
    </row>
    <row r="22" spans="1:22" hidden="1" x14ac:dyDescent="0.25">
      <c r="A22" s="19" t="s">
        <v>1159</v>
      </c>
      <c r="B22" s="19" t="s">
        <v>184</v>
      </c>
      <c r="C22" s="19" t="s">
        <v>25</v>
      </c>
      <c r="D22" s="19" t="s">
        <v>185</v>
      </c>
      <c r="E22" s="19">
        <v>291043</v>
      </c>
      <c r="F22" s="35"/>
      <c r="G22" s="40" t="s">
        <v>935</v>
      </c>
      <c r="H22" s="41" t="s">
        <v>1054</v>
      </c>
      <c r="I22" s="21">
        <v>0</v>
      </c>
      <c r="J22" s="21">
        <v>0</v>
      </c>
      <c r="K22" s="21">
        <v>0</v>
      </c>
      <c r="L22" s="21">
        <v>127.7</v>
      </c>
      <c r="M22" s="21">
        <v>0</v>
      </c>
      <c r="N22" s="21">
        <v>0</v>
      </c>
      <c r="O22" s="21">
        <v>0</v>
      </c>
      <c r="P22" s="21">
        <v>16.600000000000001</v>
      </c>
      <c r="Q22" s="21">
        <v>145.58000000000001</v>
      </c>
      <c r="R22" s="21" t="s">
        <v>75</v>
      </c>
      <c r="S22" s="36"/>
      <c r="U22" s="36"/>
      <c r="V22" s="36"/>
    </row>
    <row r="23" spans="1:22" hidden="1" x14ac:dyDescent="0.25">
      <c r="A23" s="19" t="s">
        <v>1159</v>
      </c>
      <c r="B23" s="19" t="s">
        <v>1057</v>
      </c>
      <c r="C23" s="19" t="s">
        <v>25</v>
      </c>
      <c r="D23" s="19" t="s">
        <v>185</v>
      </c>
      <c r="E23" s="19">
        <v>9584</v>
      </c>
      <c r="F23" s="35"/>
      <c r="G23" s="40" t="s">
        <v>515</v>
      </c>
      <c r="H23" s="41" t="s">
        <v>634</v>
      </c>
      <c r="I23" s="21">
        <v>0</v>
      </c>
      <c r="J23" s="21">
        <v>0</v>
      </c>
      <c r="K23" s="21">
        <v>0</v>
      </c>
      <c r="L23" s="21">
        <v>316.77</v>
      </c>
      <c r="M23" s="21">
        <v>0</v>
      </c>
      <c r="N23" s="21">
        <v>0</v>
      </c>
      <c r="O23" s="21">
        <v>0</v>
      </c>
      <c r="P23" s="21">
        <v>41.18</v>
      </c>
      <c r="Q23" s="21">
        <v>361.12</v>
      </c>
      <c r="R23" s="21" t="s">
        <v>75</v>
      </c>
      <c r="S23" s="36"/>
      <c r="U23" s="36"/>
      <c r="V23" s="36"/>
    </row>
    <row r="24" spans="1:22" hidden="1" x14ac:dyDescent="0.25">
      <c r="A24" s="19" t="s">
        <v>1159</v>
      </c>
      <c r="B24" s="19" t="s">
        <v>1057</v>
      </c>
      <c r="C24" s="19" t="s">
        <v>25</v>
      </c>
      <c r="D24" s="19" t="s">
        <v>185</v>
      </c>
      <c r="E24" s="19">
        <v>3031</v>
      </c>
      <c r="F24" s="35"/>
      <c r="G24" s="40" t="s">
        <v>1017</v>
      </c>
      <c r="H24" s="41" t="s">
        <v>1058</v>
      </c>
      <c r="I24" s="21">
        <v>0</v>
      </c>
      <c r="J24" s="21">
        <v>0</v>
      </c>
      <c r="K24" s="21">
        <v>0</v>
      </c>
      <c r="L24" s="21">
        <v>34.020000000000003</v>
      </c>
      <c r="M24" s="21">
        <v>0</v>
      </c>
      <c r="N24" s="21">
        <v>0</v>
      </c>
      <c r="O24" s="21">
        <v>0</v>
      </c>
      <c r="P24" s="21">
        <v>4.42</v>
      </c>
      <c r="Q24" s="21">
        <v>38.44</v>
      </c>
      <c r="R24" s="21" t="s">
        <v>75</v>
      </c>
      <c r="S24" s="36"/>
      <c r="U24" s="36"/>
      <c r="V24" s="36"/>
    </row>
    <row r="25" spans="1:22" hidden="1" x14ac:dyDescent="0.25">
      <c r="A25" s="19" t="s">
        <v>1159</v>
      </c>
      <c r="B25" s="19" t="s">
        <v>1059</v>
      </c>
      <c r="C25" s="19" t="s">
        <v>25</v>
      </c>
      <c r="D25" s="19" t="s">
        <v>185</v>
      </c>
      <c r="E25" s="19">
        <v>292432</v>
      </c>
      <c r="F25" s="35"/>
      <c r="G25" s="40" t="s">
        <v>935</v>
      </c>
      <c r="H25" s="41" t="s">
        <v>1054</v>
      </c>
      <c r="I25" s="21">
        <v>0</v>
      </c>
      <c r="J25" s="21">
        <v>0</v>
      </c>
      <c r="K25" s="21">
        <v>0</v>
      </c>
      <c r="L25" s="21">
        <v>63.12</v>
      </c>
      <c r="M25" s="21">
        <v>0</v>
      </c>
      <c r="N25" s="21">
        <v>0</v>
      </c>
      <c r="O25" s="21">
        <v>0</v>
      </c>
      <c r="P25" s="21">
        <v>8.2100000000000009</v>
      </c>
      <c r="Q25" s="21">
        <v>71.33</v>
      </c>
      <c r="R25" s="21" t="s">
        <v>75</v>
      </c>
      <c r="S25" s="36"/>
      <c r="U25" s="36"/>
      <c r="V25" s="36"/>
    </row>
    <row r="26" spans="1:22" hidden="1" x14ac:dyDescent="0.25">
      <c r="A26" s="19" t="s">
        <v>1159</v>
      </c>
      <c r="B26" s="19" t="s">
        <v>1059</v>
      </c>
      <c r="C26" s="19" t="s">
        <v>25</v>
      </c>
      <c r="D26" s="19" t="s">
        <v>185</v>
      </c>
      <c r="E26" s="19">
        <v>469</v>
      </c>
      <c r="F26" s="35"/>
      <c r="G26" s="40" t="s">
        <v>950</v>
      </c>
      <c r="H26" s="41" t="s">
        <v>1055</v>
      </c>
      <c r="I26" s="21">
        <v>0</v>
      </c>
      <c r="J26" s="21">
        <v>0</v>
      </c>
      <c r="K26" s="21">
        <v>0</v>
      </c>
      <c r="L26" s="21">
        <v>176.24</v>
      </c>
      <c r="M26" s="21">
        <v>0</v>
      </c>
      <c r="N26" s="21">
        <v>0</v>
      </c>
      <c r="O26" s="21">
        <v>0</v>
      </c>
      <c r="P26" s="21">
        <v>22.91</v>
      </c>
      <c r="Q26" s="21">
        <v>200.91</v>
      </c>
      <c r="R26" s="21" t="s">
        <v>75</v>
      </c>
      <c r="S26" s="36"/>
      <c r="U26" s="36"/>
      <c r="V26" s="36"/>
    </row>
    <row r="27" spans="1:22" hidden="1" x14ac:dyDescent="0.25">
      <c r="A27" s="19" t="s">
        <v>1159</v>
      </c>
      <c r="B27" s="19" t="s">
        <v>1059</v>
      </c>
      <c r="C27" s="19" t="s">
        <v>25</v>
      </c>
      <c r="D27" s="19" t="s">
        <v>185</v>
      </c>
      <c r="E27" s="19">
        <v>9616</v>
      </c>
      <c r="F27" s="35"/>
      <c r="G27" s="40" t="s">
        <v>515</v>
      </c>
      <c r="H27" s="41" t="s">
        <v>634</v>
      </c>
      <c r="I27" s="21">
        <v>0</v>
      </c>
      <c r="J27" s="21">
        <v>0</v>
      </c>
      <c r="K27" s="21">
        <v>0</v>
      </c>
      <c r="L27" s="21">
        <v>83.39</v>
      </c>
      <c r="M27" s="21">
        <v>0</v>
      </c>
      <c r="N27" s="21">
        <v>0</v>
      </c>
      <c r="O27" s="21">
        <v>0</v>
      </c>
      <c r="P27" s="21">
        <v>10.84</v>
      </c>
      <c r="Q27" s="21">
        <v>94.23</v>
      </c>
      <c r="R27" s="21" t="s">
        <v>75</v>
      </c>
      <c r="S27" s="36"/>
      <c r="U27" s="36"/>
      <c r="V27" s="36"/>
    </row>
    <row r="28" spans="1:22" hidden="1" x14ac:dyDescent="0.25">
      <c r="A28" s="19" t="s">
        <v>1159</v>
      </c>
      <c r="B28" s="19" t="s">
        <v>1059</v>
      </c>
      <c r="C28" s="19" t="s">
        <v>25</v>
      </c>
      <c r="D28" s="19" t="s">
        <v>185</v>
      </c>
      <c r="E28" s="19">
        <v>9615</v>
      </c>
      <c r="F28" s="35"/>
      <c r="G28" s="40" t="s">
        <v>515</v>
      </c>
      <c r="H28" s="41" t="s">
        <v>634</v>
      </c>
      <c r="I28" s="21">
        <v>0</v>
      </c>
      <c r="J28" s="21">
        <v>0</v>
      </c>
      <c r="K28" s="21">
        <v>0</v>
      </c>
      <c r="L28" s="21">
        <v>395.67</v>
      </c>
      <c r="M28" s="21">
        <v>0</v>
      </c>
      <c r="N28" s="21">
        <v>0</v>
      </c>
      <c r="O28" s="21">
        <v>0</v>
      </c>
      <c r="P28" s="21">
        <v>51.44</v>
      </c>
      <c r="Q28" s="21">
        <v>451.07</v>
      </c>
      <c r="R28" s="21" t="s">
        <v>75</v>
      </c>
      <c r="S28" s="36"/>
      <c r="U28" s="36"/>
      <c r="V28" s="36"/>
    </row>
    <row r="29" spans="1:22" hidden="1" x14ac:dyDescent="0.25">
      <c r="A29" s="19" t="s">
        <v>1159</v>
      </c>
      <c r="B29" s="19" t="s">
        <v>1059</v>
      </c>
      <c r="C29" s="19" t="s">
        <v>25</v>
      </c>
      <c r="D29" s="19" t="s">
        <v>185</v>
      </c>
      <c r="E29" s="19">
        <v>292228</v>
      </c>
      <c r="F29" s="35"/>
      <c r="G29" s="40" t="s">
        <v>935</v>
      </c>
      <c r="H29" s="41" t="s">
        <v>1054</v>
      </c>
      <c r="I29" s="21">
        <v>0</v>
      </c>
      <c r="J29" s="21">
        <v>0</v>
      </c>
      <c r="K29" s="21">
        <v>0</v>
      </c>
      <c r="L29" s="21">
        <v>115.43</v>
      </c>
      <c r="M29" s="21">
        <v>0</v>
      </c>
      <c r="N29" s="21">
        <v>0</v>
      </c>
      <c r="O29" s="21">
        <v>0</v>
      </c>
      <c r="P29" s="21">
        <v>15.01</v>
      </c>
      <c r="Q29" s="21">
        <v>131.59</v>
      </c>
      <c r="R29" s="21" t="s">
        <v>75</v>
      </c>
      <c r="S29" s="36"/>
      <c r="U29" s="36"/>
      <c r="V29" s="36"/>
    </row>
    <row r="30" spans="1:22" hidden="1" x14ac:dyDescent="0.25">
      <c r="A30" s="19" t="s">
        <v>1159</v>
      </c>
      <c r="B30" s="19" t="s">
        <v>1059</v>
      </c>
      <c r="C30" s="19" t="s">
        <v>25</v>
      </c>
      <c r="D30" s="19" t="s">
        <v>185</v>
      </c>
      <c r="E30" s="19">
        <v>292561</v>
      </c>
      <c r="F30" s="35"/>
      <c r="G30" s="40" t="s">
        <v>935</v>
      </c>
      <c r="H30" s="41" t="s">
        <v>1054</v>
      </c>
      <c r="I30" s="21">
        <v>0</v>
      </c>
      <c r="J30" s="21">
        <v>0</v>
      </c>
      <c r="K30" s="21">
        <v>0</v>
      </c>
      <c r="L30" s="21">
        <v>38.44</v>
      </c>
      <c r="M30" s="21">
        <v>0</v>
      </c>
      <c r="N30" s="21">
        <v>0</v>
      </c>
      <c r="O30" s="21">
        <v>0</v>
      </c>
      <c r="P30" s="21">
        <v>5</v>
      </c>
      <c r="Q30" s="21">
        <v>43.44</v>
      </c>
      <c r="R30" s="21" t="s">
        <v>75</v>
      </c>
      <c r="S30" s="36"/>
      <c r="U30" s="36"/>
      <c r="V30" s="36"/>
    </row>
    <row r="31" spans="1:22" hidden="1" x14ac:dyDescent="0.25">
      <c r="A31" s="19" t="s">
        <v>1159</v>
      </c>
      <c r="B31" s="19" t="s">
        <v>1059</v>
      </c>
      <c r="C31" s="19" t="s">
        <v>25</v>
      </c>
      <c r="D31" s="19" t="s">
        <v>185</v>
      </c>
      <c r="E31" s="19">
        <v>3030</v>
      </c>
      <c r="F31" s="35"/>
      <c r="G31" s="40" t="s">
        <v>1017</v>
      </c>
      <c r="H31" s="41" t="s">
        <v>1058</v>
      </c>
      <c r="I31" s="21">
        <v>0</v>
      </c>
      <c r="J31" s="21">
        <v>0</v>
      </c>
      <c r="K31" s="21">
        <v>0</v>
      </c>
      <c r="L31" s="21">
        <v>75.38</v>
      </c>
      <c r="M31" s="21">
        <v>0</v>
      </c>
      <c r="N31" s="21">
        <v>0</v>
      </c>
      <c r="O31" s="21">
        <v>0</v>
      </c>
      <c r="P31" s="21">
        <v>9.8000000000000007</v>
      </c>
      <c r="Q31" s="21">
        <v>85.18</v>
      </c>
      <c r="R31" s="21" t="s">
        <v>75</v>
      </c>
      <c r="S31" s="36"/>
      <c r="U31" s="36"/>
      <c r="V31" s="36"/>
    </row>
    <row r="32" spans="1:22" hidden="1" x14ac:dyDescent="0.25">
      <c r="A32" s="19" t="s">
        <v>1159</v>
      </c>
      <c r="B32" s="19" t="s">
        <v>1059</v>
      </c>
      <c r="C32" s="19" t="s">
        <v>25</v>
      </c>
      <c r="D32" s="19" t="s">
        <v>185</v>
      </c>
      <c r="E32" s="19">
        <v>8884</v>
      </c>
      <c r="F32" s="35"/>
      <c r="G32" s="40" t="s">
        <v>989</v>
      </c>
      <c r="H32" s="41" t="s">
        <v>799</v>
      </c>
      <c r="I32" s="21">
        <v>0</v>
      </c>
      <c r="J32" s="21">
        <v>0</v>
      </c>
      <c r="K32" s="21">
        <v>0</v>
      </c>
      <c r="L32" s="21">
        <v>23.25</v>
      </c>
      <c r="M32" s="21">
        <v>0</v>
      </c>
      <c r="N32" s="21">
        <v>0</v>
      </c>
      <c r="O32" s="21">
        <v>0</v>
      </c>
      <c r="P32" s="21">
        <v>3.02</v>
      </c>
      <c r="Q32" s="21">
        <v>26.27</v>
      </c>
      <c r="R32" s="21" t="s">
        <v>75</v>
      </c>
      <c r="S32" s="36"/>
      <c r="U32" s="36"/>
      <c r="V32" s="36"/>
    </row>
    <row r="33" spans="1:22" hidden="1" x14ac:dyDescent="0.25">
      <c r="A33" s="19" t="s">
        <v>1159</v>
      </c>
      <c r="B33" s="19" t="s">
        <v>1059</v>
      </c>
      <c r="C33" s="19" t="s">
        <v>25</v>
      </c>
      <c r="D33" s="19" t="s">
        <v>185</v>
      </c>
      <c r="E33" s="19">
        <v>1114664</v>
      </c>
      <c r="F33" s="35"/>
      <c r="G33" s="40" t="s">
        <v>1060</v>
      </c>
      <c r="H33" s="41" t="s">
        <v>684</v>
      </c>
      <c r="I33" s="21">
        <v>0</v>
      </c>
      <c r="J33" s="21">
        <v>0</v>
      </c>
      <c r="K33" s="21">
        <v>0</v>
      </c>
      <c r="L33" s="21">
        <v>9.4499999999999993</v>
      </c>
      <c r="M33" s="21">
        <v>0</v>
      </c>
      <c r="N33" s="21">
        <v>0</v>
      </c>
      <c r="O33" s="21">
        <v>0</v>
      </c>
      <c r="P33" s="21">
        <v>1.23</v>
      </c>
      <c r="Q33" s="21">
        <v>10.68</v>
      </c>
      <c r="R33" s="21" t="s">
        <v>75</v>
      </c>
      <c r="S33" s="36"/>
      <c r="U33" s="36"/>
      <c r="V33" s="36"/>
    </row>
    <row r="34" spans="1:22" hidden="1" x14ac:dyDescent="0.25">
      <c r="A34" s="19" t="s">
        <v>1159</v>
      </c>
      <c r="B34" s="19" t="s">
        <v>1059</v>
      </c>
      <c r="C34" s="19" t="s">
        <v>25</v>
      </c>
      <c r="D34" s="19" t="s">
        <v>185</v>
      </c>
      <c r="E34" s="19">
        <v>9629</v>
      </c>
      <c r="F34" s="35"/>
      <c r="G34" s="40" t="s">
        <v>515</v>
      </c>
      <c r="H34" s="41" t="s">
        <v>634</v>
      </c>
      <c r="I34" s="21">
        <v>0</v>
      </c>
      <c r="J34" s="21">
        <v>0</v>
      </c>
      <c r="K34" s="21">
        <v>0</v>
      </c>
      <c r="L34" s="21">
        <v>93.36</v>
      </c>
      <c r="M34" s="21">
        <v>0</v>
      </c>
      <c r="N34" s="21">
        <v>0</v>
      </c>
      <c r="O34" s="21">
        <v>0</v>
      </c>
      <c r="P34" s="21">
        <v>12.14</v>
      </c>
      <c r="Q34" s="21">
        <v>105.5</v>
      </c>
      <c r="R34" s="21" t="s">
        <v>75</v>
      </c>
      <c r="S34" s="36"/>
      <c r="U34" s="36"/>
      <c r="V34" s="36"/>
    </row>
    <row r="35" spans="1:22" hidden="1" x14ac:dyDescent="0.25">
      <c r="A35" s="19" t="s">
        <v>1159</v>
      </c>
      <c r="B35" s="19" t="s">
        <v>1059</v>
      </c>
      <c r="C35" s="19" t="s">
        <v>25</v>
      </c>
      <c r="D35" s="19" t="s">
        <v>185</v>
      </c>
      <c r="E35" s="19">
        <v>292480</v>
      </c>
      <c r="F35" s="35"/>
      <c r="G35" s="40" t="s">
        <v>935</v>
      </c>
      <c r="H35" s="41" t="s">
        <v>1054</v>
      </c>
      <c r="I35" s="21">
        <v>0</v>
      </c>
      <c r="J35" s="21">
        <v>0</v>
      </c>
      <c r="K35" s="21">
        <v>0</v>
      </c>
      <c r="L35" s="21">
        <v>182.11</v>
      </c>
      <c r="M35" s="21">
        <v>0</v>
      </c>
      <c r="N35" s="21">
        <v>0</v>
      </c>
      <c r="O35" s="21">
        <v>0</v>
      </c>
      <c r="P35" s="21">
        <v>23.67</v>
      </c>
      <c r="Q35" s="21">
        <v>207.6</v>
      </c>
      <c r="R35" s="21" t="s">
        <v>75</v>
      </c>
      <c r="S35" s="36"/>
      <c r="U35" s="36"/>
      <c r="V35" s="36"/>
    </row>
    <row r="36" spans="1:22" hidden="1" x14ac:dyDescent="0.25">
      <c r="A36" s="19" t="s">
        <v>1159</v>
      </c>
      <c r="B36" s="19" t="s">
        <v>1061</v>
      </c>
      <c r="C36" s="19" t="s">
        <v>25</v>
      </c>
      <c r="D36" s="19" t="s">
        <v>185</v>
      </c>
      <c r="E36" s="19">
        <v>293145</v>
      </c>
      <c r="F36" s="35"/>
      <c r="G36" s="40" t="s">
        <v>935</v>
      </c>
      <c r="H36" s="41" t="s">
        <v>1054</v>
      </c>
      <c r="I36" s="21">
        <v>0</v>
      </c>
      <c r="J36" s="21">
        <v>0</v>
      </c>
      <c r="K36" s="21">
        <v>0</v>
      </c>
      <c r="L36" s="21">
        <v>115.68</v>
      </c>
      <c r="M36" s="21">
        <v>0</v>
      </c>
      <c r="N36" s="21">
        <v>0</v>
      </c>
      <c r="O36" s="21">
        <v>0</v>
      </c>
      <c r="P36" s="21">
        <v>15.04</v>
      </c>
      <c r="Q36" s="21">
        <v>131.88</v>
      </c>
      <c r="R36" s="21" t="s">
        <v>75</v>
      </c>
      <c r="S36" s="36"/>
      <c r="U36" s="36"/>
      <c r="V36" s="36"/>
    </row>
    <row r="37" spans="1:22" hidden="1" x14ac:dyDescent="0.25">
      <c r="A37" s="19" t="s">
        <v>1159</v>
      </c>
      <c r="B37" s="19" t="s">
        <v>1061</v>
      </c>
      <c r="C37" s="19" t="s">
        <v>25</v>
      </c>
      <c r="D37" s="19" t="s">
        <v>185</v>
      </c>
      <c r="E37" s="19">
        <v>292878</v>
      </c>
      <c r="F37" s="35"/>
      <c r="G37" s="40" t="s">
        <v>935</v>
      </c>
      <c r="H37" s="41" t="s">
        <v>1054</v>
      </c>
      <c r="I37" s="21">
        <v>0</v>
      </c>
      <c r="J37" s="21">
        <v>0</v>
      </c>
      <c r="K37" s="21">
        <v>0</v>
      </c>
      <c r="L37" s="21">
        <v>21.47</v>
      </c>
      <c r="M37" s="21">
        <v>0</v>
      </c>
      <c r="N37" s="21">
        <v>0</v>
      </c>
      <c r="O37" s="21">
        <v>0</v>
      </c>
      <c r="P37" s="21">
        <v>2.79</v>
      </c>
      <c r="Q37" s="21">
        <v>24.26</v>
      </c>
      <c r="R37" s="21" t="s">
        <v>75</v>
      </c>
      <c r="S37" s="36"/>
      <c r="U37" s="36"/>
      <c r="V37" s="36"/>
    </row>
    <row r="38" spans="1:22" hidden="1" x14ac:dyDescent="0.25">
      <c r="A38" s="19" t="s">
        <v>1159</v>
      </c>
      <c r="B38" s="19" t="s">
        <v>1061</v>
      </c>
      <c r="C38" s="19" t="s">
        <v>25</v>
      </c>
      <c r="D38" s="19" t="s">
        <v>185</v>
      </c>
      <c r="E38" s="19">
        <v>293207</v>
      </c>
      <c r="F38" s="35"/>
      <c r="G38" s="40" t="s">
        <v>935</v>
      </c>
      <c r="H38" s="41" t="s">
        <v>1054</v>
      </c>
      <c r="I38" s="21">
        <v>0</v>
      </c>
      <c r="J38" s="21">
        <v>0</v>
      </c>
      <c r="K38" s="21">
        <v>0</v>
      </c>
      <c r="L38" s="21">
        <v>19.440000000000001</v>
      </c>
      <c r="M38" s="21">
        <v>0</v>
      </c>
      <c r="N38" s="21">
        <v>0</v>
      </c>
      <c r="O38" s="21">
        <v>0</v>
      </c>
      <c r="P38" s="21">
        <v>2.5299999999999998</v>
      </c>
      <c r="Q38" s="21">
        <v>21.97</v>
      </c>
      <c r="R38" s="21" t="s">
        <v>75</v>
      </c>
      <c r="S38" s="36"/>
      <c r="U38" s="36"/>
      <c r="V38" s="36"/>
    </row>
    <row r="39" spans="1:22" hidden="1" x14ac:dyDescent="0.25">
      <c r="A39" s="19" t="s">
        <v>1159</v>
      </c>
      <c r="B39" s="19" t="s">
        <v>1061</v>
      </c>
      <c r="C39" s="19" t="s">
        <v>25</v>
      </c>
      <c r="D39" s="19" t="s">
        <v>185</v>
      </c>
      <c r="E39" s="19">
        <v>3614</v>
      </c>
      <c r="F39" s="35"/>
      <c r="G39" s="40" t="s">
        <v>1062</v>
      </c>
      <c r="H39" s="41" t="s">
        <v>801</v>
      </c>
      <c r="I39" s="21">
        <v>0</v>
      </c>
      <c r="J39" s="21">
        <v>0</v>
      </c>
      <c r="K39" s="21">
        <v>0</v>
      </c>
      <c r="L39" s="21">
        <v>460.23</v>
      </c>
      <c r="M39" s="21">
        <v>0</v>
      </c>
      <c r="N39" s="21">
        <v>0</v>
      </c>
      <c r="O39" s="21">
        <v>0</v>
      </c>
      <c r="P39" s="21">
        <v>59.83</v>
      </c>
      <c r="Q39" s="21">
        <v>524.66</v>
      </c>
      <c r="R39" s="21" t="s">
        <v>75</v>
      </c>
      <c r="S39" s="36"/>
      <c r="U39" s="36"/>
      <c r="V39" s="36"/>
    </row>
    <row r="40" spans="1:22" hidden="1" x14ac:dyDescent="0.25">
      <c r="A40" s="19" t="s">
        <v>1159</v>
      </c>
      <c r="B40" s="19" t="s">
        <v>1063</v>
      </c>
      <c r="C40" s="19" t="s">
        <v>25</v>
      </c>
      <c r="D40" s="19" t="s">
        <v>185</v>
      </c>
      <c r="E40" s="19">
        <v>241</v>
      </c>
      <c r="F40" s="35"/>
      <c r="G40" s="40" t="s">
        <v>983</v>
      </c>
      <c r="H40" s="41" t="s">
        <v>805</v>
      </c>
      <c r="I40" s="21">
        <v>0</v>
      </c>
      <c r="J40" s="21">
        <v>0</v>
      </c>
      <c r="K40" s="21">
        <v>0</v>
      </c>
      <c r="L40" s="21">
        <v>348.32</v>
      </c>
      <c r="M40" s="21">
        <v>0</v>
      </c>
      <c r="N40" s="21">
        <v>0</v>
      </c>
      <c r="O40" s="21">
        <v>0</v>
      </c>
      <c r="P40" s="21">
        <v>45.28</v>
      </c>
      <c r="Q40" s="21">
        <v>393.6</v>
      </c>
      <c r="R40" s="21" t="s">
        <v>75</v>
      </c>
      <c r="S40" s="36"/>
      <c r="U40" s="36"/>
      <c r="V40" s="36"/>
    </row>
    <row r="41" spans="1:22" hidden="1" x14ac:dyDescent="0.25">
      <c r="A41" s="19" t="s">
        <v>1159</v>
      </c>
      <c r="B41" s="19" t="s">
        <v>1063</v>
      </c>
      <c r="C41" s="19" t="s">
        <v>25</v>
      </c>
      <c r="D41" s="19" t="s">
        <v>185</v>
      </c>
      <c r="E41" s="19">
        <v>1391382</v>
      </c>
      <c r="F41" s="35"/>
      <c r="G41" s="40" t="s">
        <v>955</v>
      </c>
      <c r="H41" s="41" t="s">
        <v>271</v>
      </c>
      <c r="I41" s="21">
        <v>0</v>
      </c>
      <c r="J41" s="21">
        <v>0</v>
      </c>
      <c r="K41" s="21">
        <v>0</v>
      </c>
      <c r="L41" s="21">
        <v>267.81</v>
      </c>
      <c r="M41" s="21">
        <v>0</v>
      </c>
      <c r="N41" s="21">
        <v>0</v>
      </c>
      <c r="O41" s="21">
        <v>0</v>
      </c>
      <c r="P41" s="21">
        <v>34.82</v>
      </c>
      <c r="Q41" s="21">
        <v>302.63</v>
      </c>
      <c r="R41" s="21" t="s">
        <v>75</v>
      </c>
      <c r="S41" s="36"/>
      <c r="U41" s="36"/>
      <c r="V41" s="36"/>
    </row>
    <row r="42" spans="1:22" hidden="1" x14ac:dyDescent="0.25">
      <c r="A42" s="19" t="s">
        <v>1159</v>
      </c>
      <c r="B42" s="19" t="s">
        <v>1063</v>
      </c>
      <c r="C42" s="19" t="s">
        <v>25</v>
      </c>
      <c r="D42" s="19" t="s">
        <v>185</v>
      </c>
      <c r="E42" s="19">
        <v>11776</v>
      </c>
      <c r="F42" s="35"/>
      <c r="G42" s="40" t="s">
        <v>933</v>
      </c>
      <c r="H42" s="41" t="s">
        <v>1056</v>
      </c>
      <c r="I42" s="21">
        <v>0</v>
      </c>
      <c r="J42" s="21">
        <v>0</v>
      </c>
      <c r="K42" s="21">
        <v>0</v>
      </c>
      <c r="L42" s="21">
        <v>37.9</v>
      </c>
      <c r="M42" s="21">
        <v>0</v>
      </c>
      <c r="N42" s="21">
        <v>0</v>
      </c>
      <c r="O42" s="21">
        <v>0</v>
      </c>
      <c r="P42" s="21">
        <v>4.93</v>
      </c>
      <c r="Q42" s="21">
        <v>42.83</v>
      </c>
      <c r="R42" s="21" t="s">
        <v>75</v>
      </c>
      <c r="S42" s="36"/>
      <c r="U42" s="36"/>
      <c r="V42" s="36"/>
    </row>
    <row r="43" spans="1:22" hidden="1" x14ac:dyDescent="0.25">
      <c r="A43" s="19" t="s">
        <v>1159</v>
      </c>
      <c r="B43" s="19" t="s">
        <v>1063</v>
      </c>
      <c r="C43" s="19" t="s">
        <v>25</v>
      </c>
      <c r="D43" s="19" t="s">
        <v>185</v>
      </c>
      <c r="E43" s="19">
        <v>11735</v>
      </c>
      <c r="F43" s="35"/>
      <c r="G43" s="40" t="s">
        <v>933</v>
      </c>
      <c r="H43" s="41" t="s">
        <v>1056</v>
      </c>
      <c r="I43" s="21">
        <v>0</v>
      </c>
      <c r="J43" s="21">
        <v>0</v>
      </c>
      <c r="K43" s="21">
        <v>0</v>
      </c>
      <c r="L43" s="21">
        <v>196.52</v>
      </c>
      <c r="M43" s="21">
        <v>0</v>
      </c>
      <c r="N43" s="21">
        <v>0</v>
      </c>
      <c r="O43" s="21">
        <v>0</v>
      </c>
      <c r="P43" s="21">
        <v>25.55</v>
      </c>
      <c r="Q43" s="21">
        <v>222.07</v>
      </c>
      <c r="R43" s="21" t="s">
        <v>75</v>
      </c>
      <c r="S43" s="36"/>
      <c r="U43" s="36"/>
      <c r="V43" s="36"/>
    </row>
    <row r="44" spans="1:22" hidden="1" x14ac:dyDescent="0.25">
      <c r="A44" s="19" t="s">
        <v>1159</v>
      </c>
      <c r="B44" s="19" t="s">
        <v>1064</v>
      </c>
      <c r="C44" s="19" t="s">
        <v>25</v>
      </c>
      <c r="D44" s="19" t="s">
        <v>185</v>
      </c>
      <c r="E44" s="19">
        <v>1534</v>
      </c>
      <c r="F44" s="35"/>
      <c r="G44" s="40" t="s">
        <v>1065</v>
      </c>
      <c r="H44" s="41" t="s">
        <v>1066</v>
      </c>
      <c r="I44" s="21">
        <v>0</v>
      </c>
      <c r="J44" s="21">
        <v>0</v>
      </c>
      <c r="K44" s="21">
        <v>0</v>
      </c>
      <c r="L44" s="21">
        <v>73.010000000000005</v>
      </c>
      <c r="M44" s="21">
        <v>0</v>
      </c>
      <c r="N44" s="21">
        <v>0</v>
      </c>
      <c r="O44" s="21">
        <v>0</v>
      </c>
      <c r="P44" s="21">
        <v>9.49</v>
      </c>
      <c r="Q44" s="21">
        <v>82.5</v>
      </c>
      <c r="R44" s="21" t="s">
        <v>75</v>
      </c>
      <c r="S44" s="36"/>
      <c r="U44" s="36"/>
      <c r="V44" s="36"/>
    </row>
    <row r="45" spans="1:22" hidden="1" x14ac:dyDescent="0.25">
      <c r="A45" s="19" t="s">
        <v>1159</v>
      </c>
      <c r="B45" s="19" t="s">
        <v>1064</v>
      </c>
      <c r="C45" s="19" t="s">
        <v>25</v>
      </c>
      <c r="D45" s="19" t="s">
        <v>185</v>
      </c>
      <c r="E45" s="19">
        <v>294028</v>
      </c>
      <c r="F45" s="35"/>
      <c r="G45" s="40" t="s">
        <v>935</v>
      </c>
      <c r="H45" s="41" t="s">
        <v>1054</v>
      </c>
      <c r="I45" s="21">
        <v>0</v>
      </c>
      <c r="J45" s="21">
        <v>0</v>
      </c>
      <c r="K45" s="21">
        <v>0</v>
      </c>
      <c r="L45" s="21">
        <v>55.17</v>
      </c>
      <c r="M45" s="21">
        <v>0</v>
      </c>
      <c r="N45" s="21">
        <v>0</v>
      </c>
      <c r="O45" s="21">
        <v>0</v>
      </c>
      <c r="P45" s="21">
        <v>7.17</v>
      </c>
      <c r="Q45" s="21">
        <v>62.34</v>
      </c>
      <c r="R45" s="21" t="s">
        <v>75</v>
      </c>
      <c r="S45" s="36"/>
      <c r="U45" s="36"/>
      <c r="V45" s="36"/>
    </row>
    <row r="46" spans="1:22" hidden="1" x14ac:dyDescent="0.25">
      <c r="A46" s="19" t="s">
        <v>1159</v>
      </c>
      <c r="B46" s="19" t="s">
        <v>1064</v>
      </c>
      <c r="C46" s="19" t="s">
        <v>25</v>
      </c>
      <c r="D46" s="19" t="s">
        <v>185</v>
      </c>
      <c r="E46" s="19">
        <v>294001</v>
      </c>
      <c r="F46" s="35"/>
      <c r="G46" s="40" t="s">
        <v>935</v>
      </c>
      <c r="H46" s="41" t="s">
        <v>1054</v>
      </c>
      <c r="I46" s="21">
        <v>0</v>
      </c>
      <c r="J46" s="21">
        <v>0</v>
      </c>
      <c r="K46" s="21">
        <v>0</v>
      </c>
      <c r="L46" s="21">
        <v>97.9</v>
      </c>
      <c r="M46" s="21">
        <v>0</v>
      </c>
      <c r="N46" s="21">
        <v>0</v>
      </c>
      <c r="O46" s="21">
        <v>0</v>
      </c>
      <c r="P46" s="21">
        <v>12.73</v>
      </c>
      <c r="Q46" s="21">
        <v>110.63</v>
      </c>
      <c r="R46" s="21" t="s">
        <v>75</v>
      </c>
      <c r="S46" s="36"/>
      <c r="U46" s="36"/>
      <c r="V46" s="36"/>
    </row>
    <row r="47" spans="1:22" hidden="1" x14ac:dyDescent="0.25">
      <c r="A47" s="19" t="s">
        <v>1159</v>
      </c>
      <c r="B47" s="19" t="s">
        <v>1064</v>
      </c>
      <c r="C47" s="19" t="s">
        <v>25</v>
      </c>
      <c r="D47" s="19" t="s">
        <v>185</v>
      </c>
      <c r="E47" s="19">
        <v>294063</v>
      </c>
      <c r="F47" s="35"/>
      <c r="G47" s="40" t="s">
        <v>935</v>
      </c>
      <c r="H47" s="41" t="s">
        <v>1054</v>
      </c>
      <c r="I47" s="21">
        <v>0</v>
      </c>
      <c r="J47" s="21">
        <v>0</v>
      </c>
      <c r="K47" s="21">
        <v>0</v>
      </c>
      <c r="L47" s="21">
        <v>54.76</v>
      </c>
      <c r="M47" s="21">
        <v>0</v>
      </c>
      <c r="N47" s="21">
        <v>0</v>
      </c>
      <c r="O47" s="21">
        <v>0</v>
      </c>
      <c r="P47" s="21">
        <v>7.12</v>
      </c>
      <c r="Q47" s="21">
        <v>61.88</v>
      </c>
      <c r="R47" s="21" t="s">
        <v>75</v>
      </c>
      <c r="S47" s="36"/>
      <c r="U47" s="36"/>
      <c r="V47" s="36"/>
    </row>
    <row r="48" spans="1:22" hidden="1" x14ac:dyDescent="0.25">
      <c r="A48" s="19" t="s">
        <v>1159</v>
      </c>
      <c r="B48" s="19" t="s">
        <v>189</v>
      </c>
      <c r="C48" s="19" t="s">
        <v>25</v>
      </c>
      <c r="D48" s="19" t="s">
        <v>185</v>
      </c>
      <c r="E48" s="19">
        <v>388</v>
      </c>
      <c r="F48" s="35"/>
      <c r="G48" s="40" t="s">
        <v>948</v>
      </c>
      <c r="H48" s="41" t="s">
        <v>894</v>
      </c>
      <c r="I48" s="21">
        <v>0</v>
      </c>
      <c r="J48" s="21">
        <v>0</v>
      </c>
      <c r="K48" s="21">
        <v>0</v>
      </c>
      <c r="L48" s="21">
        <v>40.799999999999997</v>
      </c>
      <c r="M48" s="21">
        <v>0</v>
      </c>
      <c r="N48" s="21">
        <v>0</v>
      </c>
      <c r="O48" s="21">
        <v>0</v>
      </c>
      <c r="P48" s="21">
        <v>5.3</v>
      </c>
      <c r="Q48" s="21">
        <v>46.1</v>
      </c>
      <c r="R48" s="21" t="s">
        <v>75</v>
      </c>
      <c r="S48" s="36"/>
      <c r="U48" s="36"/>
      <c r="V48" s="36"/>
    </row>
    <row r="49" spans="1:22" hidden="1" x14ac:dyDescent="0.25">
      <c r="A49" s="19" t="s">
        <v>1159</v>
      </c>
      <c r="B49" s="19" t="s">
        <v>189</v>
      </c>
      <c r="C49" s="19" t="s">
        <v>25</v>
      </c>
      <c r="D49" s="19" t="s">
        <v>185</v>
      </c>
      <c r="E49" s="19">
        <v>9685</v>
      </c>
      <c r="F49" s="35"/>
      <c r="G49" s="40" t="s">
        <v>515</v>
      </c>
      <c r="H49" s="41" t="s">
        <v>634</v>
      </c>
      <c r="I49" s="21">
        <v>0</v>
      </c>
      <c r="J49" s="21">
        <v>0</v>
      </c>
      <c r="K49" s="21">
        <v>0</v>
      </c>
      <c r="L49" s="21">
        <v>537.88</v>
      </c>
      <c r="M49" s="21">
        <v>0</v>
      </c>
      <c r="N49" s="21">
        <v>0</v>
      </c>
      <c r="O49" s="21">
        <v>0</v>
      </c>
      <c r="P49" s="21">
        <v>69.92</v>
      </c>
      <c r="Q49" s="21">
        <v>613.17999999999995</v>
      </c>
      <c r="R49" s="21" t="s">
        <v>75</v>
      </c>
      <c r="S49" s="36"/>
      <c r="U49" s="36"/>
      <c r="V49" s="36"/>
    </row>
    <row r="50" spans="1:22" hidden="1" x14ac:dyDescent="0.25">
      <c r="A50" s="19" t="s">
        <v>1159</v>
      </c>
      <c r="B50" s="19" t="s">
        <v>191</v>
      </c>
      <c r="C50" s="19" t="s">
        <v>25</v>
      </c>
      <c r="D50" s="19" t="s">
        <v>185</v>
      </c>
      <c r="E50" s="19">
        <v>251080</v>
      </c>
      <c r="F50" s="35"/>
      <c r="G50" s="40" t="s">
        <v>963</v>
      </c>
      <c r="H50" s="41" t="s">
        <v>695</v>
      </c>
      <c r="I50" s="21">
        <v>0</v>
      </c>
      <c r="J50" s="21">
        <v>0</v>
      </c>
      <c r="K50" s="21">
        <v>0</v>
      </c>
      <c r="L50" s="21">
        <v>24.19</v>
      </c>
      <c r="M50" s="21">
        <v>0</v>
      </c>
      <c r="N50" s="21">
        <v>0</v>
      </c>
      <c r="O50" s="21">
        <v>0</v>
      </c>
      <c r="P50" s="21">
        <v>3.14</v>
      </c>
      <c r="Q50" s="21">
        <v>27.33</v>
      </c>
      <c r="R50" s="21" t="s">
        <v>75</v>
      </c>
      <c r="S50" s="36"/>
      <c r="U50" s="36"/>
      <c r="V50" s="36"/>
    </row>
    <row r="51" spans="1:22" hidden="1" x14ac:dyDescent="0.25">
      <c r="A51" s="19" t="s">
        <v>1159</v>
      </c>
      <c r="B51" s="19" t="s">
        <v>191</v>
      </c>
      <c r="C51" s="19" t="s">
        <v>25</v>
      </c>
      <c r="D51" s="19" t="s">
        <v>185</v>
      </c>
      <c r="E51" s="19">
        <v>1200</v>
      </c>
      <c r="F51" s="35"/>
      <c r="G51" s="40" t="s">
        <v>950</v>
      </c>
      <c r="H51" s="41" t="s">
        <v>1055</v>
      </c>
      <c r="I51" s="21">
        <v>0</v>
      </c>
      <c r="J51" s="21">
        <v>0</v>
      </c>
      <c r="K51" s="21">
        <v>0</v>
      </c>
      <c r="L51" s="21">
        <v>181.34</v>
      </c>
      <c r="M51" s="21">
        <v>0</v>
      </c>
      <c r="N51" s="21">
        <v>0</v>
      </c>
      <c r="O51" s="21">
        <v>0</v>
      </c>
      <c r="P51" s="21">
        <v>23.57</v>
      </c>
      <c r="Q51" s="21">
        <v>206.72</v>
      </c>
      <c r="R51" s="21" t="s">
        <v>75</v>
      </c>
      <c r="S51" s="36"/>
      <c r="U51" s="36"/>
      <c r="V51" s="36"/>
    </row>
    <row r="52" spans="1:22" hidden="1" x14ac:dyDescent="0.25">
      <c r="A52" s="19" t="s">
        <v>1159</v>
      </c>
      <c r="B52" s="19" t="s">
        <v>191</v>
      </c>
      <c r="C52" s="19" t="s">
        <v>25</v>
      </c>
      <c r="D52" s="19" t="s">
        <v>185</v>
      </c>
      <c r="E52" s="19">
        <v>295311</v>
      </c>
      <c r="F52" s="35"/>
      <c r="G52" s="40" t="s">
        <v>935</v>
      </c>
      <c r="H52" s="41" t="s">
        <v>1054</v>
      </c>
      <c r="I52" s="21">
        <v>0</v>
      </c>
      <c r="J52" s="21">
        <v>0</v>
      </c>
      <c r="K52" s="21">
        <v>0</v>
      </c>
      <c r="L52" s="21">
        <v>72.91</v>
      </c>
      <c r="M52" s="21">
        <v>0</v>
      </c>
      <c r="N52" s="21">
        <v>0</v>
      </c>
      <c r="O52" s="21">
        <v>0</v>
      </c>
      <c r="P52" s="21">
        <v>9.48</v>
      </c>
      <c r="Q52" s="21">
        <v>82.39</v>
      </c>
      <c r="R52" s="21" t="s">
        <v>75</v>
      </c>
      <c r="S52" s="36"/>
      <c r="U52" s="36"/>
      <c r="V52" s="36"/>
    </row>
    <row r="53" spans="1:22" hidden="1" x14ac:dyDescent="0.25">
      <c r="A53" s="19" t="s">
        <v>1159</v>
      </c>
      <c r="B53" s="19" t="s">
        <v>191</v>
      </c>
      <c r="C53" s="19" t="s">
        <v>25</v>
      </c>
      <c r="D53" s="19" t="s">
        <v>185</v>
      </c>
      <c r="E53" s="19">
        <v>295182</v>
      </c>
      <c r="F53" s="35"/>
      <c r="G53" s="40" t="s">
        <v>935</v>
      </c>
      <c r="H53" s="41" t="s">
        <v>1054</v>
      </c>
      <c r="I53" s="21">
        <v>0</v>
      </c>
      <c r="J53" s="21">
        <v>0</v>
      </c>
      <c r="K53" s="21">
        <v>0</v>
      </c>
      <c r="L53" s="21">
        <v>208.83</v>
      </c>
      <c r="M53" s="21">
        <v>0</v>
      </c>
      <c r="N53" s="21">
        <v>0</v>
      </c>
      <c r="O53" s="21">
        <v>0</v>
      </c>
      <c r="P53" s="21">
        <v>27.15</v>
      </c>
      <c r="Q53" s="21">
        <v>238.07</v>
      </c>
      <c r="R53" s="21" t="s">
        <v>75</v>
      </c>
      <c r="S53" s="36"/>
      <c r="U53" s="36"/>
      <c r="V53" s="36"/>
    </row>
    <row r="54" spans="1:22" hidden="1" x14ac:dyDescent="0.25">
      <c r="A54" s="19" t="s">
        <v>1159</v>
      </c>
      <c r="B54" s="19" t="s">
        <v>1067</v>
      </c>
      <c r="C54" s="19" t="s">
        <v>25</v>
      </c>
      <c r="D54" s="19" t="s">
        <v>185</v>
      </c>
      <c r="E54" s="19">
        <v>5197</v>
      </c>
      <c r="F54" s="35"/>
      <c r="G54" s="40" t="s">
        <v>1068</v>
      </c>
      <c r="H54" s="41" t="s">
        <v>282</v>
      </c>
      <c r="I54" s="21">
        <v>0</v>
      </c>
      <c r="J54" s="21">
        <v>0</v>
      </c>
      <c r="K54" s="21">
        <v>0</v>
      </c>
      <c r="L54" s="21">
        <v>18.71</v>
      </c>
      <c r="M54" s="21">
        <v>0</v>
      </c>
      <c r="N54" s="21">
        <v>0</v>
      </c>
      <c r="O54" s="21">
        <v>0</v>
      </c>
      <c r="P54" s="21">
        <v>2.4300000000000002</v>
      </c>
      <c r="Q54" s="21">
        <v>21.14</v>
      </c>
      <c r="R54" s="21" t="s">
        <v>75</v>
      </c>
      <c r="S54" s="36"/>
      <c r="U54" s="36"/>
      <c r="V54" s="36"/>
    </row>
    <row r="55" spans="1:22" hidden="1" x14ac:dyDescent="0.25">
      <c r="A55" s="19" t="s">
        <v>1159</v>
      </c>
      <c r="B55" s="19" t="s">
        <v>1067</v>
      </c>
      <c r="C55" s="19" t="s">
        <v>25</v>
      </c>
      <c r="D55" s="19" t="s">
        <v>185</v>
      </c>
      <c r="E55" s="19">
        <v>251158</v>
      </c>
      <c r="F55" s="35"/>
      <c r="G55" s="40" t="s">
        <v>963</v>
      </c>
      <c r="H55" s="41" t="s">
        <v>695</v>
      </c>
      <c r="I55" s="21">
        <v>0</v>
      </c>
      <c r="J55" s="21">
        <v>0</v>
      </c>
      <c r="K55" s="21">
        <v>0</v>
      </c>
      <c r="L55" s="21">
        <v>89.29</v>
      </c>
      <c r="M55" s="21">
        <v>0</v>
      </c>
      <c r="N55" s="21">
        <v>0</v>
      </c>
      <c r="O55" s="21">
        <v>0</v>
      </c>
      <c r="P55" s="21">
        <v>11.61</v>
      </c>
      <c r="Q55" s="21">
        <v>100.9</v>
      </c>
      <c r="R55" s="21" t="s">
        <v>75</v>
      </c>
      <c r="S55" s="36"/>
      <c r="U55" s="36"/>
      <c r="V55" s="36"/>
    </row>
    <row r="56" spans="1:22" hidden="1" x14ac:dyDescent="0.25">
      <c r="A56" s="19" t="s">
        <v>1159</v>
      </c>
      <c r="B56" s="19" t="s">
        <v>1067</v>
      </c>
      <c r="C56" s="19" t="s">
        <v>25</v>
      </c>
      <c r="D56" s="19" t="s">
        <v>185</v>
      </c>
      <c r="E56" s="19">
        <v>580748</v>
      </c>
      <c r="F56" s="35"/>
      <c r="G56" s="40" t="s">
        <v>1060</v>
      </c>
      <c r="H56" s="41" t="s">
        <v>684</v>
      </c>
      <c r="I56" s="21">
        <v>0</v>
      </c>
      <c r="J56" s="21">
        <v>0</v>
      </c>
      <c r="K56" s="21">
        <v>0</v>
      </c>
      <c r="L56" s="21">
        <v>9.4499999999999993</v>
      </c>
      <c r="M56" s="21">
        <v>0</v>
      </c>
      <c r="N56" s="21">
        <v>0</v>
      </c>
      <c r="O56" s="21">
        <v>0</v>
      </c>
      <c r="P56" s="21">
        <v>1.23</v>
      </c>
      <c r="Q56" s="21">
        <v>10.68</v>
      </c>
      <c r="R56" s="21" t="s">
        <v>75</v>
      </c>
      <c r="S56" s="36"/>
      <c r="U56" s="36"/>
      <c r="V56" s="36"/>
    </row>
    <row r="57" spans="1:22" hidden="1" x14ac:dyDescent="0.25">
      <c r="A57" s="19" t="s">
        <v>1159</v>
      </c>
      <c r="B57" s="19" t="s">
        <v>1067</v>
      </c>
      <c r="C57" s="19" t="s">
        <v>25</v>
      </c>
      <c r="D57" s="19" t="s">
        <v>185</v>
      </c>
      <c r="E57" s="19">
        <v>690112</v>
      </c>
      <c r="F57" s="35"/>
      <c r="G57" s="40" t="s">
        <v>1069</v>
      </c>
      <c r="H57" s="41" t="s">
        <v>377</v>
      </c>
      <c r="I57" s="21">
        <v>0</v>
      </c>
      <c r="J57" s="21">
        <v>0</v>
      </c>
      <c r="K57" s="21">
        <v>0</v>
      </c>
      <c r="L57" s="21">
        <v>647.04999999999995</v>
      </c>
      <c r="M57" s="21">
        <v>0</v>
      </c>
      <c r="N57" s="21">
        <v>0</v>
      </c>
      <c r="O57" s="21">
        <v>0</v>
      </c>
      <c r="P57" s="21">
        <v>84.12</v>
      </c>
      <c r="Q57" s="21">
        <v>737.64</v>
      </c>
      <c r="R57" s="21" t="s">
        <v>75</v>
      </c>
      <c r="S57" s="36"/>
      <c r="U57" s="36"/>
      <c r="V57" s="36"/>
    </row>
    <row r="58" spans="1:22" hidden="1" x14ac:dyDescent="0.25">
      <c r="A58" s="19" t="s">
        <v>1159</v>
      </c>
      <c r="B58" s="19" t="s">
        <v>1067</v>
      </c>
      <c r="C58" s="19" t="s">
        <v>25</v>
      </c>
      <c r="D58" s="19" t="s">
        <v>185</v>
      </c>
      <c r="E58" s="19">
        <v>9753</v>
      </c>
      <c r="F58" s="35"/>
      <c r="G58" s="40" t="s">
        <v>515</v>
      </c>
      <c r="H58" s="41" t="s">
        <v>634</v>
      </c>
      <c r="I58" s="21">
        <v>0</v>
      </c>
      <c r="J58" s="21">
        <v>0</v>
      </c>
      <c r="K58" s="21">
        <v>0</v>
      </c>
      <c r="L58" s="21">
        <v>629.20000000000005</v>
      </c>
      <c r="M58" s="21">
        <v>0</v>
      </c>
      <c r="N58" s="21">
        <v>0</v>
      </c>
      <c r="O58" s="21">
        <v>0</v>
      </c>
      <c r="P58" s="21">
        <v>81.8</v>
      </c>
      <c r="Q58" s="21">
        <v>717.29</v>
      </c>
      <c r="R58" s="21" t="s">
        <v>75</v>
      </c>
      <c r="S58" s="36"/>
      <c r="U58" s="36"/>
      <c r="V58" s="36"/>
    </row>
    <row r="59" spans="1:22" hidden="1" x14ac:dyDescent="0.25">
      <c r="A59" s="19" t="s">
        <v>1159</v>
      </c>
      <c r="B59" s="19" t="s">
        <v>1067</v>
      </c>
      <c r="C59" s="19" t="s">
        <v>25</v>
      </c>
      <c r="D59" s="19" t="s">
        <v>185</v>
      </c>
      <c r="E59" s="19">
        <v>5213</v>
      </c>
      <c r="F59" s="35"/>
      <c r="G59" s="40" t="s">
        <v>1068</v>
      </c>
      <c r="H59" s="41" t="s">
        <v>282</v>
      </c>
      <c r="I59" s="21">
        <v>0</v>
      </c>
      <c r="J59" s="21">
        <v>0</v>
      </c>
      <c r="K59" s="21">
        <v>0</v>
      </c>
      <c r="L59" s="21">
        <v>103.74</v>
      </c>
      <c r="M59" s="21">
        <v>0</v>
      </c>
      <c r="N59" s="21">
        <v>0</v>
      </c>
      <c r="O59" s="21">
        <v>0</v>
      </c>
      <c r="P59" s="21">
        <v>13.49</v>
      </c>
      <c r="Q59" s="21">
        <v>117.23</v>
      </c>
      <c r="R59" s="21" t="s">
        <v>75</v>
      </c>
      <c r="S59" s="36"/>
      <c r="U59" s="36"/>
      <c r="V59" s="36"/>
    </row>
    <row r="60" spans="1:22" hidden="1" x14ac:dyDescent="0.25">
      <c r="A60" s="19" t="s">
        <v>1159</v>
      </c>
      <c r="B60" s="19" t="s">
        <v>1067</v>
      </c>
      <c r="C60" s="19" t="s">
        <v>25</v>
      </c>
      <c r="D60" s="19" t="s">
        <v>185</v>
      </c>
      <c r="E60" s="19">
        <v>295936</v>
      </c>
      <c r="F60" s="35"/>
      <c r="G60" s="40" t="s">
        <v>515</v>
      </c>
      <c r="H60" s="41" t="s">
        <v>1054</v>
      </c>
      <c r="I60" s="21">
        <v>0</v>
      </c>
      <c r="J60" s="21">
        <v>0</v>
      </c>
      <c r="K60" s="21">
        <v>0</v>
      </c>
      <c r="L60" s="21">
        <v>120.81</v>
      </c>
      <c r="M60" s="21">
        <v>0</v>
      </c>
      <c r="N60" s="21">
        <v>0</v>
      </c>
      <c r="O60" s="21">
        <v>0</v>
      </c>
      <c r="P60" s="21">
        <v>15.71</v>
      </c>
      <c r="Q60" s="21">
        <v>137.72999999999999</v>
      </c>
      <c r="R60" s="21" t="s">
        <v>75</v>
      </c>
      <c r="S60" s="36"/>
      <c r="U60" s="36"/>
      <c r="V60" s="36"/>
    </row>
    <row r="61" spans="1:22" hidden="1" x14ac:dyDescent="0.25">
      <c r="A61" s="19" t="s">
        <v>1159</v>
      </c>
      <c r="B61" s="19" t="s">
        <v>1067</v>
      </c>
      <c r="C61" s="19" t="s">
        <v>25</v>
      </c>
      <c r="D61" s="19" t="s">
        <v>185</v>
      </c>
      <c r="E61" s="19">
        <v>295894</v>
      </c>
      <c r="F61" s="35"/>
      <c r="G61" s="40" t="s">
        <v>515</v>
      </c>
      <c r="H61" s="41" t="s">
        <v>1054</v>
      </c>
      <c r="I61" s="21">
        <v>0</v>
      </c>
      <c r="J61" s="21">
        <v>0</v>
      </c>
      <c r="K61" s="21">
        <v>0</v>
      </c>
      <c r="L61" s="21">
        <v>21.23</v>
      </c>
      <c r="M61" s="21">
        <v>0</v>
      </c>
      <c r="N61" s="21">
        <v>0</v>
      </c>
      <c r="O61" s="21">
        <v>0</v>
      </c>
      <c r="P61" s="21">
        <v>2.76</v>
      </c>
      <c r="Q61" s="21">
        <v>23.99</v>
      </c>
      <c r="R61" s="21" t="s">
        <v>75</v>
      </c>
      <c r="S61" s="36"/>
      <c r="U61" s="36"/>
      <c r="V61" s="36"/>
    </row>
    <row r="62" spans="1:22" hidden="1" x14ac:dyDescent="0.25">
      <c r="A62" s="19" t="s">
        <v>1159</v>
      </c>
      <c r="B62" s="19" t="s">
        <v>1067</v>
      </c>
      <c r="C62" s="19" t="s">
        <v>25</v>
      </c>
      <c r="D62" s="19" t="s">
        <v>185</v>
      </c>
      <c r="E62" s="19">
        <v>295858</v>
      </c>
      <c r="F62" s="35"/>
      <c r="G62" s="40" t="s">
        <v>515</v>
      </c>
      <c r="H62" s="41" t="s">
        <v>1054</v>
      </c>
      <c r="I62" s="21">
        <v>0</v>
      </c>
      <c r="J62" s="21">
        <v>0</v>
      </c>
      <c r="K62" s="21">
        <v>0</v>
      </c>
      <c r="L62" s="21">
        <v>90.95</v>
      </c>
      <c r="M62" s="21">
        <v>0</v>
      </c>
      <c r="N62" s="21">
        <v>0</v>
      </c>
      <c r="O62" s="21">
        <v>0</v>
      </c>
      <c r="P62" s="21">
        <v>11.82</v>
      </c>
      <c r="Q62" s="21">
        <v>102.77</v>
      </c>
      <c r="R62" s="21" t="s">
        <v>75</v>
      </c>
      <c r="S62" s="36"/>
      <c r="U62" s="36"/>
      <c r="V62" s="36"/>
    </row>
    <row r="63" spans="1:22" hidden="1" x14ac:dyDescent="0.25">
      <c r="A63" s="19" t="s">
        <v>1159</v>
      </c>
      <c r="B63" s="19" t="s">
        <v>1067</v>
      </c>
      <c r="C63" s="19" t="s">
        <v>25</v>
      </c>
      <c r="D63" s="19" t="s">
        <v>185</v>
      </c>
      <c r="E63" s="19">
        <v>295913</v>
      </c>
      <c r="F63" s="35"/>
      <c r="G63" s="40" t="s">
        <v>515</v>
      </c>
      <c r="H63" s="41" t="s">
        <v>1054</v>
      </c>
      <c r="I63" s="21">
        <v>0</v>
      </c>
      <c r="J63" s="21">
        <v>0</v>
      </c>
      <c r="K63" s="21">
        <v>0</v>
      </c>
      <c r="L63" s="21">
        <v>19.12</v>
      </c>
      <c r="M63" s="21">
        <v>0</v>
      </c>
      <c r="N63" s="21">
        <v>0</v>
      </c>
      <c r="O63" s="21">
        <v>0</v>
      </c>
      <c r="P63" s="21">
        <v>2.4900000000000002</v>
      </c>
      <c r="Q63" s="21">
        <v>21.61</v>
      </c>
      <c r="R63" s="21" t="s">
        <v>75</v>
      </c>
      <c r="S63" s="36"/>
      <c r="U63" s="36"/>
      <c r="V63" s="36"/>
    </row>
    <row r="64" spans="1:22" hidden="1" x14ac:dyDescent="0.25">
      <c r="A64" s="19" t="s">
        <v>1159</v>
      </c>
      <c r="B64" s="19" t="s">
        <v>1067</v>
      </c>
      <c r="C64" s="19" t="s">
        <v>25</v>
      </c>
      <c r="D64" s="19" t="s">
        <v>185</v>
      </c>
      <c r="E64" s="19">
        <v>295870</v>
      </c>
      <c r="F64" s="35"/>
      <c r="G64" s="40" t="s">
        <v>515</v>
      </c>
      <c r="H64" s="41" t="s">
        <v>1054</v>
      </c>
      <c r="I64" s="21">
        <v>0</v>
      </c>
      <c r="J64" s="21">
        <v>0</v>
      </c>
      <c r="K64" s="21">
        <v>0</v>
      </c>
      <c r="L64" s="21">
        <v>157.78</v>
      </c>
      <c r="M64" s="21">
        <v>0</v>
      </c>
      <c r="N64" s="21">
        <v>0</v>
      </c>
      <c r="O64" s="21">
        <v>0</v>
      </c>
      <c r="P64" s="21">
        <v>20.51</v>
      </c>
      <c r="Q64" s="21">
        <v>179.87</v>
      </c>
      <c r="R64" s="21" t="s">
        <v>75</v>
      </c>
      <c r="S64" s="36"/>
      <c r="U64" s="36"/>
      <c r="V64" s="36"/>
    </row>
    <row r="65" spans="1:22" hidden="1" x14ac:dyDescent="0.25">
      <c r="A65" s="19" t="s">
        <v>1159</v>
      </c>
      <c r="B65" s="19" t="s">
        <v>1070</v>
      </c>
      <c r="C65" s="19" t="s">
        <v>25</v>
      </c>
      <c r="D65" s="19" t="s">
        <v>185</v>
      </c>
      <c r="E65" s="19">
        <v>1489</v>
      </c>
      <c r="F65" s="35"/>
      <c r="G65" s="40" t="s">
        <v>950</v>
      </c>
      <c r="H65" s="41" t="s">
        <v>1055</v>
      </c>
      <c r="I65" s="21">
        <v>0</v>
      </c>
      <c r="J65" s="21">
        <v>0</v>
      </c>
      <c r="K65" s="21">
        <v>0</v>
      </c>
      <c r="L65" s="21">
        <v>190.02</v>
      </c>
      <c r="M65" s="21">
        <v>0</v>
      </c>
      <c r="N65" s="21">
        <v>0</v>
      </c>
      <c r="O65" s="21">
        <v>0</v>
      </c>
      <c r="P65" s="21">
        <v>24.7</v>
      </c>
      <c r="Q65" s="21">
        <v>216.62</v>
      </c>
      <c r="R65" s="21" t="s">
        <v>75</v>
      </c>
      <c r="S65" s="36"/>
      <c r="U65" s="36"/>
      <c r="V65" s="36"/>
    </row>
    <row r="66" spans="1:22" hidden="1" x14ac:dyDescent="0.25">
      <c r="A66" s="19" t="s">
        <v>1159</v>
      </c>
      <c r="B66" s="19" t="s">
        <v>1070</v>
      </c>
      <c r="C66" s="19" t="s">
        <v>25</v>
      </c>
      <c r="D66" s="19" t="s">
        <v>185</v>
      </c>
      <c r="E66" s="19">
        <v>14813</v>
      </c>
      <c r="F66" s="35"/>
      <c r="G66" s="40" t="s">
        <v>1071</v>
      </c>
      <c r="H66" s="41" t="s">
        <v>690</v>
      </c>
      <c r="I66" s="21">
        <v>0</v>
      </c>
      <c r="J66" s="21">
        <v>0</v>
      </c>
      <c r="K66" s="21">
        <v>0</v>
      </c>
      <c r="L66" s="21">
        <v>157.32</v>
      </c>
      <c r="M66" s="21">
        <v>0</v>
      </c>
      <c r="N66" s="21">
        <v>0</v>
      </c>
      <c r="O66" s="21">
        <v>0</v>
      </c>
      <c r="P66" s="21">
        <v>20.45</v>
      </c>
      <c r="Q66" s="21">
        <v>177.77</v>
      </c>
      <c r="R66" s="21" t="s">
        <v>75</v>
      </c>
      <c r="S66" s="36"/>
      <c r="U66" s="36"/>
      <c r="V66" s="36"/>
    </row>
    <row r="67" spans="1:22" hidden="1" x14ac:dyDescent="0.25">
      <c r="A67" s="19" t="s">
        <v>1159</v>
      </c>
      <c r="B67" s="19" t="s">
        <v>1070</v>
      </c>
      <c r="C67" s="19" t="s">
        <v>25</v>
      </c>
      <c r="D67" s="19" t="s">
        <v>185</v>
      </c>
      <c r="E67" s="19">
        <v>296382</v>
      </c>
      <c r="F67" s="35"/>
      <c r="G67" s="40" t="s">
        <v>935</v>
      </c>
      <c r="H67" s="41" t="s">
        <v>1054</v>
      </c>
      <c r="I67" s="21">
        <v>0</v>
      </c>
      <c r="J67" s="21">
        <v>0</v>
      </c>
      <c r="K67" s="21">
        <v>0</v>
      </c>
      <c r="L67" s="21">
        <v>133.38999999999999</v>
      </c>
      <c r="M67" s="21">
        <v>0</v>
      </c>
      <c r="N67" s="21">
        <v>0</v>
      </c>
      <c r="O67" s="21">
        <v>0</v>
      </c>
      <c r="P67" s="21">
        <v>17.34</v>
      </c>
      <c r="Q67" s="21">
        <v>152.06</v>
      </c>
      <c r="R67" s="21" t="s">
        <v>75</v>
      </c>
      <c r="S67" s="36"/>
      <c r="U67" s="36"/>
      <c r="V67" s="36"/>
    </row>
    <row r="68" spans="1:22" hidden="1" x14ac:dyDescent="0.25">
      <c r="A68" s="19" t="s">
        <v>1159</v>
      </c>
      <c r="B68" s="19" t="s">
        <v>1070</v>
      </c>
      <c r="C68" s="19" t="s">
        <v>25</v>
      </c>
      <c r="D68" s="19" t="s">
        <v>185</v>
      </c>
      <c r="E68" s="19">
        <v>296669</v>
      </c>
      <c r="F68" s="35"/>
      <c r="G68" s="40" t="s">
        <v>935</v>
      </c>
      <c r="H68" s="41" t="s">
        <v>1054</v>
      </c>
      <c r="I68" s="21">
        <v>0</v>
      </c>
      <c r="J68" s="21">
        <v>0</v>
      </c>
      <c r="K68" s="21">
        <v>0</v>
      </c>
      <c r="L68" s="21">
        <v>19.82</v>
      </c>
      <c r="M68" s="21">
        <v>0</v>
      </c>
      <c r="N68" s="21">
        <v>0</v>
      </c>
      <c r="O68" s="21">
        <v>0</v>
      </c>
      <c r="P68" s="21">
        <v>2.58</v>
      </c>
      <c r="Q68" s="21">
        <v>22.4</v>
      </c>
      <c r="R68" s="21" t="s">
        <v>75</v>
      </c>
      <c r="S68" s="36"/>
      <c r="U68" s="36"/>
      <c r="V68" s="36"/>
    </row>
    <row r="69" spans="1:22" hidden="1" x14ac:dyDescent="0.25">
      <c r="A69" s="19" t="s">
        <v>1159</v>
      </c>
      <c r="B69" s="19" t="s">
        <v>1072</v>
      </c>
      <c r="C69" s="19" t="s">
        <v>25</v>
      </c>
      <c r="D69" s="19" t="s">
        <v>185</v>
      </c>
      <c r="E69" s="19">
        <v>297051</v>
      </c>
      <c r="F69" s="35"/>
      <c r="G69" s="40" t="s">
        <v>935</v>
      </c>
      <c r="H69" s="41" t="s">
        <v>1054</v>
      </c>
      <c r="I69" s="21">
        <v>0</v>
      </c>
      <c r="J69" s="21">
        <v>0</v>
      </c>
      <c r="K69" s="21">
        <v>0</v>
      </c>
      <c r="L69" s="21">
        <v>235.99</v>
      </c>
      <c r="M69" s="21">
        <v>0</v>
      </c>
      <c r="N69" s="21">
        <v>0</v>
      </c>
      <c r="O69" s="21">
        <v>0</v>
      </c>
      <c r="P69" s="21">
        <v>30.68</v>
      </c>
      <c r="Q69" s="21">
        <v>269.02999999999997</v>
      </c>
      <c r="R69" s="21" t="s">
        <v>75</v>
      </c>
      <c r="S69" s="36"/>
      <c r="U69" s="36"/>
      <c r="V69" s="36"/>
    </row>
    <row r="70" spans="1:22" hidden="1" x14ac:dyDescent="0.25">
      <c r="A70" s="19" t="s">
        <v>1159</v>
      </c>
      <c r="B70" s="19" t="s">
        <v>1072</v>
      </c>
      <c r="C70" s="19" t="s">
        <v>25</v>
      </c>
      <c r="D70" s="19" t="s">
        <v>185</v>
      </c>
      <c r="E70" s="19">
        <v>297113</v>
      </c>
      <c r="F70" s="35"/>
      <c r="G70" s="40" t="s">
        <v>935</v>
      </c>
      <c r="H70" s="41" t="s">
        <v>1054</v>
      </c>
      <c r="I70" s="21">
        <v>0</v>
      </c>
      <c r="J70" s="21">
        <v>0</v>
      </c>
      <c r="K70" s="21">
        <v>0</v>
      </c>
      <c r="L70" s="21">
        <v>49.64</v>
      </c>
      <c r="M70" s="21">
        <v>0</v>
      </c>
      <c r="N70" s="21">
        <v>0</v>
      </c>
      <c r="O70" s="21">
        <v>0</v>
      </c>
      <c r="P70" s="21">
        <v>6.45</v>
      </c>
      <c r="Q70" s="21">
        <v>56.09</v>
      </c>
      <c r="R70" s="21" t="s">
        <v>75</v>
      </c>
      <c r="S70" s="36"/>
      <c r="U70" s="36"/>
      <c r="V70" s="36"/>
    </row>
    <row r="71" spans="1:22" hidden="1" x14ac:dyDescent="0.25">
      <c r="A71" s="19" t="s">
        <v>1159</v>
      </c>
      <c r="B71" s="19" t="s">
        <v>1073</v>
      </c>
      <c r="C71" s="19" t="s">
        <v>25</v>
      </c>
      <c r="D71" s="19" t="s">
        <v>185</v>
      </c>
      <c r="E71" s="19">
        <v>9810</v>
      </c>
      <c r="F71" s="35"/>
      <c r="G71" s="40" t="s">
        <v>515</v>
      </c>
      <c r="H71" s="41" t="s">
        <v>634</v>
      </c>
      <c r="I71" s="21">
        <v>0</v>
      </c>
      <c r="J71" s="21">
        <v>0</v>
      </c>
      <c r="K71" s="21">
        <v>0</v>
      </c>
      <c r="L71" s="21">
        <v>322.05</v>
      </c>
      <c r="M71" s="21">
        <v>0</v>
      </c>
      <c r="N71" s="21">
        <v>0</v>
      </c>
      <c r="O71" s="21">
        <v>0</v>
      </c>
      <c r="P71" s="21">
        <v>41.87</v>
      </c>
      <c r="Q71" s="21">
        <v>367.14</v>
      </c>
      <c r="R71" s="21" t="s">
        <v>75</v>
      </c>
      <c r="S71" s="36"/>
      <c r="U71" s="36"/>
      <c r="V71" s="36"/>
    </row>
    <row r="72" spans="1:22" hidden="1" x14ac:dyDescent="0.25">
      <c r="A72" s="19" t="s">
        <v>1159</v>
      </c>
      <c r="B72" s="19" t="s">
        <v>1073</v>
      </c>
      <c r="C72" s="19" t="s">
        <v>25</v>
      </c>
      <c r="D72" s="19" t="s">
        <v>185</v>
      </c>
      <c r="E72" s="19">
        <v>12456</v>
      </c>
      <c r="F72" s="35"/>
      <c r="G72" s="40" t="s">
        <v>1074</v>
      </c>
      <c r="H72" s="41" t="s">
        <v>703</v>
      </c>
      <c r="I72" s="21">
        <v>0</v>
      </c>
      <c r="J72" s="21">
        <v>0</v>
      </c>
      <c r="K72" s="21">
        <v>0</v>
      </c>
      <c r="L72" s="21">
        <v>240.2</v>
      </c>
      <c r="M72" s="21">
        <v>0</v>
      </c>
      <c r="N72" s="21">
        <v>0</v>
      </c>
      <c r="O72" s="21">
        <v>0</v>
      </c>
      <c r="P72" s="21">
        <v>31.23</v>
      </c>
      <c r="Q72" s="21">
        <v>273.83</v>
      </c>
      <c r="R72" s="21" t="s">
        <v>75</v>
      </c>
      <c r="S72" s="36"/>
      <c r="U72" s="36"/>
      <c r="V72" s="36"/>
    </row>
    <row r="73" spans="1:22" hidden="1" x14ac:dyDescent="0.25">
      <c r="A73" s="19" t="s">
        <v>1159</v>
      </c>
      <c r="B73" s="19" t="s">
        <v>1075</v>
      </c>
      <c r="C73" s="19" t="s">
        <v>25</v>
      </c>
      <c r="D73" s="19" t="s">
        <v>185</v>
      </c>
      <c r="E73" s="19">
        <v>9828</v>
      </c>
      <c r="F73" s="35"/>
      <c r="G73" s="40" t="s">
        <v>515</v>
      </c>
      <c r="H73" s="41" t="s">
        <v>634</v>
      </c>
      <c r="I73" s="21">
        <v>0</v>
      </c>
      <c r="J73" s="21">
        <v>0</v>
      </c>
      <c r="K73" s="21">
        <v>0</v>
      </c>
      <c r="L73" s="21">
        <v>390.37</v>
      </c>
      <c r="M73" s="21">
        <v>0</v>
      </c>
      <c r="N73" s="21">
        <v>0</v>
      </c>
      <c r="O73" s="21">
        <v>0</v>
      </c>
      <c r="P73" s="21">
        <v>50.75</v>
      </c>
      <c r="Q73" s="21">
        <v>445.02</v>
      </c>
      <c r="R73" s="21" t="s">
        <v>75</v>
      </c>
      <c r="S73" s="36"/>
      <c r="U73" s="36"/>
      <c r="V73" s="36"/>
    </row>
    <row r="74" spans="1:22" hidden="1" x14ac:dyDescent="0.25">
      <c r="A74" s="19" t="s">
        <v>1159</v>
      </c>
      <c r="B74" s="19" t="s">
        <v>1075</v>
      </c>
      <c r="C74" s="19" t="s">
        <v>25</v>
      </c>
      <c r="D74" s="19" t="s">
        <v>185</v>
      </c>
      <c r="E74" s="19">
        <v>297789</v>
      </c>
      <c r="F74" s="35"/>
      <c r="G74" s="40" t="s">
        <v>935</v>
      </c>
      <c r="H74" s="41" t="s">
        <v>1054</v>
      </c>
      <c r="I74" s="21">
        <v>0</v>
      </c>
      <c r="J74" s="21">
        <v>0</v>
      </c>
      <c r="K74" s="21">
        <v>0</v>
      </c>
      <c r="L74" s="21">
        <v>84.98</v>
      </c>
      <c r="M74" s="21">
        <v>0</v>
      </c>
      <c r="N74" s="21">
        <v>0</v>
      </c>
      <c r="O74" s="21">
        <v>0</v>
      </c>
      <c r="P74" s="21">
        <v>11.05</v>
      </c>
      <c r="Q74" s="21">
        <v>96.03</v>
      </c>
      <c r="R74" s="21" t="s">
        <v>75</v>
      </c>
      <c r="S74" s="36"/>
      <c r="U74" s="36"/>
      <c r="V74" s="36"/>
    </row>
    <row r="75" spans="1:22" hidden="1" x14ac:dyDescent="0.25">
      <c r="A75" s="19" t="s">
        <v>1159</v>
      </c>
      <c r="B75" s="19" t="s">
        <v>1076</v>
      </c>
      <c r="C75" s="19" t="s">
        <v>25</v>
      </c>
      <c r="D75" s="19" t="s">
        <v>185</v>
      </c>
      <c r="E75" s="19">
        <v>497</v>
      </c>
      <c r="F75" s="35"/>
      <c r="G75" s="40" t="s">
        <v>937</v>
      </c>
      <c r="H75" s="41" t="s">
        <v>910</v>
      </c>
      <c r="I75" s="21">
        <v>0</v>
      </c>
      <c r="J75" s="21">
        <v>0</v>
      </c>
      <c r="K75" s="21">
        <v>0</v>
      </c>
      <c r="L75" s="21">
        <v>180.34</v>
      </c>
      <c r="M75" s="21">
        <v>0</v>
      </c>
      <c r="N75" s="21">
        <v>0</v>
      </c>
      <c r="O75" s="21">
        <v>0</v>
      </c>
      <c r="P75" s="21">
        <v>23.44</v>
      </c>
      <c r="Q75" s="21">
        <v>203.78</v>
      </c>
      <c r="R75" s="21" t="s">
        <v>75</v>
      </c>
      <c r="S75" s="36"/>
      <c r="U75" s="36"/>
      <c r="V75" s="36"/>
    </row>
    <row r="76" spans="1:22" hidden="1" x14ac:dyDescent="0.25">
      <c r="A76" s="19" t="s">
        <v>1159</v>
      </c>
      <c r="B76" s="19" t="s">
        <v>1076</v>
      </c>
      <c r="C76" s="19" t="s">
        <v>25</v>
      </c>
      <c r="D76" s="19" t="s">
        <v>185</v>
      </c>
      <c r="E76" s="19">
        <v>298523</v>
      </c>
      <c r="F76" s="35"/>
      <c r="G76" s="40" t="s">
        <v>935</v>
      </c>
      <c r="H76" s="41" t="s">
        <v>1054</v>
      </c>
      <c r="I76" s="21">
        <v>0</v>
      </c>
      <c r="J76" s="21">
        <v>0</v>
      </c>
      <c r="K76" s="21">
        <v>0</v>
      </c>
      <c r="L76" s="21">
        <v>72.930000000000007</v>
      </c>
      <c r="M76" s="21">
        <v>0</v>
      </c>
      <c r="N76" s="21">
        <v>0</v>
      </c>
      <c r="O76" s="21">
        <v>0</v>
      </c>
      <c r="P76" s="21">
        <v>9.48</v>
      </c>
      <c r="Q76" s="21">
        <v>82.41</v>
      </c>
      <c r="R76" s="21" t="s">
        <v>75</v>
      </c>
      <c r="S76" s="36"/>
      <c r="U76" s="36"/>
      <c r="V76" s="36"/>
    </row>
    <row r="77" spans="1:22" hidden="1" x14ac:dyDescent="0.25">
      <c r="A77" s="19" t="s">
        <v>1159</v>
      </c>
      <c r="B77" s="19" t="s">
        <v>1076</v>
      </c>
      <c r="C77" s="19" t="s">
        <v>25</v>
      </c>
      <c r="D77" s="19" t="s">
        <v>185</v>
      </c>
      <c r="E77" s="19">
        <v>298298</v>
      </c>
      <c r="F77" s="35"/>
      <c r="G77" s="40" t="s">
        <v>935</v>
      </c>
      <c r="H77" s="41" t="s">
        <v>1054</v>
      </c>
      <c r="I77" s="21">
        <v>0</v>
      </c>
      <c r="J77" s="21">
        <v>0</v>
      </c>
      <c r="K77" s="21">
        <v>0</v>
      </c>
      <c r="L77" s="21">
        <v>117.61</v>
      </c>
      <c r="M77" s="21">
        <v>0</v>
      </c>
      <c r="N77" s="21">
        <v>0</v>
      </c>
      <c r="O77" s="21">
        <v>0</v>
      </c>
      <c r="P77" s="21">
        <v>15.29</v>
      </c>
      <c r="Q77" s="21">
        <v>134.08000000000001</v>
      </c>
      <c r="R77" s="21" t="s">
        <v>75</v>
      </c>
      <c r="S77" s="36"/>
      <c r="U77" s="36"/>
      <c r="V77" s="36"/>
    </row>
    <row r="78" spans="1:22" hidden="1" x14ac:dyDescent="0.25">
      <c r="A78" s="19" t="s">
        <v>1159</v>
      </c>
      <c r="B78" s="19" t="s">
        <v>1076</v>
      </c>
      <c r="C78" s="19" t="s">
        <v>25</v>
      </c>
      <c r="D78" s="19" t="s">
        <v>185</v>
      </c>
      <c r="E78" s="19">
        <v>10582</v>
      </c>
      <c r="F78" s="35"/>
      <c r="G78" s="40" t="s">
        <v>1077</v>
      </c>
      <c r="H78" s="41" t="s">
        <v>799</v>
      </c>
      <c r="I78" s="21">
        <v>0</v>
      </c>
      <c r="J78" s="21">
        <v>0</v>
      </c>
      <c r="K78" s="21">
        <v>0</v>
      </c>
      <c r="L78" s="21">
        <v>69.180000000000007</v>
      </c>
      <c r="M78" s="21">
        <v>0</v>
      </c>
      <c r="N78" s="21">
        <v>0</v>
      </c>
      <c r="O78" s="21">
        <v>0</v>
      </c>
      <c r="P78" s="21">
        <v>8.99</v>
      </c>
      <c r="Q78" s="21">
        <v>78.17</v>
      </c>
      <c r="R78" s="21" t="s">
        <v>75</v>
      </c>
      <c r="S78" s="36"/>
      <c r="U78" s="36"/>
      <c r="V78" s="36"/>
    </row>
    <row r="79" spans="1:22" hidden="1" x14ac:dyDescent="0.25">
      <c r="A79" s="19" t="s">
        <v>1159</v>
      </c>
      <c r="B79" s="19" t="s">
        <v>1076</v>
      </c>
      <c r="C79" s="19" t="s">
        <v>25</v>
      </c>
      <c r="D79" s="19" t="s">
        <v>185</v>
      </c>
      <c r="E79" s="19">
        <v>2013</v>
      </c>
      <c r="F79" s="35"/>
      <c r="G79" s="40" t="s">
        <v>950</v>
      </c>
      <c r="H79" s="41" t="s">
        <v>1055</v>
      </c>
      <c r="I79" s="21">
        <v>0</v>
      </c>
      <c r="J79" s="21">
        <v>0</v>
      </c>
      <c r="K79" s="21">
        <v>0</v>
      </c>
      <c r="L79" s="21">
        <v>181.15</v>
      </c>
      <c r="M79" s="21">
        <v>0</v>
      </c>
      <c r="N79" s="21">
        <v>0</v>
      </c>
      <c r="O79" s="21">
        <v>0</v>
      </c>
      <c r="P79" s="21">
        <v>23.55</v>
      </c>
      <c r="Q79" s="21">
        <v>206.51</v>
      </c>
      <c r="R79" s="21" t="s">
        <v>75</v>
      </c>
      <c r="S79" s="36"/>
      <c r="U79" s="36"/>
      <c r="V79" s="36"/>
    </row>
    <row r="80" spans="1:22" hidden="1" x14ac:dyDescent="0.25">
      <c r="A80" s="19" t="s">
        <v>1159</v>
      </c>
      <c r="B80" s="19" t="s">
        <v>1076</v>
      </c>
      <c r="C80" s="19" t="s">
        <v>25</v>
      </c>
      <c r="D80" s="19" t="s">
        <v>185</v>
      </c>
      <c r="E80" s="19">
        <v>4237</v>
      </c>
      <c r="F80" s="35"/>
      <c r="G80" s="40" t="s">
        <v>929</v>
      </c>
      <c r="H80" s="41" t="s">
        <v>680</v>
      </c>
      <c r="I80" s="21">
        <v>0</v>
      </c>
      <c r="J80" s="21">
        <v>0</v>
      </c>
      <c r="K80" s="21">
        <v>0</v>
      </c>
      <c r="L80" s="21">
        <v>59.74</v>
      </c>
      <c r="M80" s="21">
        <v>0</v>
      </c>
      <c r="N80" s="21">
        <v>0</v>
      </c>
      <c r="O80" s="21">
        <v>0</v>
      </c>
      <c r="P80" s="21">
        <v>7.77</v>
      </c>
      <c r="Q80" s="21">
        <v>67.510000000000005</v>
      </c>
      <c r="R80" s="21" t="s">
        <v>75</v>
      </c>
      <c r="S80" s="36"/>
      <c r="U80" s="36"/>
      <c r="V80" s="36"/>
    </row>
    <row r="81" spans="1:22" hidden="1" x14ac:dyDescent="0.25">
      <c r="A81" s="19" t="s">
        <v>1159</v>
      </c>
      <c r="B81" s="19" t="s">
        <v>1076</v>
      </c>
      <c r="C81" s="19" t="s">
        <v>25</v>
      </c>
      <c r="D81" s="19" t="s">
        <v>185</v>
      </c>
      <c r="E81" s="19">
        <v>4250</v>
      </c>
      <c r="F81" s="35"/>
      <c r="G81" s="40" t="s">
        <v>929</v>
      </c>
      <c r="H81" s="41" t="s">
        <v>680</v>
      </c>
      <c r="I81" s="21">
        <v>0</v>
      </c>
      <c r="J81" s="21">
        <v>0</v>
      </c>
      <c r="K81" s="21">
        <v>0</v>
      </c>
      <c r="L81" s="21">
        <v>30.97</v>
      </c>
      <c r="M81" s="21">
        <v>0</v>
      </c>
      <c r="N81" s="21">
        <v>0</v>
      </c>
      <c r="O81" s="21">
        <v>0</v>
      </c>
      <c r="P81" s="21">
        <v>4.03</v>
      </c>
      <c r="Q81" s="21">
        <v>35</v>
      </c>
      <c r="R81" s="21" t="s">
        <v>75</v>
      </c>
      <c r="S81" s="36"/>
      <c r="U81" s="36"/>
      <c r="V81" s="36"/>
    </row>
    <row r="82" spans="1:22" hidden="1" x14ac:dyDescent="0.25">
      <c r="A82" s="19" t="s">
        <v>1159</v>
      </c>
      <c r="B82" s="19" t="s">
        <v>1076</v>
      </c>
      <c r="C82" s="19" t="s">
        <v>25</v>
      </c>
      <c r="D82" s="19" t="s">
        <v>185</v>
      </c>
      <c r="E82" s="19">
        <v>4236</v>
      </c>
      <c r="F82" s="35"/>
      <c r="G82" s="40" t="s">
        <v>929</v>
      </c>
      <c r="H82" s="41" t="s">
        <v>680</v>
      </c>
      <c r="I82" s="21">
        <v>0</v>
      </c>
      <c r="J82" s="21">
        <v>0</v>
      </c>
      <c r="K82" s="21">
        <v>0</v>
      </c>
      <c r="L82" s="21">
        <v>136.97999999999999</v>
      </c>
      <c r="M82" s="21">
        <v>0</v>
      </c>
      <c r="N82" s="21">
        <v>0</v>
      </c>
      <c r="O82" s="21">
        <v>0</v>
      </c>
      <c r="P82" s="21">
        <v>17.809999999999999</v>
      </c>
      <c r="Q82" s="21">
        <v>154.79</v>
      </c>
      <c r="R82" s="21" t="s">
        <v>75</v>
      </c>
      <c r="S82" s="36"/>
      <c r="U82" s="36"/>
      <c r="V82" s="36"/>
    </row>
    <row r="83" spans="1:22" hidden="1" x14ac:dyDescent="0.25">
      <c r="A83" s="19" t="s">
        <v>1159</v>
      </c>
      <c r="B83" s="19" t="s">
        <v>1076</v>
      </c>
      <c r="C83" s="19" t="s">
        <v>25</v>
      </c>
      <c r="D83" s="19" t="s">
        <v>185</v>
      </c>
      <c r="E83" s="19">
        <v>1644</v>
      </c>
      <c r="F83" s="35"/>
      <c r="G83" s="40" t="s">
        <v>1078</v>
      </c>
      <c r="H83" s="41" t="s">
        <v>288</v>
      </c>
      <c r="I83" s="21">
        <v>0</v>
      </c>
      <c r="J83" s="21">
        <v>0</v>
      </c>
      <c r="K83" s="21">
        <v>0</v>
      </c>
      <c r="L83" s="21">
        <v>78.58</v>
      </c>
      <c r="M83" s="21">
        <v>0</v>
      </c>
      <c r="N83" s="21">
        <v>0</v>
      </c>
      <c r="O83" s="21">
        <v>0</v>
      </c>
      <c r="P83" s="21">
        <v>10.220000000000001</v>
      </c>
      <c r="Q83" s="21">
        <v>88.8</v>
      </c>
      <c r="R83" s="21" t="s">
        <v>75</v>
      </c>
      <c r="S83" s="36"/>
      <c r="U83" s="36"/>
      <c r="V83" s="36"/>
    </row>
    <row r="84" spans="1:22" hidden="1" x14ac:dyDescent="0.25">
      <c r="A84" s="19" t="s">
        <v>1159</v>
      </c>
      <c r="B84" s="19" t="s">
        <v>1079</v>
      </c>
      <c r="C84" s="19" t="s">
        <v>25</v>
      </c>
      <c r="D84" s="19" t="s">
        <v>185</v>
      </c>
      <c r="E84" s="19">
        <v>1119917</v>
      </c>
      <c r="F84" s="35"/>
      <c r="G84" s="40" t="s">
        <v>1060</v>
      </c>
      <c r="H84" s="41" t="s">
        <v>684</v>
      </c>
      <c r="I84" s="21">
        <v>0</v>
      </c>
      <c r="J84" s="21">
        <v>0</v>
      </c>
      <c r="K84" s="21">
        <v>0</v>
      </c>
      <c r="L84" s="21">
        <v>37.06</v>
      </c>
      <c r="M84" s="21">
        <v>0</v>
      </c>
      <c r="N84" s="21">
        <v>0</v>
      </c>
      <c r="O84" s="21">
        <v>0</v>
      </c>
      <c r="P84" s="21">
        <v>4.82</v>
      </c>
      <c r="Q84" s="21">
        <v>41.88</v>
      </c>
      <c r="R84" s="21" t="s">
        <v>75</v>
      </c>
      <c r="S84" s="36"/>
      <c r="U84" s="36"/>
      <c r="V84" s="36"/>
    </row>
    <row r="85" spans="1:22" hidden="1" x14ac:dyDescent="0.25">
      <c r="A85" s="19" t="s">
        <v>1159</v>
      </c>
      <c r="B85" s="19" t="s">
        <v>1079</v>
      </c>
      <c r="C85" s="19" t="s">
        <v>25</v>
      </c>
      <c r="D85" s="19" t="s">
        <v>185</v>
      </c>
      <c r="E85" s="19">
        <v>4254</v>
      </c>
      <c r="F85" s="35"/>
      <c r="G85" s="40" t="s">
        <v>929</v>
      </c>
      <c r="H85" s="41" t="s">
        <v>680</v>
      </c>
      <c r="I85" s="21">
        <v>0</v>
      </c>
      <c r="J85" s="21">
        <v>0</v>
      </c>
      <c r="K85" s="21">
        <v>0</v>
      </c>
      <c r="L85" s="21">
        <v>140.96</v>
      </c>
      <c r="M85" s="21">
        <v>0</v>
      </c>
      <c r="N85" s="21">
        <v>0</v>
      </c>
      <c r="O85" s="21">
        <v>0</v>
      </c>
      <c r="P85" s="21">
        <v>18.32</v>
      </c>
      <c r="Q85" s="21">
        <v>159.28</v>
      </c>
      <c r="R85" s="21" t="s">
        <v>75</v>
      </c>
      <c r="S85" s="36"/>
      <c r="U85" s="36"/>
      <c r="V85" s="36"/>
    </row>
    <row r="86" spans="1:22" hidden="1" x14ac:dyDescent="0.25">
      <c r="A86" s="19" t="s">
        <v>1159</v>
      </c>
      <c r="B86" s="19" t="s">
        <v>1079</v>
      </c>
      <c r="C86" s="19" t="s">
        <v>25</v>
      </c>
      <c r="D86" s="19" t="s">
        <v>185</v>
      </c>
      <c r="E86" s="19">
        <v>1579702</v>
      </c>
      <c r="F86" s="35"/>
      <c r="G86" s="40" t="s">
        <v>955</v>
      </c>
      <c r="H86" s="41" t="s">
        <v>271</v>
      </c>
      <c r="I86" s="21">
        <v>0</v>
      </c>
      <c r="J86" s="21">
        <v>0</v>
      </c>
      <c r="K86" s="21">
        <v>0</v>
      </c>
      <c r="L86" s="21">
        <v>626.16999999999996</v>
      </c>
      <c r="M86" s="21">
        <v>0</v>
      </c>
      <c r="N86" s="21">
        <v>0</v>
      </c>
      <c r="O86" s="21">
        <v>0</v>
      </c>
      <c r="P86" s="21">
        <v>81.400000000000006</v>
      </c>
      <c r="Q86" s="21">
        <v>707.57</v>
      </c>
      <c r="R86" s="21" t="s">
        <v>75</v>
      </c>
      <c r="S86" s="36"/>
      <c r="U86" s="36"/>
      <c r="V86" s="36"/>
    </row>
    <row r="87" spans="1:22" hidden="1" x14ac:dyDescent="0.25">
      <c r="A87" s="19" t="s">
        <v>1159</v>
      </c>
      <c r="B87" s="19" t="s">
        <v>1079</v>
      </c>
      <c r="C87" s="19" t="s">
        <v>25</v>
      </c>
      <c r="D87" s="19" t="s">
        <v>185</v>
      </c>
      <c r="E87" s="19">
        <v>448</v>
      </c>
      <c r="F87" s="35"/>
      <c r="G87" s="40" t="s">
        <v>1038</v>
      </c>
      <c r="H87" s="41" t="s">
        <v>1080</v>
      </c>
      <c r="I87" s="21">
        <v>0</v>
      </c>
      <c r="J87" s="21">
        <v>0</v>
      </c>
      <c r="K87" s="21">
        <v>0</v>
      </c>
      <c r="L87" s="21">
        <v>180.91</v>
      </c>
      <c r="M87" s="21">
        <v>0</v>
      </c>
      <c r="N87" s="21">
        <v>0</v>
      </c>
      <c r="O87" s="21">
        <v>0</v>
      </c>
      <c r="P87" s="21">
        <v>23.52</v>
      </c>
      <c r="Q87" s="21">
        <v>204.43</v>
      </c>
      <c r="R87" s="21" t="s">
        <v>75</v>
      </c>
      <c r="S87" s="36"/>
      <c r="U87" s="36"/>
      <c r="V87" s="36"/>
    </row>
    <row r="88" spans="1:22" hidden="1" x14ac:dyDescent="0.25">
      <c r="A88" s="19" t="s">
        <v>1159</v>
      </c>
      <c r="B88" s="19" t="s">
        <v>1079</v>
      </c>
      <c r="C88" s="19" t="s">
        <v>25</v>
      </c>
      <c r="D88" s="19" t="s">
        <v>185</v>
      </c>
      <c r="E88" s="19">
        <v>10945</v>
      </c>
      <c r="F88" s="35"/>
      <c r="G88" s="40" t="s">
        <v>925</v>
      </c>
      <c r="H88" s="41" t="s">
        <v>705</v>
      </c>
      <c r="I88" s="21">
        <v>0</v>
      </c>
      <c r="J88" s="21">
        <v>0</v>
      </c>
      <c r="K88" s="21">
        <v>0</v>
      </c>
      <c r="L88" s="21">
        <v>382.23</v>
      </c>
      <c r="M88" s="21">
        <v>0</v>
      </c>
      <c r="N88" s="21">
        <v>0</v>
      </c>
      <c r="O88" s="21">
        <v>0</v>
      </c>
      <c r="P88" s="21">
        <v>49.69</v>
      </c>
      <c r="Q88" s="21">
        <v>431.92</v>
      </c>
      <c r="R88" s="21" t="s">
        <v>75</v>
      </c>
      <c r="S88" s="36"/>
      <c r="U88" s="36"/>
      <c r="V88" s="36"/>
    </row>
    <row r="89" spans="1:22" hidden="1" x14ac:dyDescent="0.25">
      <c r="A89" s="19" t="s">
        <v>1159</v>
      </c>
      <c r="B89" s="19" t="s">
        <v>1079</v>
      </c>
      <c r="C89" s="19" t="s">
        <v>25</v>
      </c>
      <c r="D89" s="19" t="s">
        <v>185</v>
      </c>
      <c r="E89" s="19">
        <v>298996</v>
      </c>
      <c r="F89" s="35"/>
      <c r="G89" s="40" t="s">
        <v>935</v>
      </c>
      <c r="H89" s="41" t="s">
        <v>1054</v>
      </c>
      <c r="I89" s="21">
        <v>0</v>
      </c>
      <c r="J89" s="21">
        <v>0</v>
      </c>
      <c r="K89" s="21">
        <v>0</v>
      </c>
      <c r="L89" s="21">
        <v>242.8</v>
      </c>
      <c r="M89" s="21">
        <v>0</v>
      </c>
      <c r="N89" s="21">
        <v>0</v>
      </c>
      <c r="O89" s="21">
        <v>0</v>
      </c>
      <c r="P89" s="21">
        <v>31.56</v>
      </c>
      <c r="Q89" s="21">
        <v>276.79000000000002</v>
      </c>
      <c r="R89" s="21" t="s">
        <v>75</v>
      </c>
      <c r="S89" s="36"/>
      <c r="U89" s="36"/>
      <c r="V89" s="36"/>
    </row>
    <row r="90" spans="1:22" hidden="1" x14ac:dyDescent="0.25">
      <c r="A90" s="19" t="s">
        <v>1159</v>
      </c>
      <c r="B90" s="19" t="s">
        <v>1079</v>
      </c>
      <c r="C90" s="19" t="s">
        <v>25</v>
      </c>
      <c r="D90" s="19" t="s">
        <v>185</v>
      </c>
      <c r="E90" s="19">
        <v>30</v>
      </c>
      <c r="F90" s="35"/>
      <c r="G90" s="40" t="s">
        <v>1081</v>
      </c>
      <c r="H90" s="41" t="s">
        <v>1082</v>
      </c>
      <c r="I90" s="21">
        <v>0</v>
      </c>
      <c r="J90" s="21">
        <v>0</v>
      </c>
      <c r="K90" s="21">
        <v>0</v>
      </c>
      <c r="L90" s="21">
        <v>19.29</v>
      </c>
      <c r="M90" s="21">
        <v>0</v>
      </c>
      <c r="N90" s="21">
        <v>0</v>
      </c>
      <c r="O90" s="21">
        <v>0</v>
      </c>
      <c r="P90" s="21">
        <v>2.5099999999999998</v>
      </c>
      <c r="Q90" s="21">
        <v>21.8</v>
      </c>
      <c r="R90" s="21" t="s">
        <v>75</v>
      </c>
      <c r="S90" s="36"/>
      <c r="U90" s="36"/>
      <c r="V90" s="36"/>
    </row>
    <row r="91" spans="1:22" hidden="1" x14ac:dyDescent="0.25">
      <c r="A91" s="19" t="s">
        <v>1159</v>
      </c>
      <c r="B91" s="19" t="s">
        <v>1079</v>
      </c>
      <c r="C91" s="19" t="s">
        <v>25</v>
      </c>
      <c r="D91" s="19" t="s">
        <v>185</v>
      </c>
      <c r="E91" s="19">
        <v>10689</v>
      </c>
      <c r="F91" s="35"/>
      <c r="G91" s="40" t="s">
        <v>1077</v>
      </c>
      <c r="H91" s="41" t="s">
        <v>799</v>
      </c>
      <c r="I91" s="21">
        <v>0</v>
      </c>
      <c r="J91" s="21">
        <v>0</v>
      </c>
      <c r="K91" s="21">
        <v>0</v>
      </c>
      <c r="L91" s="21">
        <v>38.75</v>
      </c>
      <c r="M91" s="21">
        <v>0</v>
      </c>
      <c r="N91" s="21">
        <v>0</v>
      </c>
      <c r="O91" s="21">
        <v>0</v>
      </c>
      <c r="P91" s="21">
        <v>5.04</v>
      </c>
      <c r="Q91" s="21">
        <v>43.79</v>
      </c>
      <c r="R91" s="21" t="s">
        <v>75</v>
      </c>
      <c r="S91" s="36"/>
      <c r="U91" s="36"/>
      <c r="V91" s="36"/>
    </row>
    <row r="92" spans="1:22" hidden="1" x14ac:dyDescent="0.25">
      <c r="A92" s="19" t="s">
        <v>1159</v>
      </c>
      <c r="B92" s="19" t="s">
        <v>1079</v>
      </c>
      <c r="C92" s="19" t="s">
        <v>25</v>
      </c>
      <c r="D92" s="19" t="s">
        <v>185</v>
      </c>
      <c r="E92" s="19">
        <v>10688</v>
      </c>
      <c r="F92" s="35"/>
      <c r="G92" s="40" t="s">
        <v>1077</v>
      </c>
      <c r="H92" s="41" t="s">
        <v>799</v>
      </c>
      <c r="I92" s="21">
        <v>0</v>
      </c>
      <c r="J92" s="21">
        <v>0</v>
      </c>
      <c r="K92" s="21">
        <v>0</v>
      </c>
      <c r="L92" s="21">
        <v>39</v>
      </c>
      <c r="M92" s="21">
        <v>0</v>
      </c>
      <c r="N92" s="21">
        <v>0</v>
      </c>
      <c r="O92" s="21">
        <v>0</v>
      </c>
      <c r="P92" s="21">
        <v>5.07</v>
      </c>
      <c r="Q92" s="21">
        <v>44.07</v>
      </c>
      <c r="R92" s="21" t="s">
        <v>75</v>
      </c>
      <c r="S92" s="36"/>
      <c r="U92" s="36"/>
      <c r="V92" s="36"/>
    </row>
    <row r="93" spans="1:22" hidden="1" x14ac:dyDescent="0.25">
      <c r="A93" s="19" t="s">
        <v>1159</v>
      </c>
      <c r="B93" s="19" t="s">
        <v>1079</v>
      </c>
      <c r="C93" s="19" t="s">
        <v>25</v>
      </c>
      <c r="D93" s="19" t="s">
        <v>185</v>
      </c>
      <c r="E93" s="19">
        <v>12575</v>
      </c>
      <c r="F93" s="35"/>
      <c r="G93" s="40" t="s">
        <v>1074</v>
      </c>
      <c r="H93" s="41" t="s">
        <v>703</v>
      </c>
      <c r="I93" s="21">
        <v>0</v>
      </c>
      <c r="J93" s="21">
        <v>0</v>
      </c>
      <c r="K93" s="21">
        <v>0</v>
      </c>
      <c r="L93" s="21">
        <v>157.43</v>
      </c>
      <c r="M93" s="21">
        <v>0</v>
      </c>
      <c r="N93" s="21">
        <v>0</v>
      </c>
      <c r="O93" s="21">
        <v>0</v>
      </c>
      <c r="P93" s="21">
        <v>20.47</v>
      </c>
      <c r="Q93" s="21">
        <v>179.47</v>
      </c>
      <c r="R93" s="21" t="s">
        <v>75</v>
      </c>
      <c r="S93" s="36"/>
      <c r="U93" s="36"/>
      <c r="V93" s="36"/>
    </row>
    <row r="94" spans="1:22" hidden="1" x14ac:dyDescent="0.25">
      <c r="A94" s="19" t="s">
        <v>1159</v>
      </c>
      <c r="B94" s="19" t="s">
        <v>1079</v>
      </c>
      <c r="C94" s="19" t="s">
        <v>25</v>
      </c>
      <c r="D94" s="19" t="s">
        <v>185</v>
      </c>
      <c r="E94" s="19">
        <v>251872</v>
      </c>
      <c r="F94" s="35"/>
      <c r="G94" s="40" t="s">
        <v>963</v>
      </c>
      <c r="H94" s="41" t="s">
        <v>695</v>
      </c>
      <c r="I94" s="21">
        <v>0</v>
      </c>
      <c r="J94" s="21">
        <v>0</v>
      </c>
      <c r="K94" s="21">
        <v>0</v>
      </c>
      <c r="L94" s="21">
        <v>43.67</v>
      </c>
      <c r="M94" s="21">
        <v>0</v>
      </c>
      <c r="N94" s="21">
        <v>0</v>
      </c>
      <c r="O94" s="21">
        <v>0</v>
      </c>
      <c r="P94" s="21">
        <v>5.68</v>
      </c>
      <c r="Q94" s="21">
        <v>49.35</v>
      </c>
      <c r="R94" s="21" t="s">
        <v>75</v>
      </c>
      <c r="S94" s="36"/>
      <c r="U94" s="36"/>
      <c r="V94" s="36"/>
    </row>
    <row r="95" spans="1:22" hidden="1" x14ac:dyDescent="0.25">
      <c r="A95" s="19" t="s">
        <v>1159</v>
      </c>
      <c r="B95" s="19" t="s">
        <v>1083</v>
      </c>
      <c r="C95" s="19" t="s">
        <v>25</v>
      </c>
      <c r="D95" s="19" t="s">
        <v>185</v>
      </c>
      <c r="E95" s="19">
        <v>299720</v>
      </c>
      <c r="F95" s="35"/>
      <c r="G95" s="40" t="s">
        <v>935</v>
      </c>
      <c r="H95" s="41" t="s">
        <v>1054</v>
      </c>
      <c r="I95" s="21">
        <v>0</v>
      </c>
      <c r="J95" s="21">
        <v>0</v>
      </c>
      <c r="K95" s="21">
        <v>0</v>
      </c>
      <c r="L95" s="21">
        <v>12.91</v>
      </c>
      <c r="M95" s="21">
        <v>0</v>
      </c>
      <c r="N95" s="21">
        <v>0</v>
      </c>
      <c r="O95" s="21">
        <v>0</v>
      </c>
      <c r="P95" s="21">
        <v>1.68</v>
      </c>
      <c r="Q95" s="21">
        <v>14.59</v>
      </c>
      <c r="R95" s="21" t="s">
        <v>75</v>
      </c>
      <c r="S95" s="36"/>
      <c r="U95" s="36"/>
      <c r="V95" s="36"/>
    </row>
    <row r="96" spans="1:22" hidden="1" x14ac:dyDescent="0.25">
      <c r="A96" s="19" t="s">
        <v>1159</v>
      </c>
      <c r="B96" s="19" t="s">
        <v>1083</v>
      </c>
      <c r="C96" s="19" t="s">
        <v>25</v>
      </c>
      <c r="D96" s="19" t="s">
        <v>185</v>
      </c>
      <c r="E96" s="19">
        <v>2999626</v>
      </c>
      <c r="F96" s="35"/>
      <c r="G96" s="40" t="s">
        <v>935</v>
      </c>
      <c r="H96" s="41" t="s">
        <v>1054</v>
      </c>
      <c r="I96" s="21">
        <v>0</v>
      </c>
      <c r="J96" s="21">
        <v>0</v>
      </c>
      <c r="K96" s="21">
        <v>0</v>
      </c>
      <c r="L96" s="21">
        <v>13</v>
      </c>
      <c r="M96" s="21">
        <v>0</v>
      </c>
      <c r="N96" s="21">
        <v>0</v>
      </c>
      <c r="O96" s="21">
        <v>0</v>
      </c>
      <c r="P96" s="21">
        <v>1.69</v>
      </c>
      <c r="Q96" s="21">
        <v>14.69</v>
      </c>
      <c r="R96" s="21" t="s">
        <v>75</v>
      </c>
      <c r="S96" s="36"/>
      <c r="U96" s="36"/>
      <c r="V96" s="36"/>
    </row>
    <row r="97" spans="1:22" hidden="1" x14ac:dyDescent="0.25">
      <c r="A97" s="19" t="s">
        <v>1159</v>
      </c>
      <c r="B97" s="19" t="s">
        <v>1083</v>
      </c>
      <c r="C97" s="19" t="s">
        <v>25</v>
      </c>
      <c r="D97" s="19" t="s">
        <v>185</v>
      </c>
      <c r="E97" s="19">
        <v>299504</v>
      </c>
      <c r="F97" s="35"/>
      <c r="G97" s="40" t="s">
        <v>935</v>
      </c>
      <c r="H97" s="41" t="s">
        <v>1054</v>
      </c>
      <c r="I97" s="21">
        <v>0</v>
      </c>
      <c r="J97" s="21">
        <v>0</v>
      </c>
      <c r="K97" s="21">
        <v>0</v>
      </c>
      <c r="L97" s="21">
        <v>98.73</v>
      </c>
      <c r="M97" s="21">
        <v>0</v>
      </c>
      <c r="N97" s="21">
        <v>0</v>
      </c>
      <c r="O97" s="21">
        <v>0</v>
      </c>
      <c r="P97" s="21">
        <v>12.83</v>
      </c>
      <c r="Q97" s="21">
        <v>111.56</v>
      </c>
      <c r="R97" s="21" t="s">
        <v>75</v>
      </c>
      <c r="S97" s="36"/>
      <c r="U97" s="36"/>
      <c r="V97" s="36"/>
    </row>
    <row r="98" spans="1:22" hidden="1" x14ac:dyDescent="0.25">
      <c r="A98" s="19" t="s">
        <v>1159</v>
      </c>
      <c r="B98" s="19" t="s">
        <v>1083</v>
      </c>
      <c r="C98" s="19" t="s">
        <v>25</v>
      </c>
      <c r="D98" s="19" t="s">
        <v>185</v>
      </c>
      <c r="E98" s="19">
        <v>4292</v>
      </c>
      <c r="F98" s="35"/>
      <c r="G98" s="40" t="s">
        <v>929</v>
      </c>
      <c r="H98" s="41" t="s">
        <v>680</v>
      </c>
      <c r="I98" s="21">
        <v>0</v>
      </c>
      <c r="J98" s="21">
        <v>0</v>
      </c>
      <c r="K98" s="21">
        <v>0</v>
      </c>
      <c r="L98" s="21">
        <v>50.44</v>
      </c>
      <c r="M98" s="21">
        <v>0</v>
      </c>
      <c r="N98" s="21">
        <v>0</v>
      </c>
      <c r="O98" s="21">
        <v>0</v>
      </c>
      <c r="P98" s="21">
        <v>6.56</v>
      </c>
      <c r="Q98" s="21">
        <v>57</v>
      </c>
      <c r="R98" s="21" t="s">
        <v>75</v>
      </c>
      <c r="S98" s="36"/>
      <c r="U98" s="36"/>
      <c r="V98" s="36"/>
    </row>
    <row r="99" spans="1:22" hidden="1" x14ac:dyDescent="0.25">
      <c r="A99" s="19" t="s">
        <v>1159</v>
      </c>
      <c r="B99" s="19" t="s">
        <v>1083</v>
      </c>
      <c r="C99" s="19" t="s">
        <v>25</v>
      </c>
      <c r="D99" s="19" t="s">
        <v>185</v>
      </c>
      <c r="E99" s="19">
        <v>6813</v>
      </c>
      <c r="F99" s="35"/>
      <c r="G99" s="40" t="s">
        <v>1084</v>
      </c>
      <c r="H99" s="41" t="s">
        <v>898</v>
      </c>
      <c r="I99" s="21">
        <v>0</v>
      </c>
      <c r="J99" s="21">
        <v>0</v>
      </c>
      <c r="K99" s="21">
        <v>0</v>
      </c>
      <c r="L99" s="21">
        <v>160.22</v>
      </c>
      <c r="M99" s="21">
        <v>0</v>
      </c>
      <c r="N99" s="21">
        <v>0</v>
      </c>
      <c r="O99" s="21">
        <v>0</v>
      </c>
      <c r="P99" s="21">
        <v>20.83</v>
      </c>
      <c r="Q99" s="21">
        <v>181.05</v>
      </c>
      <c r="R99" s="21" t="s">
        <v>75</v>
      </c>
      <c r="S99" s="36"/>
      <c r="U99" s="36"/>
      <c r="V99" s="36"/>
    </row>
    <row r="100" spans="1:22" hidden="1" x14ac:dyDescent="0.25">
      <c r="A100" s="19" t="s">
        <v>1159</v>
      </c>
      <c r="B100" s="19" t="s">
        <v>1085</v>
      </c>
      <c r="C100" s="19" t="s">
        <v>25</v>
      </c>
      <c r="D100" s="19" t="s">
        <v>185</v>
      </c>
      <c r="E100" s="19">
        <v>9916</v>
      </c>
      <c r="F100" s="35"/>
      <c r="G100" s="40" t="s">
        <v>515</v>
      </c>
      <c r="H100" s="41" t="s">
        <v>634</v>
      </c>
      <c r="I100" s="21">
        <v>0</v>
      </c>
      <c r="J100" s="21">
        <v>0</v>
      </c>
      <c r="K100" s="21">
        <v>0</v>
      </c>
      <c r="L100" s="21">
        <v>104.87</v>
      </c>
      <c r="M100" s="21">
        <v>0</v>
      </c>
      <c r="N100" s="21">
        <v>0</v>
      </c>
      <c r="O100" s="21">
        <v>0</v>
      </c>
      <c r="P100" s="21">
        <v>13.63</v>
      </c>
      <c r="Q100" s="21">
        <v>119.55</v>
      </c>
      <c r="R100" s="21" t="s">
        <v>75</v>
      </c>
      <c r="S100" s="36"/>
      <c r="U100" s="36"/>
      <c r="V100" s="36"/>
    </row>
    <row r="101" spans="1:22" hidden="1" x14ac:dyDescent="0.25">
      <c r="A101" s="19" t="s">
        <v>1159</v>
      </c>
      <c r="B101" s="19" t="s">
        <v>1085</v>
      </c>
      <c r="C101" s="19" t="s">
        <v>25</v>
      </c>
      <c r="D101" s="19" t="s">
        <v>185</v>
      </c>
      <c r="E101" s="19">
        <v>12857</v>
      </c>
      <c r="F101" s="35"/>
      <c r="G101" s="40" t="s">
        <v>933</v>
      </c>
      <c r="H101" s="41" t="s">
        <v>1056</v>
      </c>
      <c r="I101" s="21">
        <v>0</v>
      </c>
      <c r="J101" s="21">
        <v>0</v>
      </c>
      <c r="K101" s="21">
        <v>0</v>
      </c>
      <c r="L101" s="21">
        <v>135.22999999999999</v>
      </c>
      <c r="M101" s="21">
        <v>0</v>
      </c>
      <c r="N101" s="21">
        <v>0</v>
      </c>
      <c r="O101" s="21">
        <v>0</v>
      </c>
      <c r="P101" s="21">
        <v>17.579999999999998</v>
      </c>
      <c r="Q101" s="21">
        <v>152.81</v>
      </c>
      <c r="R101" s="21" t="s">
        <v>75</v>
      </c>
      <c r="S101" s="36"/>
      <c r="U101" s="36"/>
      <c r="V101" s="36"/>
    </row>
    <row r="102" spans="1:22" hidden="1" x14ac:dyDescent="0.25">
      <c r="A102" s="19" t="s">
        <v>1159</v>
      </c>
      <c r="B102" s="19" t="s">
        <v>1085</v>
      </c>
      <c r="C102" s="19" t="s">
        <v>25</v>
      </c>
      <c r="D102" s="19" t="s">
        <v>185</v>
      </c>
      <c r="E102" s="19">
        <v>12949</v>
      </c>
      <c r="F102" s="35"/>
      <c r="G102" s="40" t="s">
        <v>933</v>
      </c>
      <c r="H102" s="41" t="s">
        <v>1056</v>
      </c>
      <c r="I102" s="21">
        <v>0</v>
      </c>
      <c r="J102" s="21">
        <v>0</v>
      </c>
      <c r="K102" s="21">
        <v>0</v>
      </c>
      <c r="L102" s="21">
        <v>20.52</v>
      </c>
      <c r="M102" s="21">
        <v>0</v>
      </c>
      <c r="N102" s="21">
        <v>0</v>
      </c>
      <c r="O102" s="21">
        <v>0</v>
      </c>
      <c r="P102" s="21">
        <v>2.67</v>
      </c>
      <c r="Q102" s="21">
        <v>23.19</v>
      </c>
      <c r="R102" s="21" t="s">
        <v>75</v>
      </c>
      <c r="S102" s="36"/>
      <c r="U102" s="36"/>
      <c r="V102" s="36"/>
    </row>
    <row r="103" spans="1:22" hidden="1" x14ac:dyDescent="0.25">
      <c r="A103" s="19" t="s">
        <v>1159</v>
      </c>
      <c r="B103" s="19" t="s">
        <v>1085</v>
      </c>
      <c r="C103" s="19" t="s">
        <v>25</v>
      </c>
      <c r="D103" s="19" t="s">
        <v>185</v>
      </c>
      <c r="E103" s="19">
        <v>12907</v>
      </c>
      <c r="F103" s="35"/>
      <c r="G103" s="40" t="s">
        <v>933</v>
      </c>
      <c r="H103" s="41" t="s">
        <v>1056</v>
      </c>
      <c r="I103" s="21">
        <v>0</v>
      </c>
      <c r="J103" s="21">
        <v>0</v>
      </c>
      <c r="K103" s="21">
        <v>0</v>
      </c>
      <c r="L103" s="21">
        <v>8.85</v>
      </c>
      <c r="M103" s="21">
        <v>0</v>
      </c>
      <c r="N103" s="21">
        <v>0</v>
      </c>
      <c r="O103" s="21">
        <v>0</v>
      </c>
      <c r="P103" s="21">
        <v>1.1499999999999999</v>
      </c>
      <c r="Q103" s="21">
        <v>10</v>
      </c>
      <c r="R103" s="21" t="s">
        <v>75</v>
      </c>
      <c r="S103" s="36"/>
      <c r="U103" s="36"/>
      <c r="V103" s="36"/>
    </row>
    <row r="104" spans="1:22" hidden="1" x14ac:dyDescent="0.25">
      <c r="A104" s="19" t="s">
        <v>1159</v>
      </c>
      <c r="B104" s="19" t="s">
        <v>1086</v>
      </c>
      <c r="C104" s="19" t="s">
        <v>25</v>
      </c>
      <c r="D104" s="19" t="s">
        <v>185</v>
      </c>
      <c r="E104" s="19">
        <v>1575640</v>
      </c>
      <c r="F104" s="35"/>
      <c r="G104" s="40" t="s">
        <v>955</v>
      </c>
      <c r="H104" s="41" t="s">
        <v>271</v>
      </c>
      <c r="I104" s="21">
        <v>0</v>
      </c>
      <c r="J104" s="21">
        <v>0</v>
      </c>
      <c r="K104" s="21">
        <v>0</v>
      </c>
      <c r="L104" s="21">
        <v>698.02</v>
      </c>
      <c r="M104" s="21">
        <v>0</v>
      </c>
      <c r="N104" s="21">
        <v>0</v>
      </c>
      <c r="O104" s="21">
        <v>0</v>
      </c>
      <c r="P104" s="21">
        <v>90.74</v>
      </c>
      <c r="Q104" s="21">
        <v>788.76</v>
      </c>
      <c r="R104" s="21" t="s">
        <v>75</v>
      </c>
      <c r="S104" s="36"/>
      <c r="U104" s="36"/>
      <c r="V104" s="36"/>
    </row>
    <row r="105" spans="1:22" hidden="1" x14ac:dyDescent="0.25">
      <c r="A105" s="19" t="s">
        <v>1159</v>
      </c>
      <c r="B105" s="19" t="s">
        <v>1086</v>
      </c>
      <c r="C105" s="19" t="s">
        <v>25</v>
      </c>
      <c r="D105" s="19" t="s">
        <v>185</v>
      </c>
      <c r="E105" s="19">
        <v>449</v>
      </c>
      <c r="F105" s="35"/>
      <c r="G105" s="40" t="s">
        <v>935</v>
      </c>
      <c r="H105" s="41" t="s">
        <v>1054</v>
      </c>
      <c r="I105" s="21">
        <v>0</v>
      </c>
      <c r="J105" s="21">
        <v>0</v>
      </c>
      <c r="K105" s="21">
        <v>0</v>
      </c>
      <c r="L105" s="21">
        <v>99.34</v>
      </c>
      <c r="M105" s="21">
        <v>0</v>
      </c>
      <c r="N105" s="21">
        <v>0</v>
      </c>
      <c r="O105" s="21">
        <v>0</v>
      </c>
      <c r="P105" s="21">
        <v>12.91</v>
      </c>
      <c r="Q105" s="21">
        <v>112.25</v>
      </c>
      <c r="R105" s="21" t="s">
        <v>75</v>
      </c>
      <c r="S105" s="36"/>
      <c r="U105" s="36"/>
      <c r="V105" s="36"/>
    </row>
    <row r="106" spans="1:22" hidden="1" x14ac:dyDescent="0.25">
      <c r="A106" s="19" t="s">
        <v>1159</v>
      </c>
      <c r="B106" s="19" t="s">
        <v>1086</v>
      </c>
      <c r="C106" s="19" t="s">
        <v>25</v>
      </c>
      <c r="D106" s="19" t="s">
        <v>185</v>
      </c>
      <c r="E106" s="19">
        <v>492</v>
      </c>
      <c r="F106" s="35"/>
      <c r="G106" s="40" t="s">
        <v>935</v>
      </c>
      <c r="H106" s="41" t="s">
        <v>1054</v>
      </c>
      <c r="I106" s="21">
        <v>0</v>
      </c>
      <c r="J106" s="21">
        <v>0</v>
      </c>
      <c r="K106" s="21">
        <v>0</v>
      </c>
      <c r="L106" s="21">
        <v>77.489999999999995</v>
      </c>
      <c r="M106" s="21">
        <v>0</v>
      </c>
      <c r="N106" s="21">
        <v>0</v>
      </c>
      <c r="O106" s="21">
        <v>0</v>
      </c>
      <c r="P106" s="21">
        <v>10.07</v>
      </c>
      <c r="Q106" s="21">
        <v>87.56</v>
      </c>
      <c r="R106" s="21" t="s">
        <v>75</v>
      </c>
      <c r="S106" s="36"/>
      <c r="U106" s="36"/>
      <c r="V106" s="36"/>
    </row>
    <row r="107" spans="1:22" hidden="1" x14ac:dyDescent="0.25">
      <c r="A107" s="19" t="s">
        <v>1159</v>
      </c>
      <c r="B107" s="19" t="s">
        <v>1087</v>
      </c>
      <c r="C107" s="19" t="s">
        <v>25</v>
      </c>
      <c r="D107" s="19" t="s">
        <v>185</v>
      </c>
      <c r="E107" s="19">
        <v>9943</v>
      </c>
      <c r="F107" s="35"/>
      <c r="G107" s="40" t="s">
        <v>515</v>
      </c>
      <c r="H107" s="41" t="s">
        <v>634</v>
      </c>
      <c r="I107" s="21">
        <v>0</v>
      </c>
      <c r="J107" s="21">
        <v>0</v>
      </c>
      <c r="K107" s="21">
        <v>0</v>
      </c>
      <c r="L107" s="21">
        <v>151.72999999999999</v>
      </c>
      <c r="M107" s="21">
        <v>0</v>
      </c>
      <c r="N107" s="21">
        <v>0</v>
      </c>
      <c r="O107" s="21">
        <v>0</v>
      </c>
      <c r="P107" s="21">
        <v>19.72</v>
      </c>
      <c r="Q107" s="21">
        <v>172.97</v>
      </c>
      <c r="R107" s="21" t="s">
        <v>75</v>
      </c>
      <c r="S107" s="36"/>
      <c r="U107" s="36"/>
      <c r="V107" s="36"/>
    </row>
    <row r="108" spans="1:22" hidden="1" x14ac:dyDescent="0.25">
      <c r="A108" s="19" t="s">
        <v>1159</v>
      </c>
      <c r="B108" s="19" t="s">
        <v>1087</v>
      </c>
      <c r="C108" s="19" t="s">
        <v>25</v>
      </c>
      <c r="D108" s="19" t="s">
        <v>185</v>
      </c>
      <c r="E108" s="19">
        <v>9942</v>
      </c>
      <c r="F108" s="35"/>
      <c r="G108" s="40" t="s">
        <v>515</v>
      </c>
      <c r="H108" s="41" t="s">
        <v>634</v>
      </c>
      <c r="I108" s="21">
        <v>0</v>
      </c>
      <c r="J108" s="21">
        <v>0</v>
      </c>
      <c r="K108" s="21">
        <v>0</v>
      </c>
      <c r="L108" s="21">
        <v>138.85</v>
      </c>
      <c r="M108" s="21">
        <v>0</v>
      </c>
      <c r="N108" s="21">
        <v>0</v>
      </c>
      <c r="O108" s="21">
        <v>0</v>
      </c>
      <c r="P108" s="21">
        <v>18.05</v>
      </c>
      <c r="Q108" s="21">
        <v>158.29</v>
      </c>
      <c r="R108" s="21" t="s">
        <v>75</v>
      </c>
      <c r="S108" s="36"/>
      <c r="U108" s="36"/>
      <c r="V108" s="36"/>
    </row>
    <row r="109" spans="1:22" hidden="1" x14ac:dyDescent="0.25">
      <c r="A109" s="19" t="s">
        <v>1159</v>
      </c>
      <c r="B109" s="19" t="s">
        <v>1087</v>
      </c>
      <c r="C109" s="19" t="s">
        <v>25</v>
      </c>
      <c r="D109" s="19" t="s">
        <v>185</v>
      </c>
      <c r="E109" s="19">
        <v>2628</v>
      </c>
      <c r="F109" s="35"/>
      <c r="G109" s="40" t="s">
        <v>950</v>
      </c>
      <c r="H109" s="41" t="s">
        <v>1055</v>
      </c>
      <c r="I109" s="21">
        <v>0</v>
      </c>
      <c r="J109" s="21">
        <v>0</v>
      </c>
      <c r="K109" s="21">
        <v>0</v>
      </c>
      <c r="L109" s="21">
        <v>192.86</v>
      </c>
      <c r="M109" s="21">
        <v>0</v>
      </c>
      <c r="N109" s="21">
        <v>0</v>
      </c>
      <c r="O109" s="21">
        <v>0</v>
      </c>
      <c r="P109" s="21">
        <v>25.07</v>
      </c>
      <c r="Q109" s="21">
        <v>219.86</v>
      </c>
      <c r="R109" s="21" t="s">
        <v>75</v>
      </c>
      <c r="S109" s="36"/>
      <c r="U109" s="36"/>
      <c r="V109" s="36"/>
    </row>
    <row r="110" spans="1:22" hidden="1" x14ac:dyDescent="0.25">
      <c r="A110" s="19" t="s">
        <v>1159</v>
      </c>
      <c r="B110" s="19" t="s">
        <v>1087</v>
      </c>
      <c r="C110" s="19" t="s">
        <v>25</v>
      </c>
      <c r="D110" s="19" t="s">
        <v>185</v>
      </c>
      <c r="E110" s="19">
        <v>4153</v>
      </c>
      <c r="F110" s="35"/>
      <c r="G110" s="40" t="s">
        <v>1062</v>
      </c>
      <c r="H110" s="41" t="s">
        <v>801</v>
      </c>
      <c r="I110" s="21">
        <v>0</v>
      </c>
      <c r="J110" s="21">
        <v>0</v>
      </c>
      <c r="K110" s="21">
        <v>0</v>
      </c>
      <c r="L110" s="21">
        <v>1438.05</v>
      </c>
      <c r="M110" s="21">
        <v>0</v>
      </c>
      <c r="N110" s="21">
        <v>0</v>
      </c>
      <c r="O110" s="21">
        <v>0</v>
      </c>
      <c r="P110" s="21">
        <v>186.95</v>
      </c>
      <c r="Q110" s="21">
        <v>1641.25</v>
      </c>
      <c r="R110" s="21" t="s">
        <v>75</v>
      </c>
      <c r="S110" s="36"/>
      <c r="U110" s="36"/>
      <c r="V110" s="36"/>
    </row>
    <row r="111" spans="1:22" hidden="1" x14ac:dyDescent="0.25">
      <c r="A111" s="19" t="s">
        <v>1159</v>
      </c>
      <c r="B111" s="19" t="s">
        <v>1087</v>
      </c>
      <c r="C111" s="19" t="s">
        <v>25</v>
      </c>
      <c r="D111" s="19" t="s">
        <v>185</v>
      </c>
      <c r="E111" s="19">
        <v>939</v>
      </c>
      <c r="F111" s="35"/>
      <c r="G111" s="40" t="s">
        <v>935</v>
      </c>
      <c r="H111" s="41" t="s">
        <v>1054</v>
      </c>
      <c r="I111" s="21">
        <v>0</v>
      </c>
      <c r="J111" s="21">
        <v>0</v>
      </c>
      <c r="K111" s="21">
        <v>0</v>
      </c>
      <c r="L111" s="21">
        <v>131.72999999999999</v>
      </c>
      <c r="M111" s="21">
        <v>0</v>
      </c>
      <c r="N111" s="21">
        <v>0</v>
      </c>
      <c r="O111" s="21">
        <v>0</v>
      </c>
      <c r="P111" s="21">
        <v>17.12</v>
      </c>
      <c r="Q111" s="21">
        <v>150.16999999999999</v>
      </c>
      <c r="R111" s="21" t="s">
        <v>75</v>
      </c>
      <c r="S111" s="36"/>
      <c r="U111" s="36"/>
      <c r="V111" s="36"/>
    </row>
    <row r="112" spans="1:22" hidden="1" x14ac:dyDescent="0.25">
      <c r="A112" s="19" t="s">
        <v>1159</v>
      </c>
      <c r="B112" s="19" t="s">
        <v>1087</v>
      </c>
      <c r="C112" s="19" t="s">
        <v>25</v>
      </c>
      <c r="D112" s="19" t="s">
        <v>185</v>
      </c>
      <c r="E112" s="19">
        <v>69773</v>
      </c>
      <c r="F112" s="35"/>
      <c r="G112" s="40" t="s">
        <v>511</v>
      </c>
      <c r="H112" s="41" t="s">
        <v>921</v>
      </c>
      <c r="I112" s="21">
        <v>0</v>
      </c>
      <c r="J112" s="21">
        <v>0</v>
      </c>
      <c r="K112" s="21">
        <v>0</v>
      </c>
      <c r="L112" s="21">
        <v>205</v>
      </c>
      <c r="M112" s="21">
        <v>0</v>
      </c>
      <c r="N112" s="21">
        <v>0</v>
      </c>
      <c r="O112" s="21">
        <v>0</v>
      </c>
      <c r="P112" s="21">
        <v>26.65</v>
      </c>
      <c r="Q112" s="21">
        <v>231.65</v>
      </c>
      <c r="R112" s="21" t="s">
        <v>75</v>
      </c>
      <c r="S112" s="36"/>
      <c r="U112" s="36"/>
      <c r="V112" s="36"/>
    </row>
    <row r="113" spans="1:22" hidden="1" x14ac:dyDescent="0.25">
      <c r="A113" s="19" t="s">
        <v>1159</v>
      </c>
      <c r="B113" s="19" t="s">
        <v>1087</v>
      </c>
      <c r="C113" s="19" t="s">
        <v>25</v>
      </c>
      <c r="D113" s="19" t="s">
        <v>185</v>
      </c>
      <c r="E113" s="19">
        <v>574</v>
      </c>
      <c r="F113" s="35"/>
      <c r="G113" s="40" t="s">
        <v>935</v>
      </c>
      <c r="H113" s="41" t="s">
        <v>1054</v>
      </c>
      <c r="I113" s="21">
        <v>0</v>
      </c>
      <c r="J113" s="21">
        <v>0</v>
      </c>
      <c r="K113" s="21">
        <v>0</v>
      </c>
      <c r="L113" s="21">
        <v>116.38</v>
      </c>
      <c r="M113" s="21">
        <v>0</v>
      </c>
      <c r="N113" s="21">
        <v>0</v>
      </c>
      <c r="O113" s="21">
        <v>0</v>
      </c>
      <c r="P113" s="21">
        <v>15.13</v>
      </c>
      <c r="Q113" s="21">
        <v>132.66999999999999</v>
      </c>
      <c r="R113" s="21" t="s">
        <v>75</v>
      </c>
      <c r="S113" s="36"/>
      <c r="U113" s="36"/>
      <c r="V113" s="36"/>
    </row>
    <row r="114" spans="1:22" hidden="1" x14ac:dyDescent="0.25">
      <c r="A114" s="19" t="s">
        <v>1159</v>
      </c>
      <c r="B114" s="19" t="s">
        <v>1088</v>
      </c>
      <c r="C114" s="19" t="s">
        <v>25</v>
      </c>
      <c r="D114" s="19" t="s">
        <v>185</v>
      </c>
      <c r="E114" s="19">
        <v>251935</v>
      </c>
      <c r="F114" s="35"/>
      <c r="G114" s="40" t="s">
        <v>963</v>
      </c>
      <c r="H114" s="41" t="s">
        <v>695</v>
      </c>
      <c r="I114" s="21">
        <v>0</v>
      </c>
      <c r="J114" s="21">
        <v>0</v>
      </c>
      <c r="K114" s="21">
        <v>0</v>
      </c>
      <c r="L114" s="21">
        <v>107.26</v>
      </c>
      <c r="M114" s="21">
        <v>0</v>
      </c>
      <c r="N114" s="21">
        <v>0</v>
      </c>
      <c r="O114" s="21">
        <v>0</v>
      </c>
      <c r="P114" s="21">
        <v>13.94</v>
      </c>
      <c r="Q114" s="21">
        <v>122.27</v>
      </c>
      <c r="R114" s="21" t="s">
        <v>75</v>
      </c>
      <c r="S114" s="36"/>
      <c r="U114" s="36"/>
      <c r="V114" s="36"/>
    </row>
    <row r="115" spans="1:22" hidden="1" x14ac:dyDescent="0.25">
      <c r="A115" s="19" t="s">
        <v>1159</v>
      </c>
      <c r="B115" s="19" t="s">
        <v>1088</v>
      </c>
      <c r="C115" s="19" t="s">
        <v>25</v>
      </c>
      <c r="D115" s="19" t="s">
        <v>185</v>
      </c>
      <c r="E115" s="19">
        <v>4428</v>
      </c>
      <c r="F115" s="35"/>
      <c r="G115" s="40" t="s">
        <v>929</v>
      </c>
      <c r="H115" s="41" t="s">
        <v>680</v>
      </c>
      <c r="I115" s="21">
        <v>0</v>
      </c>
      <c r="J115" s="21">
        <v>0</v>
      </c>
      <c r="K115" s="21">
        <v>0</v>
      </c>
      <c r="L115" s="21">
        <v>177.44</v>
      </c>
      <c r="M115" s="21">
        <v>0</v>
      </c>
      <c r="N115" s="21">
        <v>0</v>
      </c>
      <c r="O115" s="21">
        <v>0</v>
      </c>
      <c r="P115" s="21">
        <v>23.07</v>
      </c>
      <c r="Q115" s="21">
        <v>200.51</v>
      </c>
      <c r="R115" s="21" t="s">
        <v>75</v>
      </c>
      <c r="S115" s="36"/>
      <c r="U115" s="36"/>
      <c r="V115" s="36"/>
    </row>
    <row r="116" spans="1:22" hidden="1" x14ac:dyDescent="0.25">
      <c r="A116" s="19" t="s">
        <v>1159</v>
      </c>
      <c r="B116" s="19" t="s">
        <v>1088</v>
      </c>
      <c r="C116" s="19" t="s">
        <v>25</v>
      </c>
      <c r="D116" s="19" t="s">
        <v>185</v>
      </c>
      <c r="E116" s="19">
        <v>4432</v>
      </c>
      <c r="F116" s="35"/>
      <c r="G116" s="40" t="s">
        <v>929</v>
      </c>
      <c r="H116" s="41" t="s">
        <v>680</v>
      </c>
      <c r="I116" s="21">
        <v>0</v>
      </c>
      <c r="J116" s="21">
        <v>0</v>
      </c>
      <c r="K116" s="21">
        <v>0</v>
      </c>
      <c r="L116" s="21">
        <v>71.94</v>
      </c>
      <c r="M116" s="21">
        <v>0</v>
      </c>
      <c r="N116" s="21">
        <v>0</v>
      </c>
      <c r="O116" s="21">
        <v>0</v>
      </c>
      <c r="P116" s="21">
        <v>9.35</v>
      </c>
      <c r="Q116" s="21">
        <v>81.290000000000006</v>
      </c>
      <c r="R116" s="21" t="s">
        <v>75</v>
      </c>
      <c r="S116" s="36"/>
      <c r="U116" s="36"/>
      <c r="V116" s="36"/>
    </row>
    <row r="117" spans="1:22" hidden="1" x14ac:dyDescent="0.25">
      <c r="A117" s="19" t="s">
        <v>1159</v>
      </c>
      <c r="B117" s="19" t="s">
        <v>1088</v>
      </c>
      <c r="C117" s="19" t="s">
        <v>25</v>
      </c>
      <c r="D117" s="19" t="s">
        <v>185</v>
      </c>
      <c r="E117" s="19">
        <v>4433</v>
      </c>
      <c r="F117" s="35"/>
      <c r="G117" s="40" t="s">
        <v>929</v>
      </c>
      <c r="H117" s="41" t="s">
        <v>680</v>
      </c>
      <c r="I117" s="21">
        <v>0</v>
      </c>
      <c r="J117" s="21">
        <v>0</v>
      </c>
      <c r="K117" s="21">
        <v>0</v>
      </c>
      <c r="L117" s="21">
        <v>29.73</v>
      </c>
      <c r="M117" s="21">
        <v>0</v>
      </c>
      <c r="N117" s="21">
        <v>0</v>
      </c>
      <c r="O117" s="21">
        <v>0</v>
      </c>
      <c r="P117" s="21">
        <v>3.86</v>
      </c>
      <c r="Q117" s="21">
        <v>33.590000000000003</v>
      </c>
      <c r="R117" s="21" t="s">
        <v>75</v>
      </c>
      <c r="S117" s="36"/>
      <c r="U117" s="36"/>
      <c r="V117" s="36"/>
    </row>
    <row r="118" spans="1:22" hidden="1" x14ac:dyDescent="0.25">
      <c r="A118" s="19" t="s">
        <v>1159</v>
      </c>
      <c r="B118" s="19" t="s">
        <v>1088</v>
      </c>
      <c r="C118" s="19" t="s">
        <v>25</v>
      </c>
      <c r="D118" s="19" t="s">
        <v>185</v>
      </c>
      <c r="E118" s="19">
        <v>1558</v>
      </c>
      <c r="F118" s="35"/>
      <c r="G118" s="40" t="s">
        <v>935</v>
      </c>
      <c r="H118" s="41" t="s">
        <v>1054</v>
      </c>
      <c r="I118" s="21">
        <v>0</v>
      </c>
      <c r="J118" s="21">
        <v>0</v>
      </c>
      <c r="K118" s="21">
        <v>0</v>
      </c>
      <c r="L118" s="21">
        <v>71.349999999999994</v>
      </c>
      <c r="M118" s="21">
        <v>0</v>
      </c>
      <c r="N118" s="21">
        <v>0</v>
      </c>
      <c r="O118" s="21">
        <v>0</v>
      </c>
      <c r="P118" s="21">
        <v>9.2799999999999994</v>
      </c>
      <c r="Q118" s="21">
        <v>80.63</v>
      </c>
      <c r="R118" s="21" t="s">
        <v>75</v>
      </c>
      <c r="S118" s="36"/>
      <c r="U118" s="36"/>
      <c r="V118" s="36"/>
    </row>
    <row r="119" spans="1:22" hidden="1" x14ac:dyDescent="0.25">
      <c r="A119" s="19" t="s">
        <v>1159</v>
      </c>
      <c r="B119" s="19" t="s">
        <v>1088</v>
      </c>
      <c r="C119" s="19" t="s">
        <v>25</v>
      </c>
      <c r="D119" s="19" t="s">
        <v>185</v>
      </c>
      <c r="E119" s="19">
        <v>9954</v>
      </c>
      <c r="F119" s="35"/>
      <c r="G119" s="40" t="s">
        <v>515</v>
      </c>
      <c r="H119" s="41" t="s">
        <v>634</v>
      </c>
      <c r="I119" s="21">
        <v>0</v>
      </c>
      <c r="J119" s="21">
        <v>0</v>
      </c>
      <c r="K119" s="21">
        <v>0</v>
      </c>
      <c r="L119" s="21">
        <v>65</v>
      </c>
      <c r="M119" s="21">
        <v>0</v>
      </c>
      <c r="N119" s="21">
        <v>0</v>
      </c>
      <c r="O119" s="21">
        <v>0</v>
      </c>
      <c r="P119" s="21">
        <v>8.4499999999999993</v>
      </c>
      <c r="Q119" s="21">
        <v>73.45</v>
      </c>
      <c r="R119" s="21" t="s">
        <v>75</v>
      </c>
      <c r="S119" s="36"/>
      <c r="U119" s="36"/>
      <c r="V119" s="36"/>
    </row>
    <row r="120" spans="1:22" hidden="1" x14ac:dyDescent="0.25">
      <c r="A120" s="19" t="s">
        <v>1159</v>
      </c>
      <c r="B120" s="19" t="s">
        <v>1089</v>
      </c>
      <c r="C120" s="19" t="s">
        <v>25</v>
      </c>
      <c r="D120" s="19" t="s">
        <v>185</v>
      </c>
      <c r="E120" s="19">
        <v>9993</v>
      </c>
      <c r="F120" s="35"/>
      <c r="G120" s="40" t="s">
        <v>515</v>
      </c>
      <c r="H120" s="41" t="s">
        <v>634</v>
      </c>
      <c r="I120" s="21">
        <v>0</v>
      </c>
      <c r="J120" s="21">
        <v>0</v>
      </c>
      <c r="K120" s="21">
        <v>0</v>
      </c>
      <c r="L120" s="21">
        <v>271.41000000000003</v>
      </c>
      <c r="M120" s="21">
        <v>0</v>
      </c>
      <c r="N120" s="21">
        <v>0</v>
      </c>
      <c r="O120" s="21">
        <v>0</v>
      </c>
      <c r="P120" s="21">
        <v>35.28</v>
      </c>
      <c r="Q120" s="21">
        <v>309.39999999999998</v>
      </c>
      <c r="R120" s="21" t="s">
        <v>75</v>
      </c>
      <c r="S120" s="36"/>
      <c r="U120" s="36"/>
      <c r="V120" s="36"/>
    </row>
    <row r="121" spans="1:22" hidden="1" x14ac:dyDescent="0.25">
      <c r="A121" s="19" t="s">
        <v>1159</v>
      </c>
      <c r="B121" s="19" t="s">
        <v>1089</v>
      </c>
      <c r="C121" s="19" t="s">
        <v>25</v>
      </c>
      <c r="D121" s="19" t="s">
        <v>185</v>
      </c>
      <c r="E121" s="19">
        <v>9992</v>
      </c>
      <c r="F121" s="35"/>
      <c r="G121" s="40" t="s">
        <v>515</v>
      </c>
      <c r="H121" s="41" t="s">
        <v>634</v>
      </c>
      <c r="I121" s="21">
        <v>0</v>
      </c>
      <c r="J121" s="21">
        <v>0</v>
      </c>
      <c r="K121" s="21">
        <v>0</v>
      </c>
      <c r="L121" s="21">
        <v>177.02</v>
      </c>
      <c r="M121" s="21">
        <v>0</v>
      </c>
      <c r="N121" s="21">
        <v>0</v>
      </c>
      <c r="O121" s="21">
        <v>0</v>
      </c>
      <c r="P121" s="21">
        <v>23.01</v>
      </c>
      <c r="Q121" s="21">
        <v>201.8</v>
      </c>
      <c r="R121" s="21" t="s">
        <v>75</v>
      </c>
      <c r="S121" s="36"/>
      <c r="U121" s="36"/>
      <c r="V121" s="36"/>
    </row>
    <row r="122" spans="1:22" hidden="1" x14ac:dyDescent="0.25">
      <c r="A122" s="19" t="s">
        <v>1159</v>
      </c>
      <c r="B122" s="19" t="s">
        <v>1089</v>
      </c>
      <c r="C122" s="19" t="s">
        <v>25</v>
      </c>
      <c r="D122" s="19" t="s">
        <v>185</v>
      </c>
      <c r="E122" s="19">
        <v>9994</v>
      </c>
      <c r="F122" s="35"/>
      <c r="G122" s="40" t="s">
        <v>515</v>
      </c>
      <c r="H122" s="41" t="s">
        <v>634</v>
      </c>
      <c r="I122" s="21">
        <v>0</v>
      </c>
      <c r="J122" s="21">
        <v>0</v>
      </c>
      <c r="K122" s="21">
        <v>0</v>
      </c>
      <c r="L122" s="21">
        <v>13.27</v>
      </c>
      <c r="M122" s="21">
        <v>0</v>
      </c>
      <c r="N122" s="21">
        <v>0</v>
      </c>
      <c r="O122" s="21">
        <v>0</v>
      </c>
      <c r="P122" s="21">
        <v>1.73</v>
      </c>
      <c r="Q122" s="21">
        <v>15</v>
      </c>
      <c r="R122" s="21" t="s">
        <v>75</v>
      </c>
      <c r="S122" s="36"/>
      <c r="U122" s="36"/>
      <c r="V122" s="36"/>
    </row>
    <row r="123" spans="1:22" hidden="1" x14ac:dyDescent="0.25">
      <c r="A123" s="19" t="s">
        <v>1159</v>
      </c>
      <c r="B123" s="19" t="s">
        <v>1089</v>
      </c>
      <c r="C123" s="19" t="s">
        <v>25</v>
      </c>
      <c r="D123" s="19" t="s">
        <v>185</v>
      </c>
      <c r="E123" s="19">
        <v>2888</v>
      </c>
      <c r="F123" s="35"/>
      <c r="G123" s="40" t="s">
        <v>950</v>
      </c>
      <c r="H123" s="41" t="s">
        <v>1055</v>
      </c>
      <c r="I123" s="21">
        <v>0</v>
      </c>
      <c r="J123" s="21">
        <v>0</v>
      </c>
      <c r="K123" s="21">
        <v>0</v>
      </c>
      <c r="L123" s="21">
        <v>205.46</v>
      </c>
      <c r="M123" s="21">
        <v>0</v>
      </c>
      <c r="N123" s="21">
        <v>0</v>
      </c>
      <c r="O123" s="21">
        <v>0</v>
      </c>
      <c r="P123" s="21">
        <v>26.71</v>
      </c>
      <c r="Q123" s="21">
        <v>234.22</v>
      </c>
      <c r="R123" s="21" t="s">
        <v>75</v>
      </c>
      <c r="S123" s="36"/>
      <c r="U123" s="36"/>
      <c r="V123" s="36"/>
    </row>
    <row r="124" spans="1:22" hidden="1" x14ac:dyDescent="0.25">
      <c r="A124" s="19" t="s">
        <v>1159</v>
      </c>
      <c r="B124" s="19" t="s">
        <v>1089</v>
      </c>
      <c r="C124" s="19" t="s">
        <v>25</v>
      </c>
      <c r="D124" s="19" t="s">
        <v>185</v>
      </c>
      <c r="E124" s="19">
        <v>22478</v>
      </c>
      <c r="F124" s="35"/>
      <c r="G124" s="40" t="s">
        <v>1090</v>
      </c>
      <c r="H124" s="41" t="s">
        <v>813</v>
      </c>
      <c r="I124" s="21">
        <v>0</v>
      </c>
      <c r="J124" s="21">
        <v>0</v>
      </c>
      <c r="K124" s="21">
        <v>0</v>
      </c>
      <c r="L124" s="21">
        <v>89.13</v>
      </c>
      <c r="M124" s="21">
        <v>0</v>
      </c>
      <c r="N124" s="21">
        <v>0</v>
      </c>
      <c r="O124" s="21">
        <v>0</v>
      </c>
      <c r="P124" s="21">
        <v>11.59</v>
      </c>
      <c r="Q124" s="21">
        <v>100.72</v>
      </c>
      <c r="R124" s="21" t="s">
        <v>75</v>
      </c>
      <c r="S124" s="36"/>
      <c r="U124" s="36"/>
      <c r="V124" s="36"/>
    </row>
    <row r="125" spans="1:22" hidden="1" x14ac:dyDescent="0.25">
      <c r="A125" s="19" t="s">
        <v>1159</v>
      </c>
      <c r="B125" s="19" t="s">
        <v>1089</v>
      </c>
      <c r="C125" s="19" t="s">
        <v>25</v>
      </c>
      <c r="D125" s="19" t="s">
        <v>185</v>
      </c>
      <c r="E125" s="19">
        <v>585972</v>
      </c>
      <c r="F125" s="35"/>
      <c r="G125" s="40" t="s">
        <v>1060</v>
      </c>
      <c r="H125" s="41" t="s">
        <v>684</v>
      </c>
      <c r="I125" s="21">
        <v>0</v>
      </c>
      <c r="J125" s="21">
        <v>0</v>
      </c>
      <c r="K125" s="21">
        <v>0</v>
      </c>
      <c r="L125" s="21">
        <v>9.4499999999999993</v>
      </c>
      <c r="M125" s="21">
        <v>0</v>
      </c>
      <c r="N125" s="21">
        <v>0</v>
      </c>
      <c r="O125" s="21">
        <v>0</v>
      </c>
      <c r="P125" s="21">
        <v>1.23</v>
      </c>
      <c r="Q125" s="21">
        <v>10.68</v>
      </c>
      <c r="R125" s="21" t="s">
        <v>75</v>
      </c>
      <c r="S125" s="36"/>
      <c r="U125" s="36"/>
      <c r="V125" s="36"/>
    </row>
    <row r="126" spans="1:22" hidden="1" x14ac:dyDescent="0.25">
      <c r="A126" s="19" t="s">
        <v>1159</v>
      </c>
      <c r="B126" s="19" t="s">
        <v>1089</v>
      </c>
      <c r="C126" s="19" t="s">
        <v>25</v>
      </c>
      <c r="D126" s="19" t="s">
        <v>185</v>
      </c>
      <c r="E126" s="19">
        <v>2357</v>
      </c>
      <c r="F126" s="35"/>
      <c r="G126" s="40" t="s">
        <v>935</v>
      </c>
      <c r="H126" s="41" t="s">
        <v>1054</v>
      </c>
      <c r="I126" s="21">
        <v>0</v>
      </c>
      <c r="J126" s="21">
        <v>0</v>
      </c>
      <c r="K126" s="21">
        <v>0</v>
      </c>
      <c r="L126" s="21">
        <v>159.68</v>
      </c>
      <c r="M126" s="21">
        <v>0</v>
      </c>
      <c r="N126" s="21">
        <v>0</v>
      </c>
      <c r="O126" s="21">
        <v>0</v>
      </c>
      <c r="P126" s="21">
        <v>20.76</v>
      </c>
      <c r="Q126" s="21">
        <v>182.04</v>
      </c>
      <c r="R126" s="21" t="s">
        <v>75</v>
      </c>
      <c r="S126" s="36"/>
      <c r="U126" s="36"/>
      <c r="V126" s="36"/>
    </row>
    <row r="127" spans="1:22" hidden="1" x14ac:dyDescent="0.25">
      <c r="A127" s="19" t="s">
        <v>1159</v>
      </c>
      <c r="B127" s="19" t="s">
        <v>1089</v>
      </c>
      <c r="C127" s="19" t="s">
        <v>25</v>
      </c>
      <c r="D127" s="19" t="s">
        <v>185</v>
      </c>
      <c r="E127" s="19">
        <v>2316</v>
      </c>
      <c r="F127" s="35"/>
      <c r="G127" s="40" t="s">
        <v>935</v>
      </c>
      <c r="H127" s="41" t="s">
        <v>1054</v>
      </c>
      <c r="I127" s="21">
        <v>0</v>
      </c>
      <c r="J127" s="21">
        <v>0</v>
      </c>
      <c r="K127" s="21">
        <v>0</v>
      </c>
      <c r="L127" s="21">
        <v>121.82</v>
      </c>
      <c r="M127" s="21">
        <v>0</v>
      </c>
      <c r="N127" s="21">
        <v>0</v>
      </c>
      <c r="O127" s="21">
        <v>0</v>
      </c>
      <c r="P127" s="21">
        <v>15.84</v>
      </c>
      <c r="Q127" s="21">
        <v>138.88</v>
      </c>
      <c r="R127" s="21" t="s">
        <v>75</v>
      </c>
      <c r="S127" s="36"/>
      <c r="U127" s="36"/>
      <c r="V127" s="36"/>
    </row>
    <row r="128" spans="1:22" hidden="1" x14ac:dyDescent="0.25">
      <c r="A128" s="19" t="s">
        <v>1159</v>
      </c>
      <c r="B128" s="19" t="s">
        <v>1091</v>
      </c>
      <c r="C128" s="19" t="s">
        <v>25</v>
      </c>
      <c r="D128" s="19" t="s">
        <v>185</v>
      </c>
      <c r="E128" s="19">
        <v>4488</v>
      </c>
      <c r="F128" s="35"/>
      <c r="G128" s="40" t="s">
        <v>929</v>
      </c>
      <c r="H128" s="41" t="s">
        <v>680</v>
      </c>
      <c r="I128" s="21">
        <v>0</v>
      </c>
      <c r="J128" s="21">
        <v>0</v>
      </c>
      <c r="K128" s="21">
        <v>0</v>
      </c>
      <c r="L128" s="21">
        <v>26.55</v>
      </c>
      <c r="M128" s="21">
        <v>0</v>
      </c>
      <c r="N128" s="21">
        <v>0</v>
      </c>
      <c r="O128" s="21">
        <v>0</v>
      </c>
      <c r="P128" s="21">
        <v>3.45</v>
      </c>
      <c r="Q128" s="21">
        <v>30</v>
      </c>
      <c r="R128" s="21" t="s">
        <v>75</v>
      </c>
      <c r="S128" s="36"/>
      <c r="U128" s="36"/>
      <c r="V128" s="36"/>
    </row>
    <row r="129" spans="1:22" hidden="1" x14ac:dyDescent="0.25">
      <c r="A129" s="19" t="s">
        <v>1159</v>
      </c>
      <c r="B129" s="19" t="s">
        <v>1091</v>
      </c>
      <c r="C129" s="19" t="s">
        <v>25</v>
      </c>
      <c r="D129" s="19" t="s">
        <v>185</v>
      </c>
      <c r="E129" s="19">
        <v>11908</v>
      </c>
      <c r="F129" s="35"/>
      <c r="G129" s="40" t="s">
        <v>1077</v>
      </c>
      <c r="H129" s="41" t="s">
        <v>799</v>
      </c>
      <c r="I129" s="21">
        <v>0</v>
      </c>
      <c r="J129" s="21">
        <v>0</v>
      </c>
      <c r="K129" s="21">
        <v>0</v>
      </c>
      <c r="L129" s="21">
        <v>64</v>
      </c>
      <c r="M129" s="21">
        <v>0</v>
      </c>
      <c r="N129" s="21">
        <v>0</v>
      </c>
      <c r="O129" s="21">
        <v>0</v>
      </c>
      <c r="P129" s="21">
        <v>8.32</v>
      </c>
      <c r="Q129" s="21">
        <v>72.319999999999993</v>
      </c>
      <c r="R129" s="21" t="s">
        <v>75</v>
      </c>
      <c r="S129" s="36"/>
      <c r="U129" s="36"/>
      <c r="V129" s="36"/>
    </row>
    <row r="130" spans="1:22" hidden="1" x14ac:dyDescent="0.25">
      <c r="A130" s="19" t="s">
        <v>1159</v>
      </c>
      <c r="B130" s="19" t="s">
        <v>1091</v>
      </c>
      <c r="C130" s="19" t="s">
        <v>25</v>
      </c>
      <c r="D130" s="19" t="s">
        <v>185</v>
      </c>
      <c r="E130" s="19">
        <v>2891</v>
      </c>
      <c r="F130" s="35"/>
      <c r="G130" s="40" t="s">
        <v>1077</v>
      </c>
      <c r="H130" s="41" t="s">
        <v>799</v>
      </c>
      <c r="I130" s="21">
        <v>0</v>
      </c>
      <c r="J130" s="21">
        <v>0</v>
      </c>
      <c r="K130" s="21">
        <v>0</v>
      </c>
      <c r="L130" s="21">
        <v>22.37</v>
      </c>
      <c r="M130" s="21">
        <v>0</v>
      </c>
      <c r="N130" s="21">
        <v>0</v>
      </c>
      <c r="O130" s="21">
        <v>0</v>
      </c>
      <c r="P130" s="21">
        <v>2.91</v>
      </c>
      <c r="Q130" s="21">
        <v>25.28</v>
      </c>
      <c r="R130" s="21" t="s">
        <v>75</v>
      </c>
      <c r="S130" s="36"/>
      <c r="U130" s="36"/>
      <c r="V130" s="36"/>
    </row>
    <row r="131" spans="1:22" hidden="1" x14ac:dyDescent="0.25">
      <c r="A131" s="19" t="s">
        <v>1159</v>
      </c>
      <c r="B131" s="19" t="s">
        <v>1091</v>
      </c>
      <c r="C131" s="19" t="s">
        <v>25</v>
      </c>
      <c r="D131" s="19" t="s">
        <v>185</v>
      </c>
      <c r="E131" s="19">
        <v>18756</v>
      </c>
      <c r="F131" s="35"/>
      <c r="G131" s="40" t="s">
        <v>515</v>
      </c>
      <c r="H131" s="41" t="s">
        <v>634</v>
      </c>
      <c r="I131" s="21">
        <v>0</v>
      </c>
      <c r="J131" s="21">
        <v>0</v>
      </c>
      <c r="K131" s="21">
        <v>0</v>
      </c>
      <c r="L131" s="21">
        <v>187.52</v>
      </c>
      <c r="M131" s="21">
        <v>0</v>
      </c>
      <c r="N131" s="21">
        <v>0</v>
      </c>
      <c r="O131" s="21">
        <v>0</v>
      </c>
      <c r="P131" s="21">
        <v>24.38</v>
      </c>
      <c r="Q131" s="21">
        <v>213.78</v>
      </c>
      <c r="R131" s="21" t="s">
        <v>75</v>
      </c>
      <c r="S131" s="36"/>
      <c r="U131" s="36"/>
      <c r="V131" s="36"/>
    </row>
    <row r="132" spans="1:22" hidden="1" x14ac:dyDescent="0.25">
      <c r="A132" s="19" t="s">
        <v>1159</v>
      </c>
      <c r="B132" s="19" t="s">
        <v>1091</v>
      </c>
      <c r="C132" s="19" t="s">
        <v>25</v>
      </c>
      <c r="D132" s="19" t="s">
        <v>185</v>
      </c>
      <c r="E132" s="19">
        <v>2832</v>
      </c>
      <c r="F132" s="35"/>
      <c r="G132" s="40" t="s">
        <v>935</v>
      </c>
      <c r="H132" s="41" t="s">
        <v>1054</v>
      </c>
      <c r="I132" s="21">
        <v>0</v>
      </c>
      <c r="J132" s="21">
        <v>0</v>
      </c>
      <c r="K132" s="21">
        <v>0</v>
      </c>
      <c r="L132" s="21">
        <v>41.63</v>
      </c>
      <c r="M132" s="21">
        <v>0</v>
      </c>
      <c r="N132" s="21">
        <v>0</v>
      </c>
      <c r="O132" s="21">
        <v>0</v>
      </c>
      <c r="P132" s="21">
        <v>5.41</v>
      </c>
      <c r="Q132" s="21">
        <v>47.04</v>
      </c>
      <c r="R132" s="21" t="s">
        <v>75</v>
      </c>
      <c r="S132" s="36"/>
      <c r="U132" s="36"/>
      <c r="V132" s="36"/>
    </row>
    <row r="133" spans="1:22" hidden="1" x14ac:dyDescent="0.25">
      <c r="A133" s="19" t="s">
        <v>1159</v>
      </c>
      <c r="B133" s="19" t="s">
        <v>1091</v>
      </c>
      <c r="C133" s="19" t="s">
        <v>25</v>
      </c>
      <c r="D133" s="19" t="s">
        <v>185</v>
      </c>
      <c r="E133" s="19">
        <v>2959</v>
      </c>
      <c r="F133" s="35"/>
      <c r="G133" s="40" t="s">
        <v>935</v>
      </c>
      <c r="H133" s="41" t="s">
        <v>1054</v>
      </c>
      <c r="I133" s="21">
        <v>0</v>
      </c>
      <c r="J133" s="21">
        <v>0</v>
      </c>
      <c r="K133" s="21">
        <v>0</v>
      </c>
      <c r="L133" s="21">
        <v>124.35</v>
      </c>
      <c r="M133" s="21">
        <v>0</v>
      </c>
      <c r="N133" s="21">
        <v>0</v>
      </c>
      <c r="O133" s="21">
        <v>0</v>
      </c>
      <c r="P133" s="21">
        <v>16.170000000000002</v>
      </c>
      <c r="Q133" s="21">
        <v>140.52000000000001</v>
      </c>
      <c r="R133" s="21" t="s">
        <v>75</v>
      </c>
      <c r="S133" s="36"/>
      <c r="U133" s="36"/>
      <c r="V133" s="36"/>
    </row>
    <row r="134" spans="1:22" hidden="1" x14ac:dyDescent="0.25">
      <c r="A134" s="19" t="s">
        <v>1159</v>
      </c>
      <c r="B134" s="19" t="s">
        <v>1091</v>
      </c>
      <c r="C134" s="19" t="s">
        <v>25</v>
      </c>
      <c r="D134" s="19" t="s">
        <v>185</v>
      </c>
      <c r="E134" s="19">
        <v>18781</v>
      </c>
      <c r="F134" s="35"/>
      <c r="G134" s="40" t="s">
        <v>515</v>
      </c>
      <c r="H134" s="41" t="s">
        <v>634</v>
      </c>
      <c r="I134" s="21">
        <v>0</v>
      </c>
      <c r="J134" s="21">
        <v>0</v>
      </c>
      <c r="K134" s="21">
        <v>0</v>
      </c>
      <c r="L134" s="21">
        <v>305.41000000000003</v>
      </c>
      <c r="M134" s="21">
        <v>0</v>
      </c>
      <c r="N134" s="21">
        <v>0</v>
      </c>
      <c r="O134" s="21">
        <v>0</v>
      </c>
      <c r="P134" s="21">
        <v>39.700000000000003</v>
      </c>
      <c r="Q134" s="21">
        <v>348.16</v>
      </c>
      <c r="R134" s="21" t="s">
        <v>75</v>
      </c>
      <c r="S134" s="36"/>
      <c r="U134" s="36"/>
      <c r="V134" s="36"/>
    </row>
    <row r="135" spans="1:22" hidden="1" x14ac:dyDescent="0.25">
      <c r="A135" s="19" t="s">
        <v>1159</v>
      </c>
      <c r="B135" s="19" t="s">
        <v>1092</v>
      </c>
      <c r="C135" s="19" t="s">
        <v>25</v>
      </c>
      <c r="D135" s="19" t="s">
        <v>185</v>
      </c>
      <c r="E135" s="19">
        <v>13514</v>
      </c>
      <c r="F135" s="35"/>
      <c r="G135" s="40" t="s">
        <v>933</v>
      </c>
      <c r="H135" s="41" t="s">
        <v>1056</v>
      </c>
      <c r="I135" s="21">
        <v>0</v>
      </c>
      <c r="J135" s="21">
        <v>0</v>
      </c>
      <c r="K135" s="21">
        <v>0</v>
      </c>
      <c r="L135" s="21">
        <v>55.3</v>
      </c>
      <c r="M135" s="21">
        <v>0</v>
      </c>
      <c r="N135" s="21">
        <v>0</v>
      </c>
      <c r="O135" s="21">
        <v>0</v>
      </c>
      <c r="P135" s="21">
        <v>7.19</v>
      </c>
      <c r="Q135" s="21">
        <v>62.49</v>
      </c>
      <c r="R135" s="21" t="s">
        <v>75</v>
      </c>
      <c r="S135" s="36"/>
      <c r="U135" s="36"/>
      <c r="V135" s="36"/>
    </row>
    <row r="136" spans="1:22" hidden="1" x14ac:dyDescent="0.25">
      <c r="A136" s="19" t="s">
        <v>1159</v>
      </c>
      <c r="B136" s="19" t="s">
        <v>192</v>
      </c>
      <c r="C136" s="19" t="s">
        <v>25</v>
      </c>
      <c r="D136" s="19" t="s">
        <v>185</v>
      </c>
      <c r="E136" s="19">
        <v>18797</v>
      </c>
      <c r="F136" s="35"/>
      <c r="G136" s="40" t="s">
        <v>515</v>
      </c>
      <c r="H136" s="41" t="s">
        <v>634</v>
      </c>
      <c r="I136" s="21">
        <v>0</v>
      </c>
      <c r="J136" s="21">
        <v>0</v>
      </c>
      <c r="K136" s="21">
        <v>0</v>
      </c>
      <c r="L136" s="21">
        <v>518.23</v>
      </c>
      <c r="M136" s="21">
        <v>0</v>
      </c>
      <c r="N136" s="21">
        <v>0</v>
      </c>
      <c r="O136" s="21">
        <v>0</v>
      </c>
      <c r="P136" s="21">
        <v>67.37</v>
      </c>
      <c r="Q136" s="21">
        <v>590.78</v>
      </c>
      <c r="R136" s="21" t="s">
        <v>75</v>
      </c>
      <c r="S136" s="36"/>
      <c r="U136" s="36"/>
      <c r="V136" s="36"/>
    </row>
    <row r="137" spans="1:22" hidden="1" x14ac:dyDescent="0.25">
      <c r="A137" s="19" t="s">
        <v>1159</v>
      </c>
      <c r="B137" s="19" t="s">
        <v>192</v>
      </c>
      <c r="C137" s="19" t="s">
        <v>25</v>
      </c>
      <c r="D137" s="19" t="s">
        <v>185</v>
      </c>
      <c r="E137" s="19">
        <v>3415</v>
      </c>
      <c r="F137" s="35"/>
      <c r="G137" s="40" t="s">
        <v>935</v>
      </c>
      <c r="H137" s="41" t="s">
        <v>1054</v>
      </c>
      <c r="I137" s="21">
        <v>0</v>
      </c>
      <c r="J137" s="21">
        <v>0</v>
      </c>
      <c r="K137" s="21">
        <v>0</v>
      </c>
      <c r="L137" s="21">
        <v>224.49</v>
      </c>
      <c r="M137" s="21">
        <v>0</v>
      </c>
      <c r="N137" s="21">
        <v>0</v>
      </c>
      <c r="O137" s="21">
        <v>0</v>
      </c>
      <c r="P137" s="21">
        <v>29.18</v>
      </c>
      <c r="Q137" s="21">
        <v>255.91</v>
      </c>
      <c r="R137" s="21" t="s">
        <v>75</v>
      </c>
      <c r="S137" s="36"/>
      <c r="U137" s="36"/>
      <c r="V137" s="36"/>
    </row>
    <row r="138" spans="1:22" hidden="1" x14ac:dyDescent="0.25">
      <c r="A138" s="19" t="s">
        <v>1159</v>
      </c>
      <c r="B138" s="19" t="s">
        <v>192</v>
      </c>
      <c r="C138" s="19" t="s">
        <v>25</v>
      </c>
      <c r="D138" s="19" t="s">
        <v>185</v>
      </c>
      <c r="E138" s="19">
        <v>3412</v>
      </c>
      <c r="F138" s="35"/>
      <c r="G138" s="40" t="s">
        <v>935</v>
      </c>
      <c r="H138" s="41" t="s">
        <v>1054</v>
      </c>
      <c r="I138" s="21">
        <v>0</v>
      </c>
      <c r="J138" s="21">
        <v>0</v>
      </c>
      <c r="K138" s="21">
        <v>0</v>
      </c>
      <c r="L138" s="21">
        <v>56.86</v>
      </c>
      <c r="M138" s="21">
        <v>0</v>
      </c>
      <c r="N138" s="21">
        <v>0</v>
      </c>
      <c r="O138" s="21">
        <v>0</v>
      </c>
      <c r="P138" s="21">
        <v>7.39</v>
      </c>
      <c r="Q138" s="21">
        <v>64.25</v>
      </c>
      <c r="R138" s="21" t="s">
        <v>75</v>
      </c>
      <c r="S138" s="36"/>
      <c r="U138" s="36"/>
      <c r="V138" s="36"/>
    </row>
    <row r="139" spans="1:22" hidden="1" x14ac:dyDescent="0.25">
      <c r="A139" s="19" t="s">
        <v>1159</v>
      </c>
      <c r="B139" s="19" t="s">
        <v>1057</v>
      </c>
      <c r="C139" s="19" t="s">
        <v>25</v>
      </c>
      <c r="D139" s="19" t="s">
        <v>185</v>
      </c>
      <c r="E139" s="19">
        <v>11043</v>
      </c>
      <c r="F139" s="35" t="s">
        <v>681</v>
      </c>
      <c r="G139" s="40" t="str">
        <f>VLOOKUP(F139,Tabla1[#All],2,FALSE)</f>
        <v>06141106121030</v>
      </c>
      <c r="H139" s="41" t="str">
        <f>VLOOKUP(F139,Tabla1[#All],3,FALSE)</f>
        <v>CHEMICAL COLOR, S.A. DE C.V.</v>
      </c>
      <c r="I139" s="21">
        <v>0</v>
      </c>
      <c r="J139" s="21">
        <v>0</v>
      </c>
      <c r="K139" s="21">
        <v>0</v>
      </c>
      <c r="L139" s="21">
        <v>192.7</v>
      </c>
      <c r="M139" s="21">
        <v>0</v>
      </c>
      <c r="N139" s="21">
        <v>0</v>
      </c>
      <c r="O139" s="21">
        <v>0</v>
      </c>
      <c r="P139" s="21">
        <v>25.05</v>
      </c>
      <c r="Q139" s="21">
        <v>217.75</v>
      </c>
      <c r="R139" s="21" t="s">
        <v>75</v>
      </c>
      <c r="S139" s="36"/>
      <c r="U139" s="36"/>
      <c r="V139" s="36"/>
    </row>
    <row r="140" spans="1:22" hidden="1" x14ac:dyDescent="0.25">
      <c r="A140" s="19" t="s">
        <v>1159</v>
      </c>
      <c r="B140" s="19" t="s">
        <v>1057</v>
      </c>
      <c r="C140" s="19" t="s">
        <v>25</v>
      </c>
      <c r="D140" s="19" t="s">
        <v>185</v>
      </c>
      <c r="E140" s="19">
        <v>11045</v>
      </c>
      <c r="F140" s="35" t="s">
        <v>681</v>
      </c>
      <c r="G140" s="40" t="str">
        <f>VLOOKUP(F140,Tabla1[#All],2,FALSE)</f>
        <v>06141106121030</v>
      </c>
      <c r="H140" s="41" t="str">
        <f>VLOOKUP(F140,Tabla1[#All],3,FALSE)</f>
        <v>CHEMICAL COLOR, S.A. DE C.V.</v>
      </c>
      <c r="I140" s="21">
        <v>0</v>
      </c>
      <c r="J140" s="21">
        <v>0</v>
      </c>
      <c r="K140" s="21">
        <v>0</v>
      </c>
      <c r="L140" s="21">
        <v>403.2</v>
      </c>
      <c r="M140" s="21">
        <v>0</v>
      </c>
      <c r="N140" s="21">
        <v>0</v>
      </c>
      <c r="O140" s="21">
        <v>0</v>
      </c>
      <c r="P140" s="21">
        <v>52.42</v>
      </c>
      <c r="Q140" s="21">
        <v>455.62</v>
      </c>
      <c r="R140" s="21" t="s">
        <v>75</v>
      </c>
      <c r="S140" s="36"/>
      <c r="U140" s="36"/>
      <c r="V140" s="36"/>
    </row>
    <row r="141" spans="1:22" hidden="1" x14ac:dyDescent="0.25">
      <c r="A141" s="19" t="s">
        <v>1159</v>
      </c>
      <c r="B141" s="19" t="s">
        <v>1057</v>
      </c>
      <c r="C141" s="19" t="s">
        <v>25</v>
      </c>
      <c r="D141" s="19" t="s">
        <v>185</v>
      </c>
      <c r="E141" s="19">
        <v>11160</v>
      </c>
      <c r="F141" s="35" t="s">
        <v>681</v>
      </c>
      <c r="G141" s="40" t="str">
        <f>VLOOKUP(F141,Tabla1[#All],2,FALSE)</f>
        <v>06141106121030</v>
      </c>
      <c r="H141" s="41" t="str">
        <f>VLOOKUP(F141,Tabla1[#All],3,FALSE)</f>
        <v>CHEMICAL COLOR, S.A. DE C.V.</v>
      </c>
      <c r="I141" s="21">
        <v>0</v>
      </c>
      <c r="J141" s="21">
        <v>0</v>
      </c>
      <c r="K141" s="21">
        <v>0</v>
      </c>
      <c r="L141" s="21">
        <v>25.2</v>
      </c>
      <c r="M141" s="21">
        <v>0</v>
      </c>
      <c r="N141" s="21">
        <v>0</v>
      </c>
      <c r="O141" s="21">
        <v>0</v>
      </c>
      <c r="P141" s="21">
        <v>3.28</v>
      </c>
      <c r="Q141" s="21">
        <v>28.48</v>
      </c>
      <c r="R141" s="21" t="s">
        <v>75</v>
      </c>
      <c r="S141" s="36"/>
      <c r="U141" s="36"/>
      <c r="V141" s="36"/>
    </row>
    <row r="142" spans="1:22" hidden="1" x14ac:dyDescent="0.25">
      <c r="A142" s="19" t="s">
        <v>1159</v>
      </c>
      <c r="B142" s="19" t="s">
        <v>1057</v>
      </c>
      <c r="C142" s="19" t="s">
        <v>25</v>
      </c>
      <c r="D142" s="19" t="s">
        <v>185</v>
      </c>
      <c r="E142" s="19">
        <v>11979</v>
      </c>
      <c r="F142" s="35" t="s">
        <v>681</v>
      </c>
      <c r="G142" s="40" t="str">
        <f>VLOOKUP(F142,Tabla1[#All],2,FALSE)</f>
        <v>06141106121030</v>
      </c>
      <c r="H142" s="41" t="str">
        <f>VLOOKUP(F142,Tabla1[#All],3,FALSE)</f>
        <v>CHEMICAL COLOR, S.A. DE C.V.</v>
      </c>
      <c r="I142" s="21">
        <v>0</v>
      </c>
      <c r="J142" s="21">
        <v>0</v>
      </c>
      <c r="K142" s="21">
        <v>0</v>
      </c>
      <c r="L142" s="21">
        <v>161.05000000000001</v>
      </c>
      <c r="M142" s="21">
        <v>0</v>
      </c>
      <c r="N142" s="21">
        <v>0</v>
      </c>
      <c r="O142" s="21">
        <v>0</v>
      </c>
      <c r="P142" s="21">
        <v>20.94</v>
      </c>
      <c r="Q142" s="21">
        <v>181.99</v>
      </c>
      <c r="R142" s="21" t="s">
        <v>75</v>
      </c>
      <c r="S142" s="36"/>
      <c r="U142" s="36"/>
      <c r="V142" s="36"/>
    </row>
    <row r="143" spans="1:22" hidden="1" x14ac:dyDescent="0.25">
      <c r="A143" s="19" t="s">
        <v>1159</v>
      </c>
      <c r="B143" s="19" t="s">
        <v>1057</v>
      </c>
      <c r="C143" s="19" t="s">
        <v>25</v>
      </c>
      <c r="D143" s="19" t="s">
        <v>185</v>
      </c>
      <c r="E143" s="19">
        <v>11980</v>
      </c>
      <c r="F143" s="35" t="s">
        <v>681</v>
      </c>
      <c r="G143" s="40" t="str">
        <f>VLOOKUP(F143,Tabla1[#All],2,FALSE)</f>
        <v>06141106121030</v>
      </c>
      <c r="H143" s="41" t="str">
        <f>VLOOKUP(F143,Tabla1[#All],3,FALSE)</f>
        <v>CHEMICAL COLOR, S.A. DE C.V.</v>
      </c>
      <c r="I143" s="21">
        <v>0</v>
      </c>
      <c r="J143" s="21">
        <v>0</v>
      </c>
      <c r="K143" s="21">
        <v>0</v>
      </c>
      <c r="L143" s="21">
        <v>268.92</v>
      </c>
      <c r="M143" s="21">
        <v>0</v>
      </c>
      <c r="N143" s="21">
        <v>0</v>
      </c>
      <c r="O143" s="21">
        <v>0</v>
      </c>
      <c r="P143" s="21">
        <v>34.96</v>
      </c>
      <c r="Q143" s="21">
        <v>303.88</v>
      </c>
      <c r="R143" s="21" t="s">
        <v>75</v>
      </c>
      <c r="S143" s="36"/>
      <c r="U143" s="36"/>
      <c r="V143" s="36"/>
    </row>
    <row r="144" spans="1:22" hidden="1" x14ac:dyDescent="0.25">
      <c r="A144" s="19" t="s">
        <v>1159</v>
      </c>
      <c r="B144" s="19" t="s">
        <v>1061</v>
      </c>
      <c r="C144" s="19" t="s">
        <v>25</v>
      </c>
      <c r="D144" s="19" t="s">
        <v>185</v>
      </c>
      <c r="E144" s="19">
        <v>3616</v>
      </c>
      <c r="F144" s="35" t="s">
        <v>800</v>
      </c>
      <c r="G144" s="40" t="str">
        <f>VLOOKUP(F144,Tabla1[#All],2,FALSE)</f>
        <v>06142809981046</v>
      </c>
      <c r="H144" s="41" t="str">
        <f>VLOOKUP(F144,Tabla1[#All],3,FALSE)</f>
        <v>CORPORACION CME, S.A. DE C.V.</v>
      </c>
      <c r="I144" s="21">
        <v>0</v>
      </c>
      <c r="J144" s="21">
        <v>0</v>
      </c>
      <c r="K144" s="21">
        <v>0</v>
      </c>
      <c r="L144" s="21">
        <v>955.48</v>
      </c>
      <c r="M144" s="21">
        <v>0</v>
      </c>
      <c r="N144" s="21">
        <v>0</v>
      </c>
      <c r="O144" s="21">
        <v>0</v>
      </c>
      <c r="P144" s="21">
        <v>124.21</v>
      </c>
      <c r="Q144" s="21">
        <v>1079.69</v>
      </c>
      <c r="R144" s="21" t="s">
        <v>75</v>
      </c>
      <c r="S144" s="36"/>
      <c r="U144" s="36"/>
      <c r="V144" s="36"/>
    </row>
    <row r="145" spans="1:22" hidden="1" x14ac:dyDescent="0.25">
      <c r="A145" s="19" t="s">
        <v>1159</v>
      </c>
      <c r="B145" s="19" t="s">
        <v>1064</v>
      </c>
      <c r="C145" s="19" t="s">
        <v>25</v>
      </c>
      <c r="D145" s="19" t="s">
        <v>185</v>
      </c>
      <c r="E145" s="19">
        <v>12155</v>
      </c>
      <c r="F145" s="35" t="s">
        <v>702</v>
      </c>
      <c r="G145" s="40" t="str">
        <f>VLOOKUP(F145,Tabla1[#All],2,FALSE)</f>
        <v>06141407001014</v>
      </c>
      <c r="H145" s="41" t="str">
        <f>VLOOKUP(F145,Tabla1[#All],3,FALSE)</f>
        <v>INVERSIONES LEMUS, S.A. DE C.V.</v>
      </c>
      <c r="I145" s="21">
        <v>0</v>
      </c>
      <c r="J145" s="21">
        <v>0</v>
      </c>
      <c r="K145" s="21">
        <v>0</v>
      </c>
      <c r="L145" s="21">
        <v>173.64</v>
      </c>
      <c r="M145" s="21">
        <v>0</v>
      </c>
      <c r="N145" s="21">
        <v>0</v>
      </c>
      <c r="O145" s="21">
        <v>0</v>
      </c>
      <c r="P145" s="21">
        <v>22.57</v>
      </c>
      <c r="Q145" s="21">
        <v>196.21</v>
      </c>
      <c r="R145" s="21" t="s">
        <v>75</v>
      </c>
      <c r="S145" s="36"/>
      <c r="U145" s="36"/>
      <c r="V145" s="36"/>
    </row>
    <row r="146" spans="1:22" hidden="1" x14ac:dyDescent="0.25">
      <c r="A146" s="19" t="s">
        <v>1159</v>
      </c>
      <c r="B146" s="19" t="s">
        <v>191</v>
      </c>
      <c r="C146" s="19" t="s">
        <v>25</v>
      </c>
      <c r="D146" s="19" t="s">
        <v>185</v>
      </c>
      <c r="E146" s="19">
        <v>12694</v>
      </c>
      <c r="F146" s="35" t="s">
        <v>681</v>
      </c>
      <c r="G146" s="40" t="str">
        <f>VLOOKUP(F146,Tabla1[#All],2,FALSE)</f>
        <v>06141106121030</v>
      </c>
      <c r="H146" s="41" t="str">
        <f>VLOOKUP(F146,Tabla1[#All],3,FALSE)</f>
        <v>CHEMICAL COLOR, S.A. DE C.V.</v>
      </c>
      <c r="I146" s="21">
        <v>0</v>
      </c>
      <c r="J146" s="21">
        <v>0</v>
      </c>
      <c r="K146" s="21">
        <v>0</v>
      </c>
      <c r="L146" s="21">
        <v>146.58000000000001</v>
      </c>
      <c r="M146" s="21">
        <v>0</v>
      </c>
      <c r="N146" s="21">
        <v>0</v>
      </c>
      <c r="O146" s="21">
        <v>0</v>
      </c>
      <c r="P146" s="21">
        <v>19.059999999999999</v>
      </c>
      <c r="Q146" s="21">
        <v>165.64</v>
      </c>
      <c r="R146" s="21" t="s">
        <v>75</v>
      </c>
      <c r="S146" s="36"/>
      <c r="U146" s="36"/>
      <c r="V146" s="36"/>
    </row>
    <row r="147" spans="1:22" hidden="1" x14ac:dyDescent="0.25">
      <c r="A147" s="19" t="s">
        <v>1159</v>
      </c>
      <c r="B147" s="19" t="s">
        <v>191</v>
      </c>
      <c r="C147" s="19" t="s">
        <v>25</v>
      </c>
      <c r="D147" s="19" t="s">
        <v>185</v>
      </c>
      <c r="E147" s="19">
        <v>3723</v>
      </c>
      <c r="F147" s="35" t="s">
        <v>800</v>
      </c>
      <c r="G147" s="40" t="str">
        <f>VLOOKUP(F147,Tabla1[#All],2,FALSE)</f>
        <v>06142809981046</v>
      </c>
      <c r="H147" s="41" t="str">
        <f>VLOOKUP(F147,Tabla1[#All],3,FALSE)</f>
        <v>CORPORACION CME, S.A. DE C.V.</v>
      </c>
      <c r="I147" s="21">
        <v>0</v>
      </c>
      <c r="J147" s="21">
        <v>0</v>
      </c>
      <c r="K147" s="21">
        <v>0</v>
      </c>
      <c r="L147" s="21">
        <v>490.78</v>
      </c>
      <c r="M147" s="21">
        <v>0</v>
      </c>
      <c r="N147" s="21">
        <v>0</v>
      </c>
      <c r="O147" s="21">
        <v>0</v>
      </c>
      <c r="P147" s="21">
        <v>63.8</v>
      </c>
      <c r="Q147" s="21">
        <v>554.58000000000004</v>
      </c>
      <c r="R147" s="21" t="s">
        <v>75</v>
      </c>
      <c r="S147" s="36"/>
      <c r="U147" s="36"/>
      <c r="V147" s="36"/>
    </row>
    <row r="148" spans="1:22" hidden="1" x14ac:dyDescent="0.25">
      <c r="A148" s="19" t="s">
        <v>1159</v>
      </c>
      <c r="B148" s="19" t="s">
        <v>1092</v>
      </c>
      <c r="C148" s="19" t="s">
        <v>25</v>
      </c>
      <c r="D148" s="19" t="s">
        <v>185</v>
      </c>
      <c r="E148" s="19">
        <v>5001</v>
      </c>
      <c r="F148" s="35" t="s">
        <v>800</v>
      </c>
      <c r="G148" s="40" t="str">
        <f>VLOOKUP(F148,Tabla1[#All],2,FALSE)</f>
        <v>06142809981046</v>
      </c>
      <c r="H148" s="41" t="str">
        <f>VLOOKUP(F148,Tabla1[#All],3,FALSE)</f>
        <v>CORPORACION CME, S.A. DE C.V.</v>
      </c>
      <c r="I148" s="21">
        <v>0</v>
      </c>
      <c r="J148" s="21">
        <v>0</v>
      </c>
      <c r="K148" s="21">
        <v>0</v>
      </c>
      <c r="L148" s="21">
        <v>153.24</v>
      </c>
      <c r="M148" s="21">
        <v>0</v>
      </c>
      <c r="N148" s="21">
        <v>0</v>
      </c>
      <c r="O148" s="21">
        <v>0</v>
      </c>
      <c r="P148" s="21">
        <v>19.920000000000002</v>
      </c>
      <c r="Q148" s="21">
        <v>173.16</v>
      </c>
      <c r="R148" s="21" t="s">
        <v>75</v>
      </c>
      <c r="S148" s="36"/>
      <c r="U148" s="36"/>
      <c r="V148" s="36"/>
    </row>
    <row r="149" spans="1:22" hidden="1" x14ac:dyDescent="0.25">
      <c r="A149" s="19" t="s">
        <v>1159</v>
      </c>
      <c r="B149" s="19" t="s">
        <v>1135</v>
      </c>
      <c r="C149" s="19" t="s">
        <v>25</v>
      </c>
      <c r="D149" s="19" t="s">
        <v>185</v>
      </c>
      <c r="E149" s="19">
        <v>69856</v>
      </c>
      <c r="F149" s="35" t="s">
        <v>510</v>
      </c>
      <c r="G149" s="40" t="str">
        <f>VLOOKUP(F149,Tabla1[#All],2,FALSE)</f>
        <v>01071311731015</v>
      </c>
      <c r="H149" s="41" t="str">
        <f>VLOOKUP(F149,Tabla1[#All],3,FALSE)</f>
        <v>ANGEL JIMENES</v>
      </c>
      <c r="I149" s="21">
        <v>0</v>
      </c>
      <c r="J149" s="21">
        <v>0</v>
      </c>
      <c r="K149" s="21">
        <v>0</v>
      </c>
      <c r="L149" s="21">
        <v>86.64</v>
      </c>
      <c r="M149" s="21">
        <v>0</v>
      </c>
      <c r="N149" s="21">
        <v>0</v>
      </c>
      <c r="O149" s="21">
        <v>0</v>
      </c>
      <c r="P149" s="21">
        <v>11.26</v>
      </c>
      <c r="Q149" s="21">
        <v>97.9</v>
      </c>
      <c r="R149" s="21" t="s">
        <v>75</v>
      </c>
      <c r="S149" s="36"/>
      <c r="U149" s="36"/>
      <c r="V149" s="36"/>
    </row>
    <row r="150" spans="1:22" hidden="1" x14ac:dyDescent="0.25">
      <c r="A150" s="19" t="s">
        <v>1159</v>
      </c>
      <c r="B150" s="19" t="s">
        <v>1135</v>
      </c>
      <c r="C150" s="19" t="s">
        <v>25</v>
      </c>
      <c r="D150" s="19" t="s">
        <v>185</v>
      </c>
      <c r="E150" s="19">
        <v>5020</v>
      </c>
      <c r="F150" s="35" t="s">
        <v>510</v>
      </c>
      <c r="G150" s="40" t="str">
        <f>VLOOKUP(F150,Tabla1[#All],2,FALSE)</f>
        <v>01071311731015</v>
      </c>
      <c r="H150" s="41" t="str">
        <f>VLOOKUP(F150,Tabla1[#All],3,FALSE)</f>
        <v>ANGEL JIMENES</v>
      </c>
      <c r="I150" s="21">
        <v>0</v>
      </c>
      <c r="J150" s="21">
        <v>0</v>
      </c>
      <c r="K150" s="21">
        <v>0</v>
      </c>
      <c r="L150" s="21">
        <v>133.47</v>
      </c>
      <c r="M150" s="21">
        <v>0</v>
      </c>
      <c r="N150" s="21">
        <v>0</v>
      </c>
      <c r="O150" s="21">
        <v>0</v>
      </c>
      <c r="P150" s="21">
        <v>17.350000000000001</v>
      </c>
      <c r="Q150" s="21">
        <v>150.82</v>
      </c>
      <c r="R150" s="21" t="s">
        <v>75</v>
      </c>
      <c r="S150" s="36"/>
      <c r="U150" s="36"/>
      <c r="V150" s="36"/>
    </row>
    <row r="151" spans="1:22" hidden="1" x14ac:dyDescent="0.25">
      <c r="A151" s="19" t="s">
        <v>1159</v>
      </c>
      <c r="B151" s="19" t="s">
        <v>1136</v>
      </c>
      <c r="C151" s="19" t="s">
        <v>25</v>
      </c>
      <c r="D151" s="19" t="s">
        <v>185</v>
      </c>
      <c r="E151" s="19">
        <v>4631</v>
      </c>
      <c r="F151" s="35" t="s">
        <v>679</v>
      </c>
      <c r="G151" s="40" t="str">
        <f>VLOOKUP(F151,Tabla1[#All],2,FALSE)</f>
        <v>06141402051099</v>
      </c>
      <c r="H151" s="41" t="str">
        <f>VLOOKUP(F151,Tabla1[#All],3,FALSE)</f>
        <v>JEA, S.A. DE C.V.</v>
      </c>
      <c r="I151" s="21">
        <v>0</v>
      </c>
      <c r="J151" s="21">
        <v>0</v>
      </c>
      <c r="K151" s="21">
        <v>0</v>
      </c>
      <c r="L151" s="21">
        <v>151.1</v>
      </c>
      <c r="M151" s="21">
        <v>0</v>
      </c>
      <c r="N151" s="21">
        <v>0</v>
      </c>
      <c r="O151" s="21">
        <v>0</v>
      </c>
      <c r="P151" s="21">
        <v>19.64</v>
      </c>
      <c r="Q151" s="21">
        <v>170.74</v>
      </c>
      <c r="R151" s="21" t="s">
        <v>75</v>
      </c>
      <c r="S151" s="36"/>
      <c r="U151" s="36"/>
      <c r="V151" s="36"/>
    </row>
    <row r="152" spans="1:22" hidden="1" x14ac:dyDescent="0.25">
      <c r="A152" s="19" t="s">
        <v>1159</v>
      </c>
      <c r="B152" s="19" t="s">
        <v>1136</v>
      </c>
      <c r="C152" s="19" t="s">
        <v>25</v>
      </c>
      <c r="D152" s="19" t="s">
        <v>185</v>
      </c>
      <c r="E152" s="19">
        <v>393</v>
      </c>
      <c r="F152" s="35" t="s">
        <v>689</v>
      </c>
      <c r="G152" s="40" t="str">
        <f>VLOOKUP(F152,Tabla1[#All],2,FALSE)</f>
        <v>94830209091012</v>
      </c>
      <c r="H152" s="41" t="str">
        <f>VLOOKUP(F152,Tabla1[#All],3,FALSE)</f>
        <v>ABRO EL SALVADOR, S.A. DE C.V.</v>
      </c>
      <c r="I152" s="21">
        <v>0</v>
      </c>
      <c r="J152" s="21">
        <v>0</v>
      </c>
      <c r="K152" s="21">
        <v>0</v>
      </c>
      <c r="L152" s="21">
        <v>302.83999999999997</v>
      </c>
      <c r="M152" s="21">
        <v>0</v>
      </c>
      <c r="N152" s="21">
        <v>0</v>
      </c>
      <c r="O152" s="21">
        <v>0</v>
      </c>
      <c r="P152" s="21">
        <v>39.369999999999997</v>
      </c>
      <c r="Q152" s="21">
        <v>342.21</v>
      </c>
      <c r="R152" s="21" t="s">
        <v>75</v>
      </c>
      <c r="S152" s="36"/>
      <c r="U152" s="36"/>
      <c r="V152" s="36"/>
    </row>
    <row r="153" spans="1:22" hidden="1" x14ac:dyDescent="0.25">
      <c r="A153" s="19" t="s">
        <v>1159</v>
      </c>
      <c r="B153" s="19" t="s">
        <v>1136</v>
      </c>
      <c r="C153" s="19" t="s">
        <v>25</v>
      </c>
      <c r="D153" s="19" t="s">
        <v>185</v>
      </c>
      <c r="E153" s="19">
        <v>18828</v>
      </c>
      <c r="F153" s="35" t="s">
        <v>514</v>
      </c>
      <c r="G153" s="40" t="str">
        <f>VLOOKUP(F153,Tabla1[#All],2,FALSE)</f>
        <v>05112105901012</v>
      </c>
      <c r="H153" s="41" t="str">
        <f>VLOOKUP(F153,Tabla1[#All],3,FALSE)</f>
        <v>SUMER, S.A. DE C.V.</v>
      </c>
      <c r="I153" s="21">
        <v>0</v>
      </c>
      <c r="J153" s="21">
        <v>0</v>
      </c>
      <c r="K153" s="21">
        <v>0</v>
      </c>
      <c r="L153" s="21">
        <v>412.74</v>
      </c>
      <c r="M153" s="21">
        <v>0</v>
      </c>
      <c r="N153" s="21">
        <v>0</v>
      </c>
      <c r="O153" s="21">
        <v>0</v>
      </c>
      <c r="P153" s="21">
        <v>53.66</v>
      </c>
      <c r="Q153" s="21">
        <v>466.4</v>
      </c>
      <c r="R153" s="21" t="s">
        <v>75</v>
      </c>
      <c r="S153" s="36"/>
      <c r="U153" s="36"/>
      <c r="V153" s="36"/>
    </row>
    <row r="154" spans="1:22" hidden="1" x14ac:dyDescent="0.25">
      <c r="A154" s="19" t="s">
        <v>1159</v>
      </c>
      <c r="B154" s="19" t="s">
        <v>1136</v>
      </c>
      <c r="C154" s="19" t="s">
        <v>25</v>
      </c>
      <c r="D154" s="19" t="s">
        <v>185</v>
      </c>
      <c r="E154" s="19">
        <v>13194</v>
      </c>
      <c r="F154" s="35" t="s">
        <v>702</v>
      </c>
      <c r="G154" s="40" t="str">
        <f>VLOOKUP(F154,Tabla1[#All],2,FALSE)</f>
        <v>06141407001014</v>
      </c>
      <c r="H154" s="41" t="str">
        <f>VLOOKUP(F154,Tabla1[#All],3,FALSE)</f>
        <v>INVERSIONES LEMUS, S.A. DE C.V.</v>
      </c>
      <c r="I154" s="21">
        <v>0</v>
      </c>
      <c r="J154" s="21">
        <v>0</v>
      </c>
      <c r="K154" s="21">
        <v>0</v>
      </c>
      <c r="L154" s="21">
        <v>122.92</v>
      </c>
      <c r="M154" s="21">
        <v>0</v>
      </c>
      <c r="N154" s="21">
        <v>0</v>
      </c>
      <c r="O154" s="21">
        <v>0</v>
      </c>
      <c r="P154" s="21">
        <v>15.98</v>
      </c>
      <c r="Q154" s="21">
        <v>138.9</v>
      </c>
      <c r="R154" s="21" t="s">
        <v>75</v>
      </c>
      <c r="S154" s="36"/>
      <c r="U154" s="36"/>
      <c r="V154" s="36"/>
    </row>
    <row r="155" spans="1:22" hidden="1" x14ac:dyDescent="0.25">
      <c r="A155" s="19" t="s">
        <v>1159</v>
      </c>
      <c r="B155" s="19" t="s">
        <v>1136</v>
      </c>
      <c r="C155" s="19" t="s">
        <v>25</v>
      </c>
      <c r="D155" s="19" t="s">
        <v>185</v>
      </c>
      <c r="E155" s="19">
        <v>4584</v>
      </c>
      <c r="F155" s="35" t="s">
        <v>692</v>
      </c>
      <c r="G155" s="40" t="str">
        <f>VLOOKUP(F155,Tabla1[#All],2,FALSE)</f>
        <v>06142709061020</v>
      </c>
      <c r="H155" s="41" t="str">
        <f>VLOOKUP(F155,Tabla1[#All],3,FALSE)</f>
        <v>SOLUCIONES Y HERRAMIENTAS, S.A. DE C.V.</v>
      </c>
      <c r="I155" s="21">
        <v>0</v>
      </c>
      <c r="J155" s="21">
        <v>0</v>
      </c>
      <c r="K155" s="21">
        <v>0</v>
      </c>
      <c r="L155" s="21">
        <v>101.05</v>
      </c>
      <c r="M155" s="21">
        <v>0</v>
      </c>
      <c r="N155" s="21">
        <v>0</v>
      </c>
      <c r="O155" s="21">
        <v>0</v>
      </c>
      <c r="P155" s="21">
        <v>13.14</v>
      </c>
      <c r="Q155" s="21">
        <v>114.19</v>
      </c>
      <c r="R155" s="21" t="s">
        <v>75</v>
      </c>
      <c r="S155" s="36"/>
      <c r="U155" s="36"/>
      <c r="V155" s="36"/>
    </row>
    <row r="156" spans="1:22" hidden="1" x14ac:dyDescent="0.25">
      <c r="A156" s="19" t="s">
        <v>1159</v>
      </c>
      <c r="B156" s="19" t="s">
        <v>1137</v>
      </c>
      <c r="C156" s="19" t="s">
        <v>25</v>
      </c>
      <c r="D156" s="19" t="s">
        <v>185</v>
      </c>
      <c r="E156" s="19">
        <v>4679</v>
      </c>
      <c r="F156" s="35" t="s">
        <v>692</v>
      </c>
      <c r="G156" s="40" t="str">
        <f>VLOOKUP(F156,Tabla1[#All],2,FALSE)</f>
        <v>06142709061020</v>
      </c>
      <c r="H156" s="41" t="str">
        <f>VLOOKUP(F156,Tabla1[#All],3,FALSE)</f>
        <v>SOLUCIONES Y HERRAMIENTAS, S.A. DE C.V.</v>
      </c>
      <c r="I156" s="21">
        <v>0</v>
      </c>
      <c r="J156" s="21">
        <v>0</v>
      </c>
      <c r="K156" s="21">
        <v>0</v>
      </c>
      <c r="L156" s="21">
        <v>40.950000000000003</v>
      </c>
      <c r="M156" s="21">
        <v>0</v>
      </c>
      <c r="N156" s="21">
        <v>0</v>
      </c>
      <c r="O156" s="21">
        <v>0</v>
      </c>
      <c r="P156" s="21">
        <v>5.32</v>
      </c>
      <c r="Q156" s="21">
        <v>46.27</v>
      </c>
      <c r="R156" s="21" t="s">
        <v>75</v>
      </c>
      <c r="S156" s="36"/>
      <c r="U156" s="36"/>
      <c r="V156" s="36"/>
    </row>
    <row r="157" spans="1:22" hidden="1" x14ac:dyDescent="0.25">
      <c r="A157" s="19" t="s">
        <v>1159</v>
      </c>
      <c r="B157" s="19" t="s">
        <v>1137</v>
      </c>
      <c r="C157" s="19" t="s">
        <v>25</v>
      </c>
      <c r="D157" s="19" t="s">
        <v>185</v>
      </c>
      <c r="E157" s="19">
        <v>3592</v>
      </c>
      <c r="F157" s="35" t="s">
        <v>691</v>
      </c>
      <c r="G157" s="40" t="str">
        <f>VLOOKUP(F157,Tabla1[#All],2,FALSE)</f>
        <v>06141612061020</v>
      </c>
      <c r="H157" s="41" t="str">
        <f>VLOOKUP(F157,Tabla1[#All],3,FALSE)</f>
        <v>DE LA PEÑA S.A DE C.V</v>
      </c>
      <c r="I157" s="21">
        <v>0</v>
      </c>
      <c r="J157" s="21">
        <v>0</v>
      </c>
      <c r="K157" s="21">
        <v>0</v>
      </c>
      <c r="L157" s="21">
        <v>181.34</v>
      </c>
      <c r="M157" s="21">
        <v>0</v>
      </c>
      <c r="N157" s="21">
        <v>0</v>
      </c>
      <c r="O157" s="21">
        <v>0</v>
      </c>
      <c r="P157" s="21">
        <v>23.57</v>
      </c>
      <c r="Q157" s="21">
        <v>204.91</v>
      </c>
      <c r="R157" s="21" t="s">
        <v>75</v>
      </c>
      <c r="S157" s="36"/>
      <c r="U157" s="36"/>
      <c r="V157" s="36"/>
    </row>
    <row r="158" spans="1:22" hidden="1" x14ac:dyDescent="0.25">
      <c r="A158" s="19" t="s">
        <v>1159</v>
      </c>
      <c r="B158" s="19" t="s">
        <v>1137</v>
      </c>
      <c r="C158" s="19" t="s">
        <v>25</v>
      </c>
      <c r="D158" s="19" t="s">
        <v>185</v>
      </c>
      <c r="E158" s="19">
        <v>187679</v>
      </c>
      <c r="F158" s="35" t="s">
        <v>694</v>
      </c>
      <c r="G158" s="40" t="str">
        <f>VLOOKUP(F158,Tabla1[#All],2,FALSE)</f>
        <v>06140806450012</v>
      </c>
      <c r="H158" s="41" t="str">
        <f>VLOOKUP(F158,Tabla1[#All],3,FALSE)</f>
        <v>VIDUC, S.A. DE C.V.</v>
      </c>
      <c r="I158" s="21">
        <v>0</v>
      </c>
      <c r="J158" s="21">
        <v>0</v>
      </c>
      <c r="K158" s="21">
        <v>0</v>
      </c>
      <c r="L158" s="21">
        <v>63.26</v>
      </c>
      <c r="M158" s="21">
        <v>0</v>
      </c>
      <c r="N158" s="21">
        <v>0</v>
      </c>
      <c r="O158" s="21">
        <v>0</v>
      </c>
      <c r="P158" s="21">
        <v>8.2200000000000006</v>
      </c>
      <c r="Q158" s="21">
        <v>71.48</v>
      </c>
      <c r="R158" s="21" t="s">
        <v>75</v>
      </c>
      <c r="S158" s="36"/>
      <c r="U158" s="36"/>
      <c r="V158" s="36"/>
    </row>
    <row r="159" spans="1:22" hidden="1" x14ac:dyDescent="0.25">
      <c r="A159" s="19" t="s">
        <v>1159</v>
      </c>
      <c r="B159" s="19" t="s">
        <v>1137</v>
      </c>
      <c r="C159" s="19" t="s">
        <v>25</v>
      </c>
      <c r="D159" s="19" t="s">
        <v>185</v>
      </c>
      <c r="E159" s="19">
        <v>4173</v>
      </c>
      <c r="F159" s="35" t="s">
        <v>905</v>
      </c>
      <c r="G159" s="40" t="str">
        <f>VLOOKUP(F159,Tabla1[#All],2,FALSE)</f>
        <v>06140911041039</v>
      </c>
      <c r="H159" s="41" t="str">
        <f>VLOOKUP(F159,Tabla1[#All],3,FALSE)</f>
        <v>IMPORTADORA DEL RIO S.A. DE C.V.</v>
      </c>
      <c r="I159" s="21">
        <v>0</v>
      </c>
      <c r="J159" s="21">
        <v>0</v>
      </c>
      <c r="K159" s="21">
        <v>0</v>
      </c>
      <c r="L159" s="21">
        <v>50</v>
      </c>
      <c r="M159" s="21">
        <v>0</v>
      </c>
      <c r="N159" s="21">
        <v>0</v>
      </c>
      <c r="O159" s="21">
        <v>0</v>
      </c>
      <c r="P159" s="21">
        <v>6.5</v>
      </c>
      <c r="Q159" s="21">
        <v>56.5</v>
      </c>
      <c r="R159" s="21" t="s">
        <v>75</v>
      </c>
      <c r="S159" s="36"/>
      <c r="U159" s="36"/>
      <c r="V159" s="36"/>
    </row>
    <row r="160" spans="1:22" hidden="1" x14ac:dyDescent="0.25">
      <c r="A160" s="19" t="s">
        <v>1159</v>
      </c>
      <c r="B160" s="19" t="s">
        <v>1137</v>
      </c>
      <c r="C160" s="19" t="s">
        <v>25</v>
      </c>
      <c r="D160" s="19" t="s">
        <v>219</v>
      </c>
      <c r="E160" s="19">
        <v>37537</v>
      </c>
      <c r="F160" s="35" t="s">
        <v>692</v>
      </c>
      <c r="G160" s="40" t="str">
        <f>VLOOKUP(F160,Tabla1[#All],2,FALSE)</f>
        <v>06142709061020</v>
      </c>
      <c r="H160" s="41" t="str">
        <f>VLOOKUP(F160,Tabla1[#All],3,FALSE)</f>
        <v>SOLUCIONES Y HERRAMIENTAS, S.A. DE C.V.</v>
      </c>
      <c r="I160" s="21">
        <v>0</v>
      </c>
      <c r="J160" s="21">
        <v>0</v>
      </c>
      <c r="K160" s="21">
        <v>0</v>
      </c>
      <c r="L160" s="21">
        <v>3.83</v>
      </c>
      <c r="M160" s="21">
        <v>0</v>
      </c>
      <c r="N160" s="21">
        <v>0</v>
      </c>
      <c r="O160" s="21">
        <v>0</v>
      </c>
      <c r="P160" s="21">
        <v>0</v>
      </c>
      <c r="Q160" s="21">
        <v>-3.83</v>
      </c>
      <c r="R160" s="21" t="s">
        <v>75</v>
      </c>
      <c r="S160" s="36"/>
      <c r="U160" s="36"/>
      <c r="V160" s="36"/>
    </row>
    <row r="161" spans="1:22" hidden="1" x14ac:dyDescent="0.25">
      <c r="A161" s="19" t="s">
        <v>1159</v>
      </c>
      <c r="B161" s="19" t="s">
        <v>1138</v>
      </c>
      <c r="C161" s="19" t="s">
        <v>25</v>
      </c>
      <c r="D161" s="19" t="s">
        <v>185</v>
      </c>
      <c r="E161" s="19">
        <v>3748</v>
      </c>
      <c r="F161" s="35" t="s">
        <v>691</v>
      </c>
      <c r="G161" s="40" t="str">
        <f>VLOOKUP(F161,Tabla1[#All],2,FALSE)</f>
        <v>06141612061020</v>
      </c>
      <c r="H161" s="41" t="str">
        <f>VLOOKUP(F161,Tabla1[#All],3,FALSE)</f>
        <v>DE LA PEÑA S.A DE C.V</v>
      </c>
      <c r="I161" s="21">
        <v>0</v>
      </c>
      <c r="J161" s="21">
        <v>0</v>
      </c>
      <c r="K161" s="21">
        <v>0</v>
      </c>
      <c r="L161" s="21">
        <v>191.97</v>
      </c>
      <c r="M161" s="21">
        <v>0</v>
      </c>
      <c r="N161" s="21">
        <v>0</v>
      </c>
      <c r="O161" s="21">
        <v>0</v>
      </c>
      <c r="P161" s="21">
        <v>24.96</v>
      </c>
      <c r="Q161" s="21">
        <v>216.93</v>
      </c>
      <c r="R161" s="21" t="s">
        <v>75</v>
      </c>
      <c r="S161" s="36"/>
      <c r="U161" s="36"/>
      <c r="V161" s="36"/>
    </row>
    <row r="162" spans="1:22" hidden="1" x14ac:dyDescent="0.25">
      <c r="A162" s="19" t="s">
        <v>1159</v>
      </c>
      <c r="B162" s="19" t="s">
        <v>1138</v>
      </c>
      <c r="C162" s="19" t="s">
        <v>25</v>
      </c>
      <c r="D162" s="19" t="s">
        <v>185</v>
      </c>
      <c r="E162" s="19">
        <v>5816</v>
      </c>
      <c r="F162" s="35" t="s">
        <v>692</v>
      </c>
      <c r="G162" s="40" t="str">
        <f>VLOOKUP(F162,Tabla1[#All],2,FALSE)</f>
        <v>06142709061020</v>
      </c>
      <c r="H162" s="41" t="str">
        <f>VLOOKUP(F162,Tabla1[#All],3,FALSE)</f>
        <v>SOLUCIONES Y HERRAMIENTAS, S.A. DE C.V.</v>
      </c>
      <c r="I162" s="21">
        <v>0</v>
      </c>
      <c r="J162" s="21">
        <v>0</v>
      </c>
      <c r="K162" s="21">
        <v>0</v>
      </c>
      <c r="L162" s="21">
        <v>125.76</v>
      </c>
      <c r="M162" s="21">
        <v>0</v>
      </c>
      <c r="N162" s="21">
        <v>0</v>
      </c>
      <c r="O162" s="21">
        <v>0</v>
      </c>
      <c r="P162" s="21">
        <v>16.350000000000001</v>
      </c>
      <c r="Q162" s="21">
        <v>142.11000000000001</v>
      </c>
      <c r="R162" s="21" t="s">
        <v>75</v>
      </c>
      <c r="S162" s="36"/>
      <c r="U162" s="36"/>
      <c r="V162" s="36"/>
    </row>
    <row r="163" spans="1:22" hidden="1" x14ac:dyDescent="0.25">
      <c r="A163" s="19" t="s">
        <v>1159</v>
      </c>
      <c r="B163" s="19" t="s">
        <v>1138</v>
      </c>
      <c r="C163" s="19" t="s">
        <v>25</v>
      </c>
      <c r="D163" s="19" t="s">
        <v>185</v>
      </c>
      <c r="E163" s="19">
        <v>5836</v>
      </c>
      <c r="F163" s="35" t="s">
        <v>692</v>
      </c>
      <c r="G163" s="40" t="str">
        <f>VLOOKUP(F163,Tabla1[#All],2,FALSE)</f>
        <v>06142709061020</v>
      </c>
      <c r="H163" s="41" t="str">
        <f>VLOOKUP(F163,Tabla1[#All],3,FALSE)</f>
        <v>SOLUCIONES Y HERRAMIENTAS, S.A. DE C.V.</v>
      </c>
      <c r="I163" s="21">
        <v>0</v>
      </c>
      <c r="J163" s="21">
        <v>0</v>
      </c>
      <c r="K163" s="21">
        <v>0</v>
      </c>
      <c r="L163" s="21">
        <v>152.54</v>
      </c>
      <c r="M163" s="21">
        <v>0</v>
      </c>
      <c r="N163" s="21">
        <v>0</v>
      </c>
      <c r="O163" s="21">
        <v>0</v>
      </c>
      <c r="P163" s="21">
        <v>19.829999999999998</v>
      </c>
      <c r="Q163" s="21">
        <v>172.37</v>
      </c>
      <c r="R163" s="21" t="s">
        <v>75</v>
      </c>
      <c r="S163" s="36"/>
      <c r="U163" s="36"/>
      <c r="V163" s="36"/>
    </row>
    <row r="164" spans="1:22" hidden="1" x14ac:dyDescent="0.25">
      <c r="A164" s="19" t="s">
        <v>1159</v>
      </c>
      <c r="B164" s="19" t="s">
        <v>1138</v>
      </c>
      <c r="C164" s="19" t="s">
        <v>25</v>
      </c>
      <c r="D164" s="19" t="s">
        <v>185</v>
      </c>
      <c r="E164" s="19">
        <v>5985</v>
      </c>
      <c r="F164" s="35" t="s">
        <v>692</v>
      </c>
      <c r="G164" s="40" t="str">
        <f>VLOOKUP(F164,Tabla1[#All],2,FALSE)</f>
        <v>06142709061020</v>
      </c>
      <c r="H164" s="41" t="str">
        <f>VLOOKUP(F164,Tabla1[#All],3,FALSE)</f>
        <v>SOLUCIONES Y HERRAMIENTAS, S.A. DE C.V.</v>
      </c>
      <c r="I164" s="21">
        <v>0</v>
      </c>
      <c r="J164" s="21">
        <v>0</v>
      </c>
      <c r="K164" s="21">
        <v>0</v>
      </c>
      <c r="L164" s="21">
        <v>600.09</v>
      </c>
      <c r="M164" s="21">
        <v>0</v>
      </c>
      <c r="N164" s="21">
        <v>0</v>
      </c>
      <c r="O164" s="21">
        <v>0</v>
      </c>
      <c r="P164" s="21">
        <v>78.010000000000005</v>
      </c>
      <c r="Q164" s="21">
        <v>678.1</v>
      </c>
      <c r="R164" s="21" t="s">
        <v>75</v>
      </c>
      <c r="S164" s="36"/>
      <c r="U164" s="36"/>
      <c r="V164" s="36"/>
    </row>
    <row r="165" spans="1:22" hidden="1" x14ac:dyDescent="0.25">
      <c r="A165" s="19" t="s">
        <v>1159</v>
      </c>
      <c r="B165" s="19" t="s">
        <v>1139</v>
      </c>
      <c r="C165" s="19" t="s">
        <v>25</v>
      </c>
      <c r="D165" s="19" t="s">
        <v>185</v>
      </c>
      <c r="E165" s="19">
        <v>18868</v>
      </c>
      <c r="F165" s="35" t="s">
        <v>514</v>
      </c>
      <c r="G165" s="40" t="str">
        <f>VLOOKUP(F165,Tabla1[#All],2,FALSE)</f>
        <v>05112105901012</v>
      </c>
      <c r="H165" s="41" t="str">
        <f>VLOOKUP(F165,Tabla1[#All],3,FALSE)</f>
        <v>SUMER, S.A. DE C.V.</v>
      </c>
      <c r="I165" s="21">
        <v>0</v>
      </c>
      <c r="J165" s="21">
        <v>0</v>
      </c>
      <c r="K165" s="21">
        <v>0</v>
      </c>
      <c r="L165" s="21">
        <v>233.18</v>
      </c>
      <c r="M165" s="21">
        <v>0</v>
      </c>
      <c r="N165" s="21">
        <v>0</v>
      </c>
      <c r="O165" s="21">
        <v>0</v>
      </c>
      <c r="P165" s="21">
        <v>30.31</v>
      </c>
      <c r="Q165" s="21">
        <v>263.49</v>
      </c>
      <c r="R165" s="21" t="s">
        <v>75</v>
      </c>
      <c r="S165" s="36"/>
      <c r="U165" s="36"/>
      <c r="V165" s="36"/>
    </row>
    <row r="166" spans="1:22" hidden="1" x14ac:dyDescent="0.25">
      <c r="A166" s="19" t="s">
        <v>1159</v>
      </c>
      <c r="B166" s="19" t="s">
        <v>1139</v>
      </c>
      <c r="C166" s="19" t="s">
        <v>25</v>
      </c>
      <c r="D166" s="19" t="s">
        <v>185</v>
      </c>
      <c r="E166" s="19">
        <v>14005</v>
      </c>
      <c r="F166" s="35" t="s">
        <v>696</v>
      </c>
      <c r="G166" s="40" t="str">
        <f>VLOOKUP(F166,Tabla1[#All],2,FALSE)</f>
        <v>02100208011016</v>
      </c>
      <c r="H166" s="41" t="str">
        <f>VLOOKUP(F166,Tabla1[#All],3,FALSE)</f>
        <v>INDUSTRIAS MAGAÐA, SA. DE C.V.</v>
      </c>
      <c r="I166" s="21">
        <v>0</v>
      </c>
      <c r="J166" s="21">
        <v>0</v>
      </c>
      <c r="K166" s="21">
        <v>0</v>
      </c>
      <c r="L166" s="21">
        <v>96.65</v>
      </c>
      <c r="M166" s="21">
        <v>0</v>
      </c>
      <c r="N166" s="21">
        <v>0</v>
      </c>
      <c r="O166" s="21">
        <v>0</v>
      </c>
      <c r="P166" s="21">
        <v>12.56</v>
      </c>
      <c r="Q166" s="21">
        <v>109.21</v>
      </c>
      <c r="R166" s="21" t="s">
        <v>75</v>
      </c>
      <c r="S166" s="36"/>
      <c r="U166" s="36"/>
      <c r="V166" s="36"/>
    </row>
    <row r="167" spans="1:22" hidden="1" x14ac:dyDescent="0.25">
      <c r="A167" s="19" t="s">
        <v>1159</v>
      </c>
      <c r="B167" s="19" t="s">
        <v>1140</v>
      </c>
      <c r="C167" s="19" t="s">
        <v>25</v>
      </c>
      <c r="D167" s="19" t="s">
        <v>185</v>
      </c>
      <c r="E167" s="19">
        <v>18892</v>
      </c>
      <c r="F167" s="35" t="s">
        <v>514</v>
      </c>
      <c r="G167" s="40" t="str">
        <f>VLOOKUP(F167,Tabla1[#All],2,FALSE)</f>
        <v>05112105901012</v>
      </c>
      <c r="H167" s="41" t="str">
        <f>VLOOKUP(F167,Tabla1[#All],3,FALSE)</f>
        <v>SUMER, S.A. DE C.V.</v>
      </c>
      <c r="I167" s="21">
        <v>0</v>
      </c>
      <c r="J167" s="21">
        <v>0</v>
      </c>
      <c r="K167" s="21">
        <v>0</v>
      </c>
      <c r="L167" s="21">
        <v>227.3</v>
      </c>
      <c r="M167" s="21">
        <v>0</v>
      </c>
      <c r="N167" s="21">
        <v>0</v>
      </c>
      <c r="O167" s="21">
        <v>0</v>
      </c>
      <c r="P167" s="21">
        <v>29.55</v>
      </c>
      <c r="Q167" s="21">
        <v>256.85000000000002</v>
      </c>
      <c r="R167" s="21" t="s">
        <v>75</v>
      </c>
      <c r="S167" s="36"/>
      <c r="U167" s="36"/>
      <c r="V167" s="36"/>
    </row>
    <row r="168" spans="1:22" hidden="1" x14ac:dyDescent="0.25">
      <c r="A168" s="19" t="s">
        <v>1093</v>
      </c>
      <c r="B168" s="19" t="s">
        <v>1140</v>
      </c>
      <c r="C168" s="19" t="s">
        <v>25</v>
      </c>
      <c r="D168" s="19" t="s">
        <v>185</v>
      </c>
      <c r="E168" s="19">
        <v>528</v>
      </c>
      <c r="F168" s="35" t="s">
        <v>893</v>
      </c>
      <c r="G168" s="40" t="str">
        <f>VLOOKUP(F168,Tabla1[#All],2,FALSE)</f>
        <v>03012810721030</v>
      </c>
      <c r="H168" s="41" t="str">
        <f>VLOOKUP(F168,Tabla1[#All],3,FALSE)</f>
        <v>MARIA ARELY DIAZ</v>
      </c>
      <c r="I168" s="21">
        <v>0</v>
      </c>
      <c r="J168" s="21">
        <v>0</v>
      </c>
      <c r="K168" s="21">
        <v>0</v>
      </c>
      <c r="L168" s="21">
        <v>39.85</v>
      </c>
      <c r="M168" s="21">
        <v>0</v>
      </c>
      <c r="N168" s="21">
        <v>0</v>
      </c>
      <c r="O168" s="21">
        <v>0</v>
      </c>
      <c r="P168" s="21">
        <v>5.18</v>
      </c>
      <c r="Q168" s="21">
        <v>45.03</v>
      </c>
      <c r="R168" s="21" t="s">
        <v>75</v>
      </c>
      <c r="S168" s="36"/>
      <c r="U168" s="36"/>
      <c r="V168" s="36"/>
    </row>
    <row r="169" spans="1:22" hidden="1" x14ac:dyDescent="0.25">
      <c r="A169" s="19" t="s">
        <v>1093</v>
      </c>
      <c r="B169" s="19" t="s">
        <v>1140</v>
      </c>
      <c r="C169" s="19" t="s">
        <v>25</v>
      </c>
      <c r="D169" s="19" t="s">
        <v>185</v>
      </c>
      <c r="E169" s="19">
        <v>596</v>
      </c>
      <c r="F169" s="35" t="s">
        <v>909</v>
      </c>
      <c r="G169" s="40" t="str">
        <f>VLOOKUP(F169,Tabla1[#All],2,FALSE)</f>
        <v>06141501181026</v>
      </c>
      <c r="H169" s="41" t="str">
        <f>VLOOKUP(F169,Tabla1[#All],3,FALSE)</f>
        <v>BANMURHEN S.A. DE C.V.</v>
      </c>
      <c r="I169" s="21">
        <v>0</v>
      </c>
      <c r="J169" s="21">
        <v>0</v>
      </c>
      <c r="K169" s="21">
        <v>0</v>
      </c>
      <c r="L169" s="21">
        <v>142.44999999999999</v>
      </c>
      <c r="M169" s="21">
        <v>0</v>
      </c>
      <c r="N169" s="21">
        <v>0</v>
      </c>
      <c r="O169" s="21">
        <v>0</v>
      </c>
      <c r="P169" s="21">
        <v>18.52</v>
      </c>
      <c r="Q169" s="21">
        <v>160.97</v>
      </c>
      <c r="R169" s="21" t="s">
        <v>75</v>
      </c>
      <c r="S169" s="36"/>
      <c r="U169" s="36"/>
      <c r="V169" s="36"/>
    </row>
    <row r="170" spans="1:22" hidden="1" x14ac:dyDescent="0.25">
      <c r="A170" s="19" t="s">
        <v>1093</v>
      </c>
      <c r="B170" s="19" t="s">
        <v>1140</v>
      </c>
      <c r="C170" s="19" t="s">
        <v>25</v>
      </c>
      <c r="D170" s="19" t="s">
        <v>185</v>
      </c>
      <c r="E170" s="19">
        <v>6912</v>
      </c>
      <c r="F170" s="35" t="s">
        <v>692</v>
      </c>
      <c r="G170" s="40" t="str">
        <f>VLOOKUP(F170,Tabla1[#All],2,FALSE)</f>
        <v>06142709061020</v>
      </c>
      <c r="H170" s="41" t="str">
        <f>VLOOKUP(F170,Tabla1[#All],3,FALSE)</f>
        <v>SOLUCIONES Y HERRAMIENTAS, S.A. DE C.V.</v>
      </c>
      <c r="I170" s="21">
        <v>0</v>
      </c>
      <c r="J170" s="21">
        <v>0</v>
      </c>
      <c r="K170" s="21">
        <v>0</v>
      </c>
      <c r="L170" s="21">
        <v>7.22</v>
      </c>
      <c r="M170" s="21">
        <v>0</v>
      </c>
      <c r="N170" s="21">
        <v>0</v>
      </c>
      <c r="O170" s="21">
        <v>0</v>
      </c>
      <c r="P170" s="21">
        <v>0.94</v>
      </c>
      <c r="Q170" s="21">
        <v>8.16</v>
      </c>
      <c r="R170" s="21" t="s">
        <v>75</v>
      </c>
      <c r="S170" s="36"/>
      <c r="U170" s="36"/>
      <c r="V170" s="36"/>
    </row>
    <row r="171" spans="1:22" hidden="1" x14ac:dyDescent="0.25">
      <c r="A171" s="19" t="s">
        <v>1093</v>
      </c>
      <c r="B171" s="19" t="s">
        <v>1140</v>
      </c>
      <c r="C171" s="19" t="s">
        <v>25</v>
      </c>
      <c r="D171" s="19" t="s">
        <v>185</v>
      </c>
      <c r="E171" s="19">
        <v>6642</v>
      </c>
      <c r="F171" s="35" t="s">
        <v>692</v>
      </c>
      <c r="G171" s="40" t="str">
        <f>VLOOKUP(F171,Tabla1[#All],2,FALSE)</f>
        <v>06142709061020</v>
      </c>
      <c r="H171" s="41" t="str">
        <f>VLOOKUP(F171,Tabla1[#All],3,FALSE)</f>
        <v>SOLUCIONES Y HERRAMIENTAS, S.A. DE C.V.</v>
      </c>
      <c r="I171" s="21">
        <v>0</v>
      </c>
      <c r="J171" s="21">
        <v>0</v>
      </c>
      <c r="K171" s="21">
        <v>0</v>
      </c>
      <c r="L171" s="21">
        <v>80.98</v>
      </c>
      <c r="M171" s="21">
        <v>0</v>
      </c>
      <c r="N171" s="21">
        <v>0</v>
      </c>
      <c r="O171" s="21">
        <v>0</v>
      </c>
      <c r="P171" s="21">
        <v>10.53</v>
      </c>
      <c r="Q171" s="21">
        <v>91.51</v>
      </c>
      <c r="R171" s="21" t="s">
        <v>75</v>
      </c>
      <c r="S171" s="36"/>
      <c r="U171" s="36"/>
      <c r="V171" s="36"/>
    </row>
    <row r="172" spans="1:22" hidden="1" x14ac:dyDescent="0.25">
      <c r="A172" s="19" t="s">
        <v>1093</v>
      </c>
      <c r="B172" s="19" t="s">
        <v>1141</v>
      </c>
      <c r="C172" s="19" t="s">
        <v>25</v>
      </c>
      <c r="D172" s="19" t="s">
        <v>185</v>
      </c>
      <c r="E172" s="19">
        <v>18917</v>
      </c>
      <c r="F172" s="35" t="s">
        <v>514</v>
      </c>
      <c r="G172" s="40" t="str">
        <f>VLOOKUP(F172,Tabla1[#All],2,FALSE)</f>
        <v>05112105901012</v>
      </c>
      <c r="H172" s="41" t="str">
        <f>VLOOKUP(F172,Tabla1[#All],3,FALSE)</f>
        <v>SUMER, S.A. DE C.V.</v>
      </c>
      <c r="I172" s="21">
        <v>0</v>
      </c>
      <c r="J172" s="21">
        <v>0</v>
      </c>
      <c r="K172" s="21">
        <v>0</v>
      </c>
      <c r="L172" s="21">
        <v>59.07</v>
      </c>
      <c r="M172" s="21">
        <v>0</v>
      </c>
      <c r="N172" s="21">
        <v>0</v>
      </c>
      <c r="O172" s="21">
        <v>0</v>
      </c>
      <c r="P172" s="21">
        <v>7.68</v>
      </c>
      <c r="Q172" s="21">
        <v>66.75</v>
      </c>
      <c r="R172" s="21" t="s">
        <v>75</v>
      </c>
      <c r="S172" s="36"/>
      <c r="U172" s="36"/>
      <c r="V172" s="36"/>
    </row>
    <row r="173" spans="1:22" hidden="1" x14ac:dyDescent="0.25">
      <c r="A173" s="19" t="s">
        <v>1093</v>
      </c>
      <c r="B173" s="19" t="s">
        <v>1141</v>
      </c>
      <c r="C173" s="19" t="s">
        <v>25</v>
      </c>
      <c r="D173" s="19" t="s">
        <v>185</v>
      </c>
      <c r="E173" s="19">
        <v>18916</v>
      </c>
      <c r="F173" s="35" t="s">
        <v>514</v>
      </c>
      <c r="G173" s="40" t="str">
        <f>VLOOKUP(F173,Tabla1[#All],2,FALSE)</f>
        <v>05112105901012</v>
      </c>
      <c r="H173" s="41" t="str">
        <f>VLOOKUP(F173,Tabla1[#All],3,FALSE)</f>
        <v>SUMER, S.A. DE C.V.</v>
      </c>
      <c r="I173" s="21">
        <v>0</v>
      </c>
      <c r="J173" s="21">
        <v>0</v>
      </c>
      <c r="K173" s="21">
        <v>0</v>
      </c>
      <c r="L173" s="21">
        <v>389.5</v>
      </c>
      <c r="M173" s="21">
        <v>0</v>
      </c>
      <c r="N173" s="21">
        <v>0</v>
      </c>
      <c r="O173" s="21">
        <v>0</v>
      </c>
      <c r="P173" s="21">
        <v>50.64</v>
      </c>
      <c r="Q173" s="21">
        <v>440.14</v>
      </c>
      <c r="R173" s="21" t="s">
        <v>75</v>
      </c>
      <c r="S173" s="36"/>
      <c r="U173" s="36"/>
      <c r="V173" s="36"/>
    </row>
    <row r="174" spans="1:22" hidden="1" x14ac:dyDescent="0.25">
      <c r="A174" s="19" t="s">
        <v>1093</v>
      </c>
      <c r="B174" s="19" t="s">
        <v>1141</v>
      </c>
      <c r="C174" s="19" t="s">
        <v>25</v>
      </c>
      <c r="D174" s="19" t="s">
        <v>185</v>
      </c>
      <c r="E174" s="19">
        <v>69927</v>
      </c>
      <c r="F174" s="35" t="s">
        <v>510</v>
      </c>
      <c r="G174" s="40" t="str">
        <f>VLOOKUP(F174,Tabla1[#All],2,FALSE)</f>
        <v>01071311731015</v>
      </c>
      <c r="H174" s="41" t="str">
        <f>VLOOKUP(F174,Tabla1[#All],3,FALSE)</f>
        <v>ANGEL JIMENES</v>
      </c>
      <c r="I174" s="21">
        <v>0</v>
      </c>
      <c r="J174" s="21">
        <v>0</v>
      </c>
      <c r="K174" s="21">
        <v>0</v>
      </c>
      <c r="L174" s="21">
        <v>185.55</v>
      </c>
      <c r="M174" s="21">
        <v>0</v>
      </c>
      <c r="N174" s="21">
        <v>0</v>
      </c>
      <c r="O174" s="21">
        <v>0</v>
      </c>
      <c r="P174" s="21">
        <v>24.12</v>
      </c>
      <c r="Q174" s="21">
        <v>209.67</v>
      </c>
      <c r="R174" s="21" t="s">
        <v>75</v>
      </c>
      <c r="S174" s="36"/>
      <c r="U174" s="36"/>
      <c r="V174" s="36"/>
    </row>
    <row r="175" spans="1:22" hidden="1" x14ac:dyDescent="0.25">
      <c r="A175" s="19" t="s">
        <v>1093</v>
      </c>
      <c r="B175" s="19" t="s">
        <v>1141</v>
      </c>
      <c r="C175" s="19" t="s">
        <v>25</v>
      </c>
      <c r="D175" s="19" t="s">
        <v>185</v>
      </c>
      <c r="E175" s="19">
        <v>7183</v>
      </c>
      <c r="F175" s="35" t="s">
        <v>692</v>
      </c>
      <c r="G175" s="40" t="str">
        <f>VLOOKUP(F175,Tabla1[#All],2,FALSE)</f>
        <v>06142709061020</v>
      </c>
      <c r="H175" s="41" t="str">
        <f>VLOOKUP(F175,Tabla1[#All],3,FALSE)</f>
        <v>SOLUCIONES Y HERRAMIENTAS, S.A. DE C.V.</v>
      </c>
      <c r="I175" s="21">
        <v>0</v>
      </c>
      <c r="J175" s="21">
        <v>0</v>
      </c>
      <c r="K175" s="21">
        <v>0</v>
      </c>
      <c r="L175" s="21">
        <v>50.52</v>
      </c>
      <c r="M175" s="21">
        <v>0</v>
      </c>
      <c r="N175" s="21">
        <v>0</v>
      </c>
      <c r="O175" s="21">
        <v>0</v>
      </c>
      <c r="P175" s="21">
        <v>6.57</v>
      </c>
      <c r="Q175" s="21">
        <v>57.09</v>
      </c>
      <c r="R175" s="21" t="s">
        <v>75</v>
      </c>
      <c r="S175" s="36"/>
      <c r="U175" s="36"/>
      <c r="V175" s="36"/>
    </row>
    <row r="176" spans="1:22" hidden="1" x14ac:dyDescent="0.25">
      <c r="A176" s="19" t="s">
        <v>1093</v>
      </c>
      <c r="B176" s="19" t="s">
        <v>1141</v>
      </c>
      <c r="C176" s="19" t="s">
        <v>25</v>
      </c>
      <c r="D176" s="19" t="s">
        <v>185</v>
      </c>
      <c r="E176" s="19">
        <v>7119</v>
      </c>
      <c r="F176" s="35" t="s">
        <v>692</v>
      </c>
      <c r="G176" s="40" t="str">
        <f>VLOOKUP(F176,Tabla1[#All],2,FALSE)</f>
        <v>06142709061020</v>
      </c>
      <c r="H176" s="41" t="str">
        <f>VLOOKUP(F176,Tabla1[#All],3,FALSE)</f>
        <v>SOLUCIONES Y HERRAMIENTAS, S.A. DE C.V.</v>
      </c>
      <c r="I176" s="21">
        <v>0</v>
      </c>
      <c r="J176" s="21">
        <v>0</v>
      </c>
      <c r="K176" s="21">
        <v>0</v>
      </c>
      <c r="L176" s="21">
        <v>68.08</v>
      </c>
      <c r="M176" s="21">
        <v>0</v>
      </c>
      <c r="N176" s="21">
        <v>0</v>
      </c>
      <c r="O176" s="21">
        <v>0</v>
      </c>
      <c r="P176" s="21">
        <v>8.85</v>
      </c>
      <c r="Q176" s="21">
        <v>76.930000000000007</v>
      </c>
      <c r="R176" s="21" t="s">
        <v>75</v>
      </c>
      <c r="S176" s="36"/>
      <c r="U176" s="36"/>
      <c r="V176" s="36"/>
    </row>
    <row r="177" spans="1:22" hidden="1" x14ac:dyDescent="0.25">
      <c r="A177" s="19" t="s">
        <v>1093</v>
      </c>
      <c r="B177" s="19" t="s">
        <v>1142</v>
      </c>
      <c r="C177" s="19" t="s">
        <v>25</v>
      </c>
      <c r="D177" s="19" t="s">
        <v>185</v>
      </c>
      <c r="E177" s="19">
        <v>4835</v>
      </c>
      <c r="F177" s="35" t="s">
        <v>679</v>
      </c>
      <c r="G177" s="40" t="str">
        <f>VLOOKUP(F177,Tabla1[#All],2,FALSE)</f>
        <v>06141402051099</v>
      </c>
      <c r="H177" s="41" t="str">
        <f>VLOOKUP(F177,Tabla1[#All],3,FALSE)</f>
        <v>JEA, S.A. DE C.V.</v>
      </c>
      <c r="I177" s="21">
        <v>0</v>
      </c>
      <c r="J177" s="21">
        <v>0</v>
      </c>
      <c r="K177" s="21">
        <v>0</v>
      </c>
      <c r="L177" s="21">
        <v>13.8</v>
      </c>
      <c r="M177" s="21">
        <v>0</v>
      </c>
      <c r="N177" s="21">
        <v>0</v>
      </c>
      <c r="O177" s="21">
        <v>0</v>
      </c>
      <c r="P177" s="21">
        <v>1.79</v>
      </c>
      <c r="Q177" s="21">
        <v>15.59</v>
      </c>
      <c r="R177" s="21" t="s">
        <v>75</v>
      </c>
      <c r="S177" s="36"/>
      <c r="U177" s="36"/>
      <c r="V177" s="36"/>
    </row>
    <row r="178" spans="1:22" hidden="1" x14ac:dyDescent="0.25">
      <c r="A178" s="19" t="s">
        <v>1093</v>
      </c>
      <c r="B178" s="19" t="s">
        <v>1142</v>
      </c>
      <c r="C178" s="19" t="s">
        <v>25</v>
      </c>
      <c r="D178" s="19" t="s">
        <v>185</v>
      </c>
      <c r="E178" s="19">
        <v>4831</v>
      </c>
      <c r="F178" s="35" t="s">
        <v>679</v>
      </c>
      <c r="G178" s="40" t="str">
        <f>VLOOKUP(F178,Tabla1[#All],2,FALSE)</f>
        <v>06141402051099</v>
      </c>
      <c r="H178" s="41" t="str">
        <f>VLOOKUP(F178,Tabla1[#All],3,FALSE)</f>
        <v>JEA, S.A. DE C.V.</v>
      </c>
      <c r="I178" s="21">
        <v>0</v>
      </c>
      <c r="J178" s="21">
        <v>0</v>
      </c>
      <c r="K178" s="21">
        <v>0</v>
      </c>
      <c r="L178" s="21">
        <v>55.94</v>
      </c>
      <c r="M178" s="21">
        <v>0</v>
      </c>
      <c r="N178" s="21">
        <v>0</v>
      </c>
      <c r="O178" s="21">
        <v>0</v>
      </c>
      <c r="P178" s="21">
        <v>7.27</v>
      </c>
      <c r="Q178" s="21">
        <v>63.21</v>
      </c>
      <c r="R178" s="21" t="s">
        <v>75</v>
      </c>
      <c r="S178" s="36"/>
      <c r="U178" s="36"/>
      <c r="V178" s="36"/>
    </row>
    <row r="179" spans="1:22" hidden="1" x14ac:dyDescent="0.25">
      <c r="A179" s="19" t="s">
        <v>1093</v>
      </c>
      <c r="B179" s="19" t="s">
        <v>1142</v>
      </c>
      <c r="C179" s="19" t="s">
        <v>25</v>
      </c>
      <c r="D179" s="19" t="s">
        <v>185</v>
      </c>
      <c r="E179" s="19">
        <v>4830</v>
      </c>
      <c r="F179" s="35" t="s">
        <v>679</v>
      </c>
      <c r="G179" s="40" t="str">
        <f>VLOOKUP(F179,Tabla1[#All],2,FALSE)</f>
        <v>06141402051099</v>
      </c>
      <c r="H179" s="41" t="str">
        <f>VLOOKUP(F179,Tabla1[#All],3,FALSE)</f>
        <v>JEA, S.A. DE C.V.</v>
      </c>
      <c r="I179" s="21">
        <v>0</v>
      </c>
      <c r="J179" s="21">
        <v>0</v>
      </c>
      <c r="K179" s="21">
        <v>0</v>
      </c>
      <c r="L179" s="21">
        <v>106.19</v>
      </c>
      <c r="M179" s="21">
        <v>0</v>
      </c>
      <c r="N179" s="21">
        <v>0</v>
      </c>
      <c r="O179" s="21">
        <v>0</v>
      </c>
      <c r="P179" s="21">
        <v>13.8</v>
      </c>
      <c r="Q179" s="21">
        <v>119.99</v>
      </c>
      <c r="R179" s="21" t="s">
        <v>75</v>
      </c>
      <c r="S179" s="36"/>
      <c r="U179" s="36"/>
      <c r="V179" s="36"/>
    </row>
    <row r="180" spans="1:22" hidden="1" x14ac:dyDescent="0.25">
      <c r="A180" s="19" t="s">
        <v>1093</v>
      </c>
      <c r="B180" s="19" t="s">
        <v>1142</v>
      </c>
      <c r="C180" s="19" t="s">
        <v>25</v>
      </c>
      <c r="D180" s="19" t="s">
        <v>185</v>
      </c>
      <c r="E180" s="19">
        <v>18942</v>
      </c>
      <c r="F180" s="35" t="s">
        <v>514</v>
      </c>
      <c r="G180" s="40" t="str">
        <f>VLOOKUP(F180,Tabla1[#All],2,FALSE)</f>
        <v>05112105901012</v>
      </c>
      <c r="H180" s="41" t="str">
        <f>VLOOKUP(F180,Tabla1[#All],3,FALSE)</f>
        <v>SUMER, S.A. DE C.V.</v>
      </c>
      <c r="I180" s="21">
        <v>0</v>
      </c>
      <c r="J180" s="21">
        <v>0</v>
      </c>
      <c r="K180" s="21">
        <v>0</v>
      </c>
      <c r="L180" s="21">
        <v>403.71</v>
      </c>
      <c r="M180" s="21">
        <v>0</v>
      </c>
      <c r="N180" s="21">
        <v>0</v>
      </c>
      <c r="O180" s="21">
        <v>0</v>
      </c>
      <c r="P180" s="21">
        <v>52.48</v>
      </c>
      <c r="Q180" s="21">
        <v>456.19</v>
      </c>
      <c r="R180" s="21" t="s">
        <v>75</v>
      </c>
      <c r="S180" s="36"/>
      <c r="U180" s="36"/>
      <c r="V180" s="36"/>
    </row>
    <row r="181" spans="1:22" hidden="1" x14ac:dyDescent="0.25">
      <c r="A181" s="19" t="s">
        <v>1093</v>
      </c>
      <c r="B181" s="19" t="s">
        <v>1142</v>
      </c>
      <c r="C181" s="19" t="s">
        <v>25</v>
      </c>
      <c r="D181" s="19" t="s">
        <v>185</v>
      </c>
      <c r="E181" s="19">
        <v>13159</v>
      </c>
      <c r="F181" s="35" t="s">
        <v>798</v>
      </c>
      <c r="G181" s="40" t="str">
        <f>VLOOKUP(F181,Tabla1[#All],2,FALSE)</f>
        <v>06142809061036</v>
      </c>
      <c r="H181" s="41" t="str">
        <f>VLOOKUP(F181,Tabla1[#All],3,FALSE)</f>
        <v>DURECO DE EL SALVADOR</v>
      </c>
      <c r="I181" s="21">
        <v>0</v>
      </c>
      <c r="J181" s="21">
        <v>0</v>
      </c>
      <c r="K181" s="21">
        <v>0</v>
      </c>
      <c r="L181" s="21">
        <v>65</v>
      </c>
      <c r="M181" s="21">
        <v>0</v>
      </c>
      <c r="N181" s="21">
        <v>0</v>
      </c>
      <c r="O181" s="21">
        <v>0</v>
      </c>
      <c r="P181" s="21">
        <v>8.4499999999999993</v>
      </c>
      <c r="Q181" s="21">
        <v>73.45</v>
      </c>
      <c r="R181" s="21" t="s">
        <v>75</v>
      </c>
      <c r="S181" s="36"/>
      <c r="U181" s="36"/>
      <c r="V181" s="36"/>
    </row>
    <row r="182" spans="1:22" hidden="1" x14ac:dyDescent="0.25">
      <c r="A182" s="19" t="s">
        <v>1093</v>
      </c>
      <c r="B182" s="19" t="s">
        <v>1142</v>
      </c>
      <c r="C182" s="19" t="s">
        <v>25</v>
      </c>
      <c r="D182" s="19" t="s">
        <v>185</v>
      </c>
      <c r="E182" s="19">
        <v>7971</v>
      </c>
      <c r="F182" s="35" t="s">
        <v>692</v>
      </c>
      <c r="G182" s="40" t="str">
        <f>VLOOKUP(F182,Tabla1[#All],2,FALSE)</f>
        <v>06142709061020</v>
      </c>
      <c r="H182" s="41" t="str">
        <f>VLOOKUP(F182,Tabla1[#All],3,FALSE)</f>
        <v>SOLUCIONES Y HERRAMIENTAS, S.A. DE C.V.</v>
      </c>
      <c r="I182" s="21">
        <v>0</v>
      </c>
      <c r="J182" s="21">
        <v>0</v>
      </c>
      <c r="K182" s="21">
        <v>0</v>
      </c>
      <c r="L182" s="21">
        <v>137.49</v>
      </c>
      <c r="M182" s="21">
        <v>0</v>
      </c>
      <c r="N182" s="21">
        <v>0</v>
      </c>
      <c r="O182" s="21">
        <v>0</v>
      </c>
      <c r="P182" s="21">
        <v>17.87</v>
      </c>
      <c r="Q182" s="21">
        <v>155.36000000000001</v>
      </c>
      <c r="R182" s="21" t="s">
        <v>75</v>
      </c>
      <c r="S182" s="36"/>
      <c r="U182" s="36"/>
      <c r="V182" s="36"/>
    </row>
    <row r="183" spans="1:22" hidden="1" x14ac:dyDescent="0.25">
      <c r="A183" s="19" t="s">
        <v>1093</v>
      </c>
      <c r="B183" s="19" t="s">
        <v>1142</v>
      </c>
      <c r="C183" s="19" t="s">
        <v>25</v>
      </c>
      <c r="D183" s="19" t="s">
        <v>185</v>
      </c>
      <c r="E183" s="19">
        <v>7548</v>
      </c>
      <c r="F183" s="35" t="s">
        <v>897</v>
      </c>
      <c r="G183" s="40" t="str">
        <f>VLOOKUP(F183,Tabla1[#All],2,FALSE)</f>
        <v>06141604071024</v>
      </c>
      <c r="H183" s="41" t="str">
        <f>VLOOKUP(F183,Tabla1[#All],3,FALSE)</f>
        <v>REGIOAMERICA, S.A. DE C.V.</v>
      </c>
      <c r="I183" s="21">
        <v>0</v>
      </c>
      <c r="J183" s="21">
        <v>0</v>
      </c>
      <c r="K183" s="21">
        <v>0</v>
      </c>
      <c r="L183" s="21">
        <v>173.04</v>
      </c>
      <c r="M183" s="21">
        <v>0</v>
      </c>
      <c r="N183" s="21">
        <v>0</v>
      </c>
      <c r="O183" s="21">
        <v>0</v>
      </c>
      <c r="P183" s="21">
        <v>22.5</v>
      </c>
      <c r="Q183" s="21">
        <v>195.54</v>
      </c>
      <c r="R183" s="21" t="s">
        <v>75</v>
      </c>
      <c r="S183" s="36"/>
      <c r="U183" s="36"/>
      <c r="V183" s="36"/>
    </row>
    <row r="184" spans="1:22" hidden="1" x14ac:dyDescent="0.25">
      <c r="A184" s="19" t="s">
        <v>1093</v>
      </c>
      <c r="B184" s="19" t="s">
        <v>1143</v>
      </c>
      <c r="C184" s="19" t="s">
        <v>25</v>
      </c>
      <c r="D184" s="19" t="s">
        <v>185</v>
      </c>
      <c r="E184" s="19">
        <v>1127344</v>
      </c>
      <c r="F184" s="35" t="s">
        <v>683</v>
      </c>
      <c r="G184" s="40" t="str">
        <f>VLOOKUP(F184,Tabla1[#All],2,FALSE)</f>
        <v>06140903820021</v>
      </c>
      <c r="H184" s="41" t="str">
        <f>VLOOKUP(F184,Tabla1[#All],3,FALSE)</f>
        <v>COMERSAL, S.A. DE C.V.</v>
      </c>
      <c r="I184" s="21">
        <v>0</v>
      </c>
      <c r="J184" s="21">
        <v>0</v>
      </c>
      <c r="K184" s="21">
        <v>0</v>
      </c>
      <c r="L184" s="21">
        <v>9.4499999999999993</v>
      </c>
      <c r="M184" s="21">
        <v>0</v>
      </c>
      <c r="N184" s="21">
        <v>0</v>
      </c>
      <c r="O184" s="21">
        <v>0</v>
      </c>
      <c r="P184" s="21">
        <v>1.23</v>
      </c>
      <c r="Q184" s="21">
        <v>10.68</v>
      </c>
      <c r="R184" s="21" t="s">
        <v>75</v>
      </c>
      <c r="S184" s="36"/>
      <c r="U184" s="36"/>
      <c r="V184" s="36"/>
    </row>
    <row r="185" spans="1:22" hidden="1" x14ac:dyDescent="0.25">
      <c r="A185" s="19" t="s">
        <v>1093</v>
      </c>
      <c r="B185" s="19" t="s">
        <v>1143</v>
      </c>
      <c r="C185" s="19" t="s">
        <v>25</v>
      </c>
      <c r="D185" s="19" t="s">
        <v>185</v>
      </c>
      <c r="E185" s="19">
        <v>4318</v>
      </c>
      <c r="F185" s="35" t="s">
        <v>691</v>
      </c>
      <c r="G185" s="40" t="str">
        <f>VLOOKUP(F185,Tabla1[#All],2,FALSE)</f>
        <v>06141612061020</v>
      </c>
      <c r="H185" s="41" t="str">
        <f>VLOOKUP(F185,Tabla1[#All],3,FALSE)</f>
        <v>DE LA PEÑA S.A DE C.V</v>
      </c>
      <c r="I185" s="21">
        <v>0</v>
      </c>
      <c r="J185" s="21">
        <v>0</v>
      </c>
      <c r="K185" s="21">
        <v>0</v>
      </c>
      <c r="L185" s="21">
        <v>241.89</v>
      </c>
      <c r="M185" s="21">
        <v>0</v>
      </c>
      <c r="N185" s="21">
        <v>0</v>
      </c>
      <c r="O185" s="21">
        <v>0</v>
      </c>
      <c r="P185" s="21">
        <v>31.45</v>
      </c>
      <c r="Q185" s="21">
        <v>273.33999999999997</v>
      </c>
      <c r="R185" s="21" t="s">
        <v>75</v>
      </c>
      <c r="S185" s="36"/>
      <c r="U185" s="36"/>
      <c r="V185" s="36"/>
    </row>
    <row r="186" spans="1:22" hidden="1" x14ac:dyDescent="0.25">
      <c r="A186" s="19" t="s">
        <v>1093</v>
      </c>
      <c r="B186" s="19" t="s">
        <v>1143</v>
      </c>
      <c r="C186" s="19" t="s">
        <v>25</v>
      </c>
      <c r="D186" s="19" t="s">
        <v>185</v>
      </c>
      <c r="E186" s="19">
        <v>1745</v>
      </c>
      <c r="F186" s="35" t="s">
        <v>691</v>
      </c>
      <c r="G186" s="40" t="str">
        <f>VLOOKUP(F186,Tabla1[#All],2,FALSE)</f>
        <v>06141612061020</v>
      </c>
      <c r="H186" s="41" t="str">
        <f>VLOOKUP(F186,Tabla1[#All],3,FALSE)</f>
        <v>DE LA PEÑA S.A DE C.V</v>
      </c>
      <c r="I186" s="21">
        <v>0</v>
      </c>
      <c r="J186" s="21">
        <v>0</v>
      </c>
      <c r="K186" s="21">
        <v>0</v>
      </c>
      <c r="L186" s="21">
        <v>72</v>
      </c>
      <c r="M186" s="21">
        <v>0</v>
      </c>
      <c r="N186" s="21">
        <v>0</v>
      </c>
      <c r="O186" s="21">
        <v>0</v>
      </c>
      <c r="P186" s="21">
        <v>9.36</v>
      </c>
      <c r="Q186" s="21">
        <v>81.36</v>
      </c>
      <c r="R186" s="21" t="s">
        <v>75</v>
      </c>
      <c r="S186" s="36"/>
      <c r="U186" s="36"/>
      <c r="V186" s="36"/>
    </row>
    <row r="187" spans="1:22" hidden="1" x14ac:dyDescent="0.25">
      <c r="A187" s="19" t="s">
        <v>1093</v>
      </c>
      <c r="B187" s="19" t="s">
        <v>1143</v>
      </c>
      <c r="C187" s="19" t="s">
        <v>25</v>
      </c>
      <c r="D187" s="19" t="s">
        <v>185</v>
      </c>
      <c r="E187" s="19">
        <v>4679</v>
      </c>
      <c r="F187" s="35" t="s">
        <v>800</v>
      </c>
      <c r="G187" s="40" t="str">
        <f>VLOOKUP(F187,Tabla1[#All],2,FALSE)</f>
        <v>06142809981046</v>
      </c>
      <c r="H187" s="41" t="str">
        <f>VLOOKUP(F187,Tabla1[#All],3,FALSE)</f>
        <v>CORPORACION CME, S.A. DE C.V.</v>
      </c>
      <c r="I187" s="21">
        <v>0</v>
      </c>
      <c r="J187" s="21">
        <v>0</v>
      </c>
      <c r="K187" s="21">
        <v>0</v>
      </c>
      <c r="L187" s="21">
        <v>1725.66</v>
      </c>
      <c r="M187" s="21">
        <v>0</v>
      </c>
      <c r="N187" s="21">
        <v>0</v>
      </c>
      <c r="O187" s="21">
        <v>0</v>
      </c>
      <c r="P187" s="21">
        <v>224.34</v>
      </c>
      <c r="Q187" s="21">
        <v>1950</v>
      </c>
      <c r="R187" s="21" t="s">
        <v>75</v>
      </c>
      <c r="S187" s="36"/>
      <c r="U187" s="36"/>
      <c r="V187" s="36"/>
    </row>
    <row r="188" spans="1:22" hidden="1" x14ac:dyDescent="0.25">
      <c r="A188" s="19" t="s">
        <v>1093</v>
      </c>
      <c r="B188" s="19" t="s">
        <v>1143</v>
      </c>
      <c r="C188" s="19" t="s">
        <v>25</v>
      </c>
      <c r="D188" s="19" t="s">
        <v>185</v>
      </c>
      <c r="E188" s="19">
        <v>4319</v>
      </c>
      <c r="F188" s="35" t="s">
        <v>691</v>
      </c>
      <c r="G188" s="40" t="str">
        <f>VLOOKUP(F188,Tabla1[#All],2,FALSE)</f>
        <v>06141612061020</v>
      </c>
      <c r="H188" s="41" t="str">
        <f>VLOOKUP(F188,Tabla1[#All],3,FALSE)</f>
        <v>DE LA PEÑA S.A DE C.V</v>
      </c>
      <c r="I188" s="21">
        <v>0</v>
      </c>
      <c r="J188" s="21">
        <v>0</v>
      </c>
      <c r="K188" s="21">
        <v>0</v>
      </c>
      <c r="L188" s="21">
        <v>181.34</v>
      </c>
      <c r="M188" s="21">
        <v>0</v>
      </c>
      <c r="N188" s="21">
        <v>0</v>
      </c>
      <c r="O188" s="21">
        <v>0</v>
      </c>
      <c r="P188" s="21">
        <v>23.57</v>
      </c>
      <c r="Q188" s="21">
        <v>204.91</v>
      </c>
      <c r="R188" s="21" t="s">
        <v>75</v>
      </c>
      <c r="S188" s="36"/>
      <c r="U188" s="36"/>
      <c r="V188" s="36"/>
    </row>
    <row r="189" spans="1:22" hidden="1" x14ac:dyDescent="0.25">
      <c r="A189" s="19" t="s">
        <v>1093</v>
      </c>
      <c r="B189" s="19" t="s">
        <v>1144</v>
      </c>
      <c r="C189" s="19" t="s">
        <v>25</v>
      </c>
      <c r="D189" s="19" t="s">
        <v>185</v>
      </c>
      <c r="E189" s="19">
        <v>18982</v>
      </c>
      <c r="F189" s="35" t="s">
        <v>514</v>
      </c>
      <c r="G189" s="40" t="str">
        <f>VLOOKUP(F189,Tabla1[#All],2,FALSE)</f>
        <v>05112105901012</v>
      </c>
      <c r="H189" s="41" t="str">
        <f>VLOOKUP(F189,Tabla1[#All],3,FALSE)</f>
        <v>SUMER, S.A. DE C.V.</v>
      </c>
      <c r="I189" s="21">
        <v>0</v>
      </c>
      <c r="J189" s="21">
        <v>0</v>
      </c>
      <c r="K189" s="21">
        <v>0</v>
      </c>
      <c r="L189" s="21">
        <v>576.09</v>
      </c>
      <c r="M189" s="21">
        <v>0</v>
      </c>
      <c r="N189" s="21">
        <v>0</v>
      </c>
      <c r="O189" s="21">
        <v>0</v>
      </c>
      <c r="P189" s="21">
        <v>74.89</v>
      </c>
      <c r="Q189" s="21">
        <v>650.98</v>
      </c>
      <c r="R189" s="21" t="s">
        <v>75</v>
      </c>
      <c r="S189" s="36"/>
      <c r="U189" s="36"/>
      <c r="V189" s="36"/>
    </row>
    <row r="190" spans="1:22" hidden="1" x14ac:dyDescent="0.25">
      <c r="A190" s="19" t="s">
        <v>1093</v>
      </c>
      <c r="B190" s="19" t="s">
        <v>1144</v>
      </c>
      <c r="C190" s="19" t="s">
        <v>25</v>
      </c>
      <c r="D190" s="19" t="s">
        <v>185</v>
      </c>
      <c r="E190" s="19">
        <v>9003</v>
      </c>
      <c r="F190" s="35" t="s">
        <v>692</v>
      </c>
      <c r="G190" s="40" t="str">
        <f>VLOOKUP(F190,Tabla1[#All],2,FALSE)</f>
        <v>06142709061020</v>
      </c>
      <c r="H190" s="41" t="str">
        <f>VLOOKUP(F190,Tabla1[#All],3,FALSE)</f>
        <v>SOLUCIONES Y HERRAMIENTAS, S.A. DE C.V.</v>
      </c>
      <c r="I190" s="21">
        <v>0</v>
      </c>
      <c r="J190" s="21">
        <v>0</v>
      </c>
      <c r="K190" s="21">
        <v>0</v>
      </c>
      <c r="L190" s="21">
        <v>94.97</v>
      </c>
      <c r="M190" s="21">
        <v>0</v>
      </c>
      <c r="N190" s="21">
        <v>0</v>
      </c>
      <c r="O190" s="21">
        <v>0</v>
      </c>
      <c r="P190" s="21">
        <v>12.35</v>
      </c>
      <c r="Q190" s="21">
        <v>107.32</v>
      </c>
      <c r="R190" s="21" t="s">
        <v>75</v>
      </c>
      <c r="S190" s="36"/>
      <c r="U190" s="36"/>
      <c r="V190" s="36"/>
    </row>
    <row r="191" spans="1:22" hidden="1" x14ac:dyDescent="0.25">
      <c r="A191" s="19" t="s">
        <v>1093</v>
      </c>
      <c r="B191" s="19" t="s">
        <v>1144</v>
      </c>
      <c r="C191" s="19" t="s">
        <v>25</v>
      </c>
      <c r="D191" s="19" t="s">
        <v>185</v>
      </c>
      <c r="E191" s="19">
        <v>13586</v>
      </c>
      <c r="F191" s="35" t="s">
        <v>798</v>
      </c>
      <c r="G191" s="40" t="str">
        <f>VLOOKUP(F191,Tabla1[#All],2,FALSE)</f>
        <v>06142809061036</v>
      </c>
      <c r="H191" s="41" t="str">
        <f>VLOOKUP(F191,Tabla1[#All],3,FALSE)</f>
        <v>DURECO DE EL SALVADOR</v>
      </c>
      <c r="I191" s="21">
        <v>0</v>
      </c>
      <c r="J191" s="21">
        <v>0</v>
      </c>
      <c r="K191" s="21">
        <v>0</v>
      </c>
      <c r="L191" s="21">
        <v>193.6</v>
      </c>
      <c r="M191" s="21">
        <v>0</v>
      </c>
      <c r="N191" s="21">
        <v>0</v>
      </c>
      <c r="O191" s="21">
        <v>0</v>
      </c>
      <c r="P191" s="21">
        <v>25.17</v>
      </c>
      <c r="Q191" s="21">
        <v>218.77</v>
      </c>
      <c r="R191" s="21" t="s">
        <v>75</v>
      </c>
      <c r="S191" s="36"/>
      <c r="U191" s="36"/>
      <c r="V191" s="36"/>
    </row>
    <row r="192" spans="1:22" hidden="1" x14ac:dyDescent="0.25">
      <c r="A192" s="19" t="s">
        <v>1093</v>
      </c>
      <c r="B192" s="19" t="s">
        <v>1144</v>
      </c>
      <c r="C192" s="19" t="s">
        <v>25</v>
      </c>
      <c r="D192" s="19" t="s">
        <v>185</v>
      </c>
      <c r="E192" s="19">
        <v>334</v>
      </c>
      <c r="F192" s="35" t="s">
        <v>804</v>
      </c>
      <c r="G192" s="40" t="str">
        <f>VLOOKUP(F192,Tabla1[#All],2,FALSE)</f>
        <v>06141001001056</v>
      </c>
      <c r="H192" s="41" t="str">
        <f>VLOOKUP(F192,Tabla1[#All],3,FALSE)</f>
        <v>INVERSIONES EL PINABETE, S.A.</v>
      </c>
      <c r="I192" s="21">
        <v>0</v>
      </c>
      <c r="J192" s="21">
        <v>0</v>
      </c>
      <c r="K192" s="21">
        <v>0</v>
      </c>
      <c r="L192" s="21">
        <v>422.83</v>
      </c>
      <c r="M192" s="21">
        <v>0</v>
      </c>
      <c r="N192" s="21">
        <v>0</v>
      </c>
      <c r="O192" s="21">
        <v>0</v>
      </c>
      <c r="P192" s="21">
        <v>54.97</v>
      </c>
      <c r="Q192" s="21">
        <v>477.8</v>
      </c>
      <c r="R192" s="21" t="s">
        <v>75</v>
      </c>
      <c r="S192" s="36"/>
      <c r="U192" s="36"/>
      <c r="V192" s="36"/>
    </row>
    <row r="193" spans="1:22" hidden="1" x14ac:dyDescent="0.25">
      <c r="A193" s="19" t="s">
        <v>1093</v>
      </c>
      <c r="B193" s="19" t="s">
        <v>1144</v>
      </c>
      <c r="C193" s="19" t="s">
        <v>25</v>
      </c>
      <c r="D193" s="19" t="s">
        <v>185</v>
      </c>
      <c r="E193" s="19">
        <v>9074</v>
      </c>
      <c r="F193" s="35" t="s">
        <v>692</v>
      </c>
      <c r="G193" s="40" t="str">
        <f>VLOOKUP(F193,Tabla1[#All],2,FALSE)</f>
        <v>06142709061020</v>
      </c>
      <c r="H193" s="41" t="str">
        <f>VLOOKUP(F193,Tabla1[#All],3,FALSE)</f>
        <v>SOLUCIONES Y HERRAMIENTAS, S.A. DE C.V.</v>
      </c>
      <c r="I193" s="21">
        <v>0</v>
      </c>
      <c r="J193" s="21">
        <v>0</v>
      </c>
      <c r="K193" s="21">
        <v>0</v>
      </c>
      <c r="L193" s="21">
        <v>219.73</v>
      </c>
      <c r="M193" s="21">
        <v>0</v>
      </c>
      <c r="N193" s="21">
        <v>0</v>
      </c>
      <c r="O193" s="21">
        <v>0</v>
      </c>
      <c r="P193" s="21">
        <v>28.56</v>
      </c>
      <c r="Q193" s="21">
        <v>248.29</v>
      </c>
      <c r="R193" s="21" t="s">
        <v>75</v>
      </c>
      <c r="S193" s="36"/>
      <c r="U193" s="36"/>
      <c r="V193" s="36"/>
    </row>
    <row r="194" spans="1:22" hidden="1" x14ac:dyDescent="0.25">
      <c r="A194" s="19" t="s">
        <v>1093</v>
      </c>
      <c r="B194" s="19" t="s">
        <v>1144</v>
      </c>
      <c r="C194" s="19" t="s">
        <v>25</v>
      </c>
      <c r="D194" s="19" t="s">
        <v>185</v>
      </c>
      <c r="E194" s="19">
        <v>13585</v>
      </c>
      <c r="F194" s="35" t="s">
        <v>798</v>
      </c>
      <c r="G194" s="40" t="str">
        <f>VLOOKUP(F194,Tabla1[#All],2,FALSE)</f>
        <v>06142809061036</v>
      </c>
      <c r="H194" s="41" t="str">
        <f>VLOOKUP(F194,Tabla1[#All],3,FALSE)</f>
        <v>DURECO DE EL SALVADOR</v>
      </c>
      <c r="I194" s="21">
        <v>0</v>
      </c>
      <c r="J194" s="21">
        <v>0</v>
      </c>
      <c r="K194" s="21">
        <v>0</v>
      </c>
      <c r="L194" s="21">
        <v>130.80000000000001</v>
      </c>
      <c r="M194" s="21">
        <v>0</v>
      </c>
      <c r="N194" s="21">
        <v>0</v>
      </c>
      <c r="O194" s="21">
        <v>0</v>
      </c>
      <c r="P194" s="21">
        <v>17</v>
      </c>
      <c r="Q194" s="21">
        <v>147.80000000000001</v>
      </c>
      <c r="R194" s="21" t="s">
        <v>75</v>
      </c>
      <c r="S194" s="36"/>
      <c r="U194" s="36"/>
      <c r="V194" s="36"/>
    </row>
    <row r="195" spans="1:22" hidden="1" x14ac:dyDescent="0.25">
      <c r="A195" s="19" t="s">
        <v>1093</v>
      </c>
      <c r="B195" s="19" t="s">
        <v>1144</v>
      </c>
      <c r="C195" s="19" t="s">
        <v>25</v>
      </c>
      <c r="D195" s="19" t="s">
        <v>185</v>
      </c>
      <c r="E195" s="19">
        <v>9051</v>
      </c>
      <c r="F195" s="35" t="s">
        <v>692</v>
      </c>
      <c r="G195" s="40" t="str">
        <f>VLOOKUP(F195,Tabla1[#All],2,FALSE)</f>
        <v>06142709061020</v>
      </c>
      <c r="H195" s="41" t="str">
        <f>VLOOKUP(F195,Tabla1[#All],3,FALSE)</f>
        <v>SOLUCIONES Y HERRAMIENTAS, S.A. DE C.V.</v>
      </c>
      <c r="I195" s="21">
        <v>0</v>
      </c>
      <c r="J195" s="21">
        <v>0</v>
      </c>
      <c r="K195" s="21">
        <v>0</v>
      </c>
      <c r="L195" s="21">
        <v>287.08</v>
      </c>
      <c r="M195" s="21">
        <v>0</v>
      </c>
      <c r="N195" s="21">
        <v>0</v>
      </c>
      <c r="O195" s="21">
        <v>0</v>
      </c>
      <c r="P195" s="21">
        <v>37.32</v>
      </c>
      <c r="Q195" s="21">
        <v>324.39999999999998</v>
      </c>
      <c r="R195" s="21" t="s">
        <v>75</v>
      </c>
      <c r="S195" s="36"/>
      <c r="U195" s="36"/>
      <c r="V195" s="36"/>
    </row>
    <row r="196" spans="1:22" hidden="1" x14ac:dyDescent="0.25">
      <c r="A196" s="19" t="s">
        <v>1093</v>
      </c>
      <c r="B196" s="19" t="s">
        <v>1144</v>
      </c>
      <c r="C196" s="19" t="s">
        <v>25</v>
      </c>
      <c r="D196" s="19" t="s">
        <v>185</v>
      </c>
      <c r="E196" s="19">
        <v>9018</v>
      </c>
      <c r="F196" s="35" t="s">
        <v>692</v>
      </c>
      <c r="G196" s="40" t="str">
        <f>VLOOKUP(F196,Tabla1[#All],2,FALSE)</f>
        <v>06142709061020</v>
      </c>
      <c r="H196" s="41" t="str">
        <f>VLOOKUP(F196,Tabla1[#All],3,FALSE)</f>
        <v>SOLUCIONES Y HERRAMIENTAS, S.A. DE C.V.</v>
      </c>
      <c r="I196" s="21">
        <v>0</v>
      </c>
      <c r="J196" s="21">
        <v>0</v>
      </c>
      <c r="K196" s="21">
        <v>0</v>
      </c>
      <c r="L196" s="21">
        <v>165.17</v>
      </c>
      <c r="M196" s="21">
        <v>0</v>
      </c>
      <c r="N196" s="21">
        <v>0</v>
      </c>
      <c r="O196" s="21">
        <v>0</v>
      </c>
      <c r="P196" s="21">
        <v>21.47</v>
      </c>
      <c r="Q196" s="21">
        <v>186.64</v>
      </c>
      <c r="R196" s="21" t="s">
        <v>75</v>
      </c>
      <c r="S196" s="36"/>
      <c r="U196" s="36"/>
      <c r="V196" s="36"/>
    </row>
    <row r="197" spans="1:22" hidden="1" x14ac:dyDescent="0.25">
      <c r="A197" s="19" t="s">
        <v>1159</v>
      </c>
      <c r="B197" s="19" t="s">
        <v>1145</v>
      </c>
      <c r="C197" s="19" t="s">
        <v>25</v>
      </c>
      <c r="D197" s="19" t="s">
        <v>185</v>
      </c>
      <c r="E197" s="19">
        <v>4614</v>
      </c>
      <c r="F197" s="35" t="s">
        <v>691</v>
      </c>
      <c r="G197" s="40" t="str">
        <f>VLOOKUP(F197,Tabla1[#All],2,FALSE)</f>
        <v>06141612061020</v>
      </c>
      <c r="H197" s="41" t="str">
        <f>VLOOKUP(F197,Tabla1[#All],3,FALSE)</f>
        <v>DE LA PEÑA S.A DE C.V</v>
      </c>
      <c r="I197" s="21">
        <v>0</v>
      </c>
      <c r="J197" s="21">
        <v>0</v>
      </c>
      <c r="K197" s="21">
        <v>0</v>
      </c>
      <c r="L197" s="21">
        <v>206.29</v>
      </c>
      <c r="M197" s="21">
        <v>0</v>
      </c>
      <c r="N197" s="21">
        <v>0</v>
      </c>
      <c r="O197" s="21">
        <v>0</v>
      </c>
      <c r="P197" s="21">
        <v>26.82</v>
      </c>
      <c r="Q197" s="21">
        <v>233.11</v>
      </c>
      <c r="R197" s="21" t="s">
        <v>75</v>
      </c>
      <c r="S197" s="36"/>
      <c r="U197" s="36"/>
      <c r="V197" s="36"/>
    </row>
    <row r="198" spans="1:22" hidden="1" x14ac:dyDescent="0.25">
      <c r="A198" s="19" t="s">
        <v>1093</v>
      </c>
      <c r="B198" s="19" t="s">
        <v>1145</v>
      </c>
      <c r="C198" s="19" t="s">
        <v>25</v>
      </c>
      <c r="D198" s="19" t="s">
        <v>185</v>
      </c>
      <c r="E198" s="19">
        <v>14600</v>
      </c>
      <c r="F198" s="35" t="s">
        <v>696</v>
      </c>
      <c r="G198" s="40" t="str">
        <f>VLOOKUP(F198,Tabla1[#All],2,FALSE)</f>
        <v>02100208011016</v>
      </c>
      <c r="H198" s="41" t="str">
        <f>VLOOKUP(F198,Tabla1[#All],3,FALSE)</f>
        <v>INDUSTRIAS MAGAÐA, SA. DE C.V.</v>
      </c>
      <c r="I198" s="21">
        <v>0</v>
      </c>
      <c r="J198" s="21">
        <v>0</v>
      </c>
      <c r="K198" s="21">
        <v>0</v>
      </c>
      <c r="L198" s="21">
        <v>98.9</v>
      </c>
      <c r="M198" s="21">
        <v>0</v>
      </c>
      <c r="N198" s="21">
        <v>0</v>
      </c>
      <c r="O198" s="21">
        <v>0</v>
      </c>
      <c r="P198" s="21">
        <v>12.86</v>
      </c>
      <c r="Q198" s="21">
        <v>111.76</v>
      </c>
      <c r="R198" s="21" t="s">
        <v>75</v>
      </c>
      <c r="S198" s="36"/>
      <c r="U198" s="36"/>
      <c r="V198" s="36"/>
    </row>
    <row r="199" spans="1:22" hidden="1" x14ac:dyDescent="0.25">
      <c r="A199" s="19" t="s">
        <v>1159</v>
      </c>
      <c r="B199" s="19" t="s">
        <v>1145</v>
      </c>
      <c r="C199" s="19" t="s">
        <v>25</v>
      </c>
      <c r="D199" s="19" t="s">
        <v>185</v>
      </c>
      <c r="E199" s="19">
        <v>4613</v>
      </c>
      <c r="F199" s="35" t="s">
        <v>691</v>
      </c>
      <c r="G199" s="40" t="str">
        <f>VLOOKUP(F199,Tabla1[#All],2,FALSE)</f>
        <v>06141612061020</v>
      </c>
      <c r="H199" s="41" t="str">
        <f>VLOOKUP(F199,Tabla1[#All],3,FALSE)</f>
        <v>DE LA PEÑA S.A DE C.V</v>
      </c>
      <c r="I199" s="21">
        <v>0</v>
      </c>
      <c r="J199" s="21">
        <v>0</v>
      </c>
      <c r="K199" s="21">
        <v>0</v>
      </c>
      <c r="L199" s="21">
        <v>185.2</v>
      </c>
      <c r="M199" s="21">
        <v>0</v>
      </c>
      <c r="N199" s="21">
        <v>0</v>
      </c>
      <c r="O199" s="21">
        <v>0</v>
      </c>
      <c r="P199" s="21">
        <v>24.08</v>
      </c>
      <c r="Q199" s="21">
        <v>209.28</v>
      </c>
      <c r="R199" s="21" t="s">
        <v>75</v>
      </c>
      <c r="S199" s="36"/>
      <c r="U199" s="36"/>
      <c r="V199" s="36"/>
    </row>
    <row r="200" spans="1:22" hidden="1" x14ac:dyDescent="0.25">
      <c r="A200" s="19" t="s">
        <v>1159</v>
      </c>
      <c r="B200" s="19" t="s">
        <v>1146</v>
      </c>
      <c r="C200" s="19" t="s">
        <v>25</v>
      </c>
      <c r="D200" s="19" t="s">
        <v>185</v>
      </c>
      <c r="E200" s="19">
        <v>19009</v>
      </c>
      <c r="F200" s="35" t="s">
        <v>514</v>
      </c>
      <c r="G200" s="40" t="str">
        <f>VLOOKUP(F200,Tabla1[#All],2,FALSE)</f>
        <v>05112105901012</v>
      </c>
      <c r="H200" s="41" t="str">
        <f>VLOOKUP(F200,Tabla1[#All],3,FALSE)</f>
        <v>SUMER, S.A. DE C.V.</v>
      </c>
      <c r="I200" s="21">
        <v>0</v>
      </c>
      <c r="J200" s="21">
        <v>0</v>
      </c>
      <c r="K200" s="21">
        <v>0</v>
      </c>
      <c r="L200" s="21">
        <v>221.06</v>
      </c>
      <c r="M200" s="21">
        <v>0</v>
      </c>
      <c r="N200" s="21">
        <v>0</v>
      </c>
      <c r="O200" s="21">
        <v>0</v>
      </c>
      <c r="P200" s="21">
        <v>28.74</v>
      </c>
      <c r="Q200" s="21">
        <v>249.8</v>
      </c>
      <c r="R200" s="21" t="s">
        <v>75</v>
      </c>
    </row>
    <row r="201" spans="1:22" hidden="1" x14ac:dyDescent="0.25">
      <c r="A201" s="19" t="s">
        <v>1159</v>
      </c>
      <c r="B201" s="19" t="s">
        <v>1146</v>
      </c>
      <c r="C201" s="19" t="s">
        <v>25</v>
      </c>
      <c r="D201" s="19" t="s">
        <v>185</v>
      </c>
      <c r="E201" s="19">
        <v>19023</v>
      </c>
      <c r="F201" s="35" t="s">
        <v>514</v>
      </c>
      <c r="G201" s="40" t="str">
        <f>VLOOKUP(F201,Tabla1[#All],2,FALSE)</f>
        <v>05112105901012</v>
      </c>
      <c r="H201" s="41" t="str">
        <f>VLOOKUP(F201,Tabla1[#All],3,FALSE)</f>
        <v>SUMER, S.A. DE C.V.</v>
      </c>
      <c r="I201" s="21">
        <v>0</v>
      </c>
      <c r="J201" s="21">
        <v>0</v>
      </c>
      <c r="K201" s="21">
        <v>0</v>
      </c>
      <c r="L201" s="21">
        <v>445.29</v>
      </c>
      <c r="M201" s="21">
        <v>0</v>
      </c>
      <c r="N201" s="21">
        <v>0</v>
      </c>
      <c r="O201" s="21">
        <v>0</v>
      </c>
      <c r="P201" s="21">
        <v>57.89</v>
      </c>
      <c r="Q201" s="21">
        <v>503.18</v>
      </c>
      <c r="R201" s="21" t="s">
        <v>75</v>
      </c>
    </row>
    <row r="202" spans="1:22" hidden="1" x14ac:dyDescent="0.25">
      <c r="A202" s="19" t="s">
        <v>1159</v>
      </c>
      <c r="B202" s="19" t="s">
        <v>1146</v>
      </c>
      <c r="C202" s="19" t="s">
        <v>25</v>
      </c>
      <c r="D202" s="19" t="s">
        <v>185</v>
      </c>
      <c r="E202" s="19">
        <v>9829</v>
      </c>
      <c r="F202" s="35" t="s">
        <v>692</v>
      </c>
      <c r="G202" s="40" t="str">
        <f>VLOOKUP(F202,Tabla1[#All],2,FALSE)</f>
        <v>06142709061020</v>
      </c>
      <c r="H202" s="41" t="str">
        <f>VLOOKUP(F202,Tabla1[#All],3,FALSE)</f>
        <v>SOLUCIONES Y HERRAMIENTAS, S.A. DE C.V.</v>
      </c>
      <c r="I202" s="21">
        <v>0</v>
      </c>
      <c r="J202" s="21">
        <v>0</v>
      </c>
      <c r="K202" s="21">
        <v>0</v>
      </c>
      <c r="L202" s="21">
        <v>51.7</v>
      </c>
      <c r="M202" s="21">
        <v>0</v>
      </c>
      <c r="N202" s="21">
        <v>0</v>
      </c>
      <c r="O202" s="21">
        <v>0</v>
      </c>
      <c r="P202" s="21">
        <v>6.72</v>
      </c>
      <c r="Q202" s="21">
        <v>58.42</v>
      </c>
      <c r="R202" s="21" t="s">
        <v>75</v>
      </c>
    </row>
    <row r="203" spans="1:22" hidden="1" x14ac:dyDescent="0.25">
      <c r="A203" s="19" t="s">
        <v>1159</v>
      </c>
      <c r="B203" s="19" t="s">
        <v>1146</v>
      </c>
      <c r="C203" s="19" t="s">
        <v>25</v>
      </c>
      <c r="D203" s="19" t="s">
        <v>185</v>
      </c>
      <c r="E203" s="19">
        <v>9815</v>
      </c>
      <c r="F203" s="35" t="s">
        <v>692</v>
      </c>
      <c r="G203" s="40" t="str">
        <f>VLOOKUP(F203,Tabla1[#All],2,FALSE)</f>
        <v>06142709061020</v>
      </c>
      <c r="H203" s="41" t="str">
        <f>VLOOKUP(F203,Tabla1[#All],3,FALSE)</f>
        <v>SOLUCIONES Y HERRAMIENTAS, S.A. DE C.V.</v>
      </c>
      <c r="I203" s="21">
        <v>0</v>
      </c>
      <c r="J203" s="21">
        <v>0</v>
      </c>
      <c r="K203" s="21">
        <v>0</v>
      </c>
      <c r="L203" s="21">
        <v>45.88</v>
      </c>
      <c r="M203" s="21">
        <v>0</v>
      </c>
      <c r="N203" s="21">
        <v>0</v>
      </c>
      <c r="O203" s="21">
        <v>0</v>
      </c>
      <c r="P203" s="21">
        <v>5.96</v>
      </c>
      <c r="Q203" s="21">
        <v>51.84</v>
      </c>
      <c r="R203" s="21" t="s">
        <v>75</v>
      </c>
    </row>
    <row r="204" spans="1:22" hidden="1" x14ac:dyDescent="0.25">
      <c r="A204" s="19" t="s">
        <v>1159</v>
      </c>
      <c r="B204" s="19" t="s">
        <v>1146</v>
      </c>
      <c r="C204" s="19" t="s">
        <v>25</v>
      </c>
      <c r="D204" s="19" t="s">
        <v>185</v>
      </c>
      <c r="E204" s="19">
        <v>9817</v>
      </c>
      <c r="F204" s="35" t="s">
        <v>692</v>
      </c>
      <c r="G204" s="40" t="str">
        <f>VLOOKUP(F204,Tabla1[#All],2,FALSE)</f>
        <v>06142709061020</v>
      </c>
      <c r="H204" s="41" t="str">
        <f>VLOOKUP(F204,Tabla1[#All],3,FALSE)</f>
        <v>SOLUCIONES Y HERRAMIENTAS, S.A. DE C.V.</v>
      </c>
      <c r="I204" s="21">
        <v>0</v>
      </c>
      <c r="J204" s="21">
        <v>0</v>
      </c>
      <c r="K204" s="21">
        <v>0</v>
      </c>
      <c r="L204" s="21">
        <v>82.32</v>
      </c>
      <c r="M204" s="21">
        <v>0</v>
      </c>
      <c r="N204" s="21">
        <v>0</v>
      </c>
      <c r="O204" s="21">
        <v>0</v>
      </c>
      <c r="P204" s="21">
        <v>10.7</v>
      </c>
      <c r="Q204" s="21">
        <v>93.02</v>
      </c>
      <c r="R204" s="21" t="s">
        <v>75</v>
      </c>
    </row>
    <row r="205" spans="1:22" hidden="1" x14ac:dyDescent="0.25">
      <c r="A205" s="19" t="s">
        <v>1159</v>
      </c>
      <c r="B205" s="19" t="s">
        <v>1146</v>
      </c>
      <c r="C205" s="19" t="s">
        <v>25</v>
      </c>
      <c r="D205" s="19" t="s">
        <v>185</v>
      </c>
      <c r="E205" s="19">
        <v>9821</v>
      </c>
      <c r="F205" s="35" t="s">
        <v>692</v>
      </c>
      <c r="G205" s="40" t="str">
        <f>VLOOKUP(F205,Tabla1[#All],2,FALSE)</f>
        <v>06142709061020</v>
      </c>
      <c r="H205" s="41" t="str">
        <f>VLOOKUP(F205,Tabla1[#All],3,FALSE)</f>
        <v>SOLUCIONES Y HERRAMIENTAS, S.A. DE C.V.</v>
      </c>
      <c r="I205" s="21">
        <v>0</v>
      </c>
      <c r="J205" s="21">
        <v>0</v>
      </c>
      <c r="K205" s="21">
        <v>0</v>
      </c>
      <c r="L205" s="21">
        <v>68.010000000000005</v>
      </c>
      <c r="M205" s="21">
        <v>0</v>
      </c>
      <c r="N205" s="21">
        <v>0</v>
      </c>
      <c r="O205" s="21">
        <v>0</v>
      </c>
      <c r="P205" s="21">
        <v>8.84</v>
      </c>
      <c r="Q205" s="21">
        <v>76.849999999999994</v>
      </c>
      <c r="R205" s="21" t="s">
        <v>75</v>
      </c>
    </row>
    <row r="206" spans="1:22" hidden="1" x14ac:dyDescent="0.25">
      <c r="A206" s="19" t="s">
        <v>1159</v>
      </c>
      <c r="B206" s="19" t="s">
        <v>1147</v>
      </c>
      <c r="C206" s="19" t="s">
        <v>25</v>
      </c>
      <c r="D206" s="19" t="s">
        <v>185</v>
      </c>
      <c r="E206" s="19">
        <v>69989</v>
      </c>
      <c r="F206" s="35" t="s">
        <v>510</v>
      </c>
      <c r="G206" s="40" t="str">
        <f>VLOOKUP(F206,Tabla1[#All],2,FALSE)</f>
        <v>01071311731015</v>
      </c>
      <c r="H206" s="41" t="str">
        <f>VLOOKUP(F206,Tabla1[#All],3,FALSE)</f>
        <v>ANGEL JIMENES</v>
      </c>
      <c r="I206" s="21">
        <v>0</v>
      </c>
      <c r="J206" s="21">
        <v>0</v>
      </c>
      <c r="K206" s="21">
        <v>0</v>
      </c>
      <c r="L206" s="21">
        <v>40.29</v>
      </c>
      <c r="M206" s="21">
        <v>0</v>
      </c>
      <c r="N206" s="21">
        <v>0</v>
      </c>
      <c r="O206" s="21">
        <v>0</v>
      </c>
      <c r="P206" s="21">
        <v>5.24</v>
      </c>
      <c r="Q206" s="21">
        <v>45.53</v>
      </c>
      <c r="R206" s="21" t="s">
        <v>75</v>
      </c>
    </row>
    <row r="207" spans="1:22" hidden="1" x14ac:dyDescent="0.25">
      <c r="A207" s="19" t="s">
        <v>1159</v>
      </c>
      <c r="B207" s="19" t="s">
        <v>1147</v>
      </c>
      <c r="C207" s="19" t="s">
        <v>25</v>
      </c>
      <c r="D207" s="19" t="s">
        <v>185</v>
      </c>
      <c r="E207" s="19">
        <v>69987</v>
      </c>
      <c r="F207" s="35" t="s">
        <v>510</v>
      </c>
      <c r="G207" s="40" t="str">
        <f>VLOOKUP(F207,Tabla1[#All],2,FALSE)</f>
        <v>01071311731015</v>
      </c>
      <c r="H207" s="41" t="str">
        <f>VLOOKUP(F207,Tabla1[#All],3,FALSE)</f>
        <v>ANGEL JIMENES</v>
      </c>
      <c r="I207" s="21">
        <v>0</v>
      </c>
      <c r="J207" s="21">
        <v>0</v>
      </c>
      <c r="K207" s="21">
        <v>0</v>
      </c>
      <c r="L207" s="21">
        <v>189.59</v>
      </c>
      <c r="M207" s="21">
        <v>0</v>
      </c>
      <c r="N207" s="21">
        <v>0</v>
      </c>
      <c r="O207" s="21">
        <v>0</v>
      </c>
      <c r="P207" s="21">
        <v>24.65</v>
      </c>
      <c r="Q207" s="21">
        <v>214.24</v>
      </c>
      <c r="R207" s="21" t="s">
        <v>75</v>
      </c>
    </row>
    <row r="208" spans="1:22" hidden="1" x14ac:dyDescent="0.25">
      <c r="A208" s="19" t="s">
        <v>1159</v>
      </c>
      <c r="B208" s="19" t="s">
        <v>1147</v>
      </c>
      <c r="C208" s="19" t="s">
        <v>25</v>
      </c>
      <c r="D208" s="19" t="s">
        <v>185</v>
      </c>
      <c r="E208" s="19">
        <v>69988</v>
      </c>
      <c r="F208" s="35" t="s">
        <v>510</v>
      </c>
      <c r="G208" s="40" t="str">
        <f>VLOOKUP(F208,Tabla1[#All],2,FALSE)</f>
        <v>01071311731015</v>
      </c>
      <c r="H208" s="41" t="str">
        <f>VLOOKUP(F208,Tabla1[#All],3,FALSE)</f>
        <v>ANGEL JIMENES</v>
      </c>
      <c r="I208" s="21">
        <v>0</v>
      </c>
      <c r="J208" s="21">
        <v>0</v>
      </c>
      <c r="K208" s="21">
        <v>0</v>
      </c>
      <c r="L208" s="21">
        <v>113.32</v>
      </c>
      <c r="M208" s="21">
        <v>0</v>
      </c>
      <c r="N208" s="21">
        <v>0</v>
      </c>
      <c r="O208" s="21">
        <v>0</v>
      </c>
      <c r="P208" s="21">
        <v>14.73</v>
      </c>
      <c r="Q208" s="21">
        <v>128.05000000000001</v>
      </c>
      <c r="R208" s="21" t="s">
        <v>75</v>
      </c>
    </row>
    <row r="209" spans="1:18" hidden="1" x14ac:dyDescent="0.25">
      <c r="A209" s="19" t="s">
        <v>1159</v>
      </c>
      <c r="B209" s="19" t="s">
        <v>1147</v>
      </c>
      <c r="C209" s="19" t="s">
        <v>25</v>
      </c>
      <c r="D209" s="19" t="s">
        <v>185</v>
      </c>
      <c r="E209" s="19">
        <v>10460</v>
      </c>
      <c r="F209" s="35" t="s">
        <v>692</v>
      </c>
      <c r="G209" s="40" t="str">
        <f>VLOOKUP(F209,Tabla1[#All],2,FALSE)</f>
        <v>06142709061020</v>
      </c>
      <c r="H209" s="41" t="str">
        <f>VLOOKUP(F209,Tabla1[#All],3,FALSE)</f>
        <v>SOLUCIONES Y HERRAMIENTAS, S.A. DE C.V.</v>
      </c>
      <c r="I209" s="21">
        <v>0</v>
      </c>
      <c r="J209" s="21">
        <v>0</v>
      </c>
      <c r="K209" s="21">
        <v>0</v>
      </c>
      <c r="L209" s="21">
        <v>184.37</v>
      </c>
      <c r="M209" s="21">
        <v>0</v>
      </c>
      <c r="N209" s="21">
        <v>0</v>
      </c>
      <c r="O209" s="21">
        <v>0</v>
      </c>
      <c r="P209" s="21">
        <v>23.97</v>
      </c>
      <c r="Q209" s="21">
        <v>208.34</v>
      </c>
      <c r="R209" s="21" t="s">
        <v>75</v>
      </c>
    </row>
    <row r="210" spans="1:18" hidden="1" x14ac:dyDescent="0.25">
      <c r="A210" s="19" t="s">
        <v>1159</v>
      </c>
      <c r="B210" s="19" t="s">
        <v>1148</v>
      </c>
      <c r="C210" s="19" t="s">
        <v>25</v>
      </c>
      <c r="D210" s="19" t="s">
        <v>185</v>
      </c>
      <c r="E210" s="19">
        <v>155185</v>
      </c>
      <c r="F210" s="35" t="s">
        <v>692</v>
      </c>
      <c r="G210" s="40" t="str">
        <f>VLOOKUP(F210,Tabla1[#All],2,FALSE)</f>
        <v>06142709061020</v>
      </c>
      <c r="H210" s="41" t="str">
        <f>VLOOKUP(F210,Tabla1[#All],3,FALSE)</f>
        <v>SOLUCIONES Y HERRAMIENTAS, S.A. DE C.V.</v>
      </c>
      <c r="I210" s="21">
        <v>0</v>
      </c>
      <c r="J210" s="21">
        <v>0</v>
      </c>
      <c r="K210" s="21">
        <v>0</v>
      </c>
      <c r="L210" s="21">
        <v>519.54999999999995</v>
      </c>
      <c r="M210" s="21">
        <v>0</v>
      </c>
      <c r="N210" s="21">
        <v>0</v>
      </c>
      <c r="O210" s="21">
        <v>0</v>
      </c>
      <c r="P210" s="21">
        <v>67.540000000000006</v>
      </c>
      <c r="Q210" s="21">
        <v>587.09</v>
      </c>
      <c r="R210" s="21" t="s">
        <v>75</v>
      </c>
    </row>
    <row r="211" spans="1:18" hidden="1" x14ac:dyDescent="0.25">
      <c r="A211" s="19" t="s">
        <v>1159</v>
      </c>
      <c r="B211" s="19" t="s">
        <v>1148</v>
      </c>
      <c r="C211" s="19" t="s">
        <v>25</v>
      </c>
      <c r="D211" s="19" t="s">
        <v>185</v>
      </c>
      <c r="E211" s="19">
        <v>19054</v>
      </c>
      <c r="F211" s="35" t="s">
        <v>514</v>
      </c>
      <c r="G211" s="40" t="str">
        <f>VLOOKUP(F211,Tabla1[#All],2,FALSE)</f>
        <v>05112105901012</v>
      </c>
      <c r="H211" s="41" t="str">
        <f>VLOOKUP(F211,Tabla1[#All],3,FALSE)</f>
        <v>SUMER, S.A. DE C.V.</v>
      </c>
      <c r="I211" s="21">
        <v>0</v>
      </c>
      <c r="J211" s="21">
        <v>0</v>
      </c>
      <c r="K211" s="21">
        <v>0</v>
      </c>
      <c r="L211" s="21">
        <v>487.03</v>
      </c>
      <c r="M211" s="21">
        <v>0</v>
      </c>
      <c r="N211" s="21">
        <v>0</v>
      </c>
      <c r="O211" s="21">
        <v>0</v>
      </c>
      <c r="P211" s="21">
        <v>63.31</v>
      </c>
      <c r="Q211" s="21">
        <v>550.34</v>
      </c>
      <c r="R211" s="21" t="s">
        <v>75</v>
      </c>
    </row>
    <row r="212" spans="1:18" hidden="1" x14ac:dyDescent="0.25">
      <c r="A212" s="19" t="s">
        <v>1159</v>
      </c>
      <c r="B212" s="19" t="s">
        <v>1148</v>
      </c>
      <c r="C212" s="19" t="s">
        <v>25</v>
      </c>
      <c r="D212" s="19" t="s">
        <v>185</v>
      </c>
      <c r="E212" s="19">
        <v>19053</v>
      </c>
      <c r="F212" s="35" t="s">
        <v>514</v>
      </c>
      <c r="G212" s="40" t="str">
        <f>VLOOKUP(F212,Tabla1[#All],2,FALSE)</f>
        <v>05112105901012</v>
      </c>
      <c r="H212" s="41" t="str">
        <f>VLOOKUP(F212,Tabla1[#All],3,FALSE)</f>
        <v>SUMER, S.A. DE C.V.</v>
      </c>
      <c r="I212" s="21">
        <v>0</v>
      </c>
      <c r="J212" s="21">
        <v>0</v>
      </c>
      <c r="K212" s="21">
        <v>0</v>
      </c>
      <c r="L212" s="21">
        <v>179.74</v>
      </c>
      <c r="M212" s="21">
        <v>0</v>
      </c>
      <c r="N212" s="21">
        <v>0</v>
      </c>
      <c r="O212" s="21">
        <v>0</v>
      </c>
      <c r="P212" s="21">
        <v>23.37</v>
      </c>
      <c r="Q212" s="21">
        <v>203.11</v>
      </c>
      <c r="R212" s="21" t="s">
        <v>75</v>
      </c>
    </row>
    <row r="213" spans="1:18" hidden="1" x14ac:dyDescent="0.25">
      <c r="A213" s="19" t="s">
        <v>1159</v>
      </c>
      <c r="B213" s="19" t="s">
        <v>1148</v>
      </c>
      <c r="C213" s="19" t="s">
        <v>25</v>
      </c>
      <c r="D213" s="19" t="s">
        <v>185</v>
      </c>
      <c r="E213" s="19">
        <v>4985</v>
      </c>
      <c r="F213" s="35" t="s">
        <v>691</v>
      </c>
      <c r="G213" s="40" t="str">
        <f>VLOOKUP(F213,Tabla1[#All],2,FALSE)</f>
        <v>06141612061020</v>
      </c>
      <c r="H213" s="41" t="str">
        <f>VLOOKUP(F213,Tabla1[#All],3,FALSE)</f>
        <v>DE LA PEÑA S.A DE C.V</v>
      </c>
      <c r="I213" s="21">
        <v>0</v>
      </c>
      <c r="J213" s="21">
        <v>0</v>
      </c>
      <c r="K213" s="21">
        <v>0</v>
      </c>
      <c r="L213" s="21">
        <v>176.28</v>
      </c>
      <c r="M213" s="21">
        <v>0</v>
      </c>
      <c r="N213" s="21">
        <v>0</v>
      </c>
      <c r="O213" s="21">
        <v>0</v>
      </c>
      <c r="P213" s="21">
        <v>22.92</v>
      </c>
      <c r="Q213" s="21">
        <v>199.2</v>
      </c>
      <c r="R213" s="21" t="s">
        <v>75</v>
      </c>
    </row>
    <row r="214" spans="1:18" hidden="1" x14ac:dyDescent="0.25">
      <c r="A214" s="19" t="s">
        <v>1159</v>
      </c>
      <c r="B214" s="19" t="s">
        <v>1149</v>
      </c>
      <c r="C214" s="19" t="s">
        <v>25</v>
      </c>
      <c r="D214" s="19" t="s">
        <v>185</v>
      </c>
      <c r="E214" s="19">
        <v>11202</v>
      </c>
      <c r="F214" s="35" t="s">
        <v>692</v>
      </c>
      <c r="G214" s="40" t="str">
        <f>VLOOKUP(F214,Tabla1[#All],2,FALSE)</f>
        <v>06142709061020</v>
      </c>
      <c r="H214" s="41" t="str">
        <f>VLOOKUP(F214,Tabla1[#All],3,FALSE)</f>
        <v>SOLUCIONES Y HERRAMIENTAS, S.A. DE C.V.</v>
      </c>
      <c r="I214" s="21">
        <v>0</v>
      </c>
      <c r="J214" s="21">
        <v>0</v>
      </c>
      <c r="K214" s="21">
        <v>0</v>
      </c>
      <c r="L214" s="21">
        <v>24.3</v>
      </c>
      <c r="M214" s="21">
        <v>0</v>
      </c>
      <c r="N214" s="21">
        <v>0</v>
      </c>
      <c r="O214" s="21">
        <v>0</v>
      </c>
      <c r="P214" s="21">
        <v>3.16</v>
      </c>
      <c r="Q214" s="21">
        <v>27.46</v>
      </c>
      <c r="R214" s="21" t="s">
        <v>75</v>
      </c>
    </row>
    <row r="215" spans="1:18" hidden="1" x14ac:dyDescent="0.25">
      <c r="A215" s="19" t="s">
        <v>1159</v>
      </c>
      <c r="B215" s="19" t="s">
        <v>1149</v>
      </c>
      <c r="C215" s="19" t="s">
        <v>25</v>
      </c>
      <c r="D215" s="19" t="s">
        <v>219</v>
      </c>
      <c r="E215" s="19">
        <v>38197</v>
      </c>
      <c r="F215" s="35" t="s">
        <v>692</v>
      </c>
      <c r="G215" s="40" t="str">
        <f>VLOOKUP(F215,Tabla1[#All],2,FALSE)</f>
        <v>06142709061020</v>
      </c>
      <c r="H215" s="41" t="str">
        <f>VLOOKUP(F215,Tabla1[#All],3,FALSE)</f>
        <v>SOLUCIONES Y HERRAMIENTAS, S.A. DE C.V.</v>
      </c>
      <c r="I215" s="21">
        <v>0</v>
      </c>
      <c r="J215" s="21">
        <v>0</v>
      </c>
      <c r="K215" s="21">
        <v>0</v>
      </c>
      <c r="L215" s="21">
        <v>24.3</v>
      </c>
      <c r="M215" s="21">
        <v>0</v>
      </c>
      <c r="N215" s="21">
        <v>0</v>
      </c>
      <c r="O215" s="21">
        <v>0</v>
      </c>
      <c r="P215" s="21">
        <v>-3.16</v>
      </c>
      <c r="Q215" s="21">
        <v>-27.46</v>
      </c>
      <c r="R215" s="21" t="s">
        <v>75</v>
      </c>
    </row>
    <row r="216" spans="1:18" hidden="1" x14ac:dyDescent="0.25">
      <c r="A216" s="19" t="s">
        <v>1159</v>
      </c>
      <c r="B216" s="19" t="s">
        <v>1149</v>
      </c>
      <c r="C216" s="19" t="s">
        <v>25</v>
      </c>
      <c r="D216" s="19" t="s">
        <v>185</v>
      </c>
      <c r="E216" s="19">
        <v>11203</v>
      </c>
      <c r="F216" s="35" t="s">
        <v>692</v>
      </c>
      <c r="G216" s="40" t="str">
        <f>VLOOKUP(F216,Tabla1[#All],2,FALSE)</f>
        <v>06142709061020</v>
      </c>
      <c r="H216" s="41" t="str">
        <f>VLOOKUP(F216,Tabla1[#All],3,FALSE)</f>
        <v>SOLUCIONES Y HERRAMIENTAS, S.A. DE C.V.</v>
      </c>
      <c r="I216" s="21">
        <v>0</v>
      </c>
      <c r="J216" s="21">
        <v>0</v>
      </c>
      <c r="K216" s="21">
        <v>0</v>
      </c>
      <c r="L216" s="21">
        <v>127.32</v>
      </c>
      <c r="M216" s="21">
        <v>0</v>
      </c>
      <c r="N216" s="21">
        <v>0</v>
      </c>
      <c r="O216" s="21">
        <v>0</v>
      </c>
      <c r="P216" s="21">
        <v>16.55</v>
      </c>
      <c r="Q216" s="21">
        <v>143.87</v>
      </c>
      <c r="R216" s="21" t="s">
        <v>75</v>
      </c>
    </row>
    <row r="217" spans="1:18" hidden="1" x14ac:dyDescent="0.25">
      <c r="A217" s="19" t="s">
        <v>1159</v>
      </c>
      <c r="B217" s="19" t="s">
        <v>1149</v>
      </c>
      <c r="C217" s="19" t="s">
        <v>25</v>
      </c>
      <c r="D217" s="19" t="s">
        <v>185</v>
      </c>
      <c r="E217" s="19">
        <v>11213</v>
      </c>
      <c r="F217" s="35" t="s">
        <v>692</v>
      </c>
      <c r="G217" s="40" t="str">
        <f>VLOOKUP(F217,Tabla1[#All],2,FALSE)</f>
        <v>06142709061020</v>
      </c>
      <c r="H217" s="41" t="str">
        <f>VLOOKUP(F217,Tabla1[#All],3,FALSE)</f>
        <v>SOLUCIONES Y HERRAMIENTAS, S.A. DE C.V.</v>
      </c>
      <c r="I217" s="21">
        <v>0</v>
      </c>
      <c r="J217" s="21">
        <v>0</v>
      </c>
      <c r="K217" s="21">
        <v>0</v>
      </c>
      <c r="L217" s="21">
        <v>85.77</v>
      </c>
      <c r="M217" s="21">
        <v>0</v>
      </c>
      <c r="N217" s="21">
        <v>0</v>
      </c>
      <c r="O217" s="21">
        <v>0</v>
      </c>
      <c r="P217" s="21">
        <v>11.15</v>
      </c>
      <c r="Q217" s="21">
        <v>96.92</v>
      </c>
      <c r="R217" s="21" t="s">
        <v>75</v>
      </c>
    </row>
    <row r="218" spans="1:18" hidden="1" x14ac:dyDescent="0.25">
      <c r="A218" s="19" t="s">
        <v>1159</v>
      </c>
      <c r="B218" s="19" t="s">
        <v>1149</v>
      </c>
      <c r="C218" s="19" t="s">
        <v>25</v>
      </c>
      <c r="D218" s="19" t="s">
        <v>185</v>
      </c>
      <c r="E218" s="19">
        <v>11235</v>
      </c>
      <c r="F218" s="35" t="s">
        <v>692</v>
      </c>
      <c r="G218" s="40" t="str">
        <f>VLOOKUP(F218,Tabla1[#All],2,FALSE)</f>
        <v>06142709061020</v>
      </c>
      <c r="H218" s="41" t="str">
        <f>VLOOKUP(F218,Tabla1[#All],3,FALSE)</f>
        <v>SOLUCIONES Y HERRAMIENTAS, S.A. DE C.V.</v>
      </c>
      <c r="I218" s="21">
        <v>0</v>
      </c>
      <c r="J218" s="21">
        <v>0</v>
      </c>
      <c r="K218" s="21">
        <v>0</v>
      </c>
      <c r="L218" s="21">
        <v>40.24</v>
      </c>
      <c r="M218" s="21">
        <v>0</v>
      </c>
      <c r="N218" s="21">
        <v>0</v>
      </c>
      <c r="O218" s="21">
        <v>0</v>
      </c>
      <c r="P218" s="21">
        <v>5.23</v>
      </c>
      <c r="Q218" s="21">
        <v>45.47</v>
      </c>
      <c r="R218" s="21" t="s">
        <v>75</v>
      </c>
    </row>
    <row r="219" spans="1:18" hidden="1" x14ac:dyDescent="0.25">
      <c r="A219" s="19" t="s">
        <v>1159</v>
      </c>
      <c r="B219" s="19" t="s">
        <v>1149</v>
      </c>
      <c r="C219" s="19" t="s">
        <v>25</v>
      </c>
      <c r="D219" s="19" t="s">
        <v>185</v>
      </c>
      <c r="E219" s="19">
        <v>11239</v>
      </c>
      <c r="F219" s="35" t="s">
        <v>692</v>
      </c>
      <c r="G219" s="40" t="str">
        <f>VLOOKUP(F219,Tabla1[#All],2,FALSE)</f>
        <v>06142709061020</v>
      </c>
      <c r="H219" s="41" t="str">
        <f>VLOOKUP(F219,Tabla1[#All],3,FALSE)</f>
        <v>SOLUCIONES Y HERRAMIENTAS, S.A. DE C.V.</v>
      </c>
      <c r="I219" s="21">
        <v>0</v>
      </c>
      <c r="J219" s="21">
        <v>0</v>
      </c>
      <c r="K219" s="21">
        <v>0</v>
      </c>
      <c r="L219" s="21">
        <v>132.51</v>
      </c>
      <c r="M219" s="21">
        <v>0</v>
      </c>
      <c r="N219" s="21">
        <v>0</v>
      </c>
      <c r="O219" s="21">
        <v>0</v>
      </c>
      <c r="P219" s="21">
        <v>17.23</v>
      </c>
      <c r="Q219" s="21">
        <v>149.74</v>
      </c>
    </row>
    <row r="220" spans="1:18" hidden="1" x14ac:dyDescent="0.25">
      <c r="A220" s="19" t="s">
        <v>1159</v>
      </c>
      <c r="B220" s="19" t="s">
        <v>1149</v>
      </c>
      <c r="C220" s="19" t="s">
        <v>25</v>
      </c>
      <c r="D220" s="19" t="s">
        <v>185</v>
      </c>
      <c r="E220" s="19">
        <v>1129687</v>
      </c>
      <c r="F220" s="35" t="s">
        <v>683</v>
      </c>
      <c r="G220" s="40" t="str">
        <f>VLOOKUP(F220,Tabla1[#All],2,FALSE)</f>
        <v>06140903820021</v>
      </c>
      <c r="H220" s="41" t="str">
        <f>VLOOKUP(F220,Tabla1[#All],3,FALSE)</f>
        <v>COMERSAL, S.A. DE C.V.</v>
      </c>
      <c r="I220" s="21">
        <v>0</v>
      </c>
      <c r="J220" s="21">
        <v>0</v>
      </c>
      <c r="K220" s="21">
        <v>0</v>
      </c>
      <c r="L220" s="21">
        <v>9.4499999999999993</v>
      </c>
      <c r="M220" s="21">
        <v>0</v>
      </c>
      <c r="N220" s="21">
        <v>0</v>
      </c>
      <c r="O220" s="21">
        <v>0</v>
      </c>
      <c r="P220" s="21">
        <v>1.23</v>
      </c>
      <c r="Q220" s="21">
        <v>10.68</v>
      </c>
      <c r="R220" s="21" t="s">
        <v>75</v>
      </c>
    </row>
    <row r="221" spans="1:18" hidden="1" x14ac:dyDescent="0.25">
      <c r="A221" s="19" t="s">
        <v>1159</v>
      </c>
      <c r="B221" s="19" t="s">
        <v>1149</v>
      </c>
      <c r="C221" s="19" t="s">
        <v>25</v>
      </c>
      <c r="D221" s="19" t="s">
        <v>185</v>
      </c>
      <c r="E221" s="19">
        <v>5937</v>
      </c>
      <c r="F221" s="35" t="s">
        <v>679</v>
      </c>
      <c r="G221" s="40" t="str">
        <f>VLOOKUP(F221,Tabla1[#All],2,FALSE)</f>
        <v>06141402051099</v>
      </c>
      <c r="H221" s="41" t="str">
        <f>VLOOKUP(F221,Tabla1[#All],3,FALSE)</f>
        <v>JEA, S.A. DE C.V.</v>
      </c>
      <c r="I221" s="21">
        <v>0</v>
      </c>
      <c r="J221" s="21">
        <v>0</v>
      </c>
      <c r="K221" s="21">
        <v>0</v>
      </c>
      <c r="L221" s="21">
        <v>122.29</v>
      </c>
      <c r="M221" s="21">
        <v>0</v>
      </c>
      <c r="N221" s="21">
        <v>0</v>
      </c>
      <c r="O221" s="21">
        <v>0</v>
      </c>
      <c r="P221" s="21">
        <v>15.9</v>
      </c>
      <c r="Q221" s="21">
        <v>138.19</v>
      </c>
      <c r="R221" s="21" t="s">
        <v>75</v>
      </c>
    </row>
    <row r="222" spans="1:18" hidden="1" x14ac:dyDescent="0.25">
      <c r="A222" s="19" t="s">
        <v>1159</v>
      </c>
      <c r="B222" s="19" t="s">
        <v>1149</v>
      </c>
      <c r="C222" s="19" t="s">
        <v>25</v>
      </c>
      <c r="D222" s="19" t="s">
        <v>185</v>
      </c>
      <c r="E222" s="19">
        <v>19081</v>
      </c>
      <c r="F222" s="35" t="s">
        <v>514</v>
      </c>
      <c r="G222" s="40" t="str">
        <f>VLOOKUP(F222,Tabla1[#All],2,FALSE)</f>
        <v>05112105901012</v>
      </c>
      <c r="H222" s="41" t="str">
        <f>VLOOKUP(F222,Tabla1[#All],3,FALSE)</f>
        <v>SUMER, S.A. DE C.V.</v>
      </c>
      <c r="I222" s="21">
        <v>0</v>
      </c>
      <c r="J222" s="21">
        <v>0</v>
      </c>
      <c r="K222" s="21">
        <v>0</v>
      </c>
      <c r="L222" s="21">
        <v>270.26</v>
      </c>
      <c r="M222" s="21">
        <v>0</v>
      </c>
      <c r="N222" s="21">
        <v>0</v>
      </c>
      <c r="O222" s="21">
        <v>0</v>
      </c>
      <c r="P222" s="21">
        <v>35.130000000000003</v>
      </c>
      <c r="Q222" s="21">
        <v>305.39</v>
      </c>
      <c r="R222" s="21" t="s">
        <v>75</v>
      </c>
    </row>
    <row r="223" spans="1:18" hidden="1" x14ac:dyDescent="0.25">
      <c r="A223" s="19" t="s">
        <v>1159</v>
      </c>
      <c r="B223" s="19" t="s">
        <v>1149</v>
      </c>
      <c r="C223" s="19" t="s">
        <v>25</v>
      </c>
      <c r="D223" s="19" t="s">
        <v>185</v>
      </c>
      <c r="E223" s="19">
        <v>5936</v>
      </c>
      <c r="F223" s="35" t="s">
        <v>679</v>
      </c>
      <c r="G223" s="40" t="str">
        <f>VLOOKUP(F223,Tabla1[#All],2,FALSE)</f>
        <v>06141402051099</v>
      </c>
      <c r="H223" s="41" t="str">
        <f>VLOOKUP(F223,Tabla1[#All],3,FALSE)</f>
        <v>JEA, S.A. DE C.V.</v>
      </c>
      <c r="I223" s="21">
        <v>0</v>
      </c>
      <c r="J223" s="21">
        <v>0</v>
      </c>
      <c r="K223" s="21">
        <v>0</v>
      </c>
      <c r="L223" s="21">
        <v>118.7</v>
      </c>
      <c r="M223" s="21">
        <v>0</v>
      </c>
      <c r="N223" s="21">
        <v>0</v>
      </c>
      <c r="O223" s="21">
        <v>0</v>
      </c>
      <c r="P223" s="21">
        <v>15.43</v>
      </c>
      <c r="Q223" s="21">
        <v>134.13</v>
      </c>
      <c r="R223" s="21" t="s">
        <v>75</v>
      </c>
    </row>
    <row r="224" spans="1:18" hidden="1" x14ac:dyDescent="0.25">
      <c r="A224" s="19" t="s">
        <v>1159</v>
      </c>
      <c r="B224" s="19" t="s">
        <v>1149</v>
      </c>
      <c r="C224" s="19" t="s">
        <v>25</v>
      </c>
      <c r="D224" s="19" t="s">
        <v>185</v>
      </c>
      <c r="E224" s="19">
        <v>5958</v>
      </c>
      <c r="F224" s="35" t="s">
        <v>679</v>
      </c>
      <c r="G224" s="40" t="str">
        <f>VLOOKUP(F224,Tabla1[#All],2,FALSE)</f>
        <v>06141402051099</v>
      </c>
      <c r="H224" s="41" t="str">
        <f>VLOOKUP(F224,Tabla1[#All],3,FALSE)</f>
        <v>JEA, S.A. DE C.V.</v>
      </c>
      <c r="I224" s="21">
        <v>0</v>
      </c>
      <c r="J224" s="21">
        <v>0</v>
      </c>
      <c r="K224" s="21">
        <v>0</v>
      </c>
      <c r="L224" s="21">
        <v>77.88</v>
      </c>
      <c r="M224" s="21">
        <v>0</v>
      </c>
      <c r="N224" s="21">
        <v>0</v>
      </c>
      <c r="O224" s="21">
        <v>0</v>
      </c>
      <c r="P224" s="21">
        <v>10.119999999999999</v>
      </c>
      <c r="Q224" s="21">
        <v>88</v>
      </c>
      <c r="R224" s="21" t="s">
        <v>75</v>
      </c>
    </row>
    <row r="225" spans="1:18" hidden="1" x14ac:dyDescent="0.25">
      <c r="A225" s="19" t="s">
        <v>1159</v>
      </c>
      <c r="B225" s="19" t="s">
        <v>1150</v>
      </c>
      <c r="C225" s="19" t="s">
        <v>25</v>
      </c>
      <c r="D225" s="19" t="s">
        <v>185</v>
      </c>
      <c r="E225" s="19">
        <v>12145</v>
      </c>
      <c r="F225" s="35" t="s">
        <v>692</v>
      </c>
      <c r="G225" s="40" t="str">
        <f>VLOOKUP(F225,Tabla1[#All],2,FALSE)</f>
        <v>06142709061020</v>
      </c>
      <c r="H225" s="41" t="str">
        <f>VLOOKUP(F225,Tabla1[#All],3,FALSE)</f>
        <v>SOLUCIONES Y HERRAMIENTAS, S.A. DE C.V.</v>
      </c>
      <c r="I225" s="21">
        <v>0</v>
      </c>
      <c r="J225" s="21">
        <v>0</v>
      </c>
      <c r="K225" s="21">
        <v>0</v>
      </c>
      <c r="L225" s="21">
        <v>61.05</v>
      </c>
      <c r="M225" s="21">
        <v>0</v>
      </c>
      <c r="N225" s="21">
        <v>0</v>
      </c>
      <c r="O225" s="21">
        <v>0</v>
      </c>
      <c r="P225" s="21">
        <v>7.94</v>
      </c>
      <c r="Q225" s="21">
        <v>68.989999999999995</v>
      </c>
      <c r="R225" s="21" t="s">
        <v>75</v>
      </c>
    </row>
    <row r="226" spans="1:18" hidden="1" x14ac:dyDescent="0.25">
      <c r="A226" s="19" t="s">
        <v>1159</v>
      </c>
      <c r="B226" s="19" t="s">
        <v>1150</v>
      </c>
      <c r="C226" s="19" t="s">
        <v>25</v>
      </c>
      <c r="D226" s="19" t="s">
        <v>185</v>
      </c>
      <c r="E226" s="19">
        <v>12043</v>
      </c>
      <c r="F226" s="35" t="s">
        <v>692</v>
      </c>
      <c r="G226" s="40" t="str">
        <f>VLOOKUP(F226,Tabla1[#All],2,FALSE)</f>
        <v>06142709061020</v>
      </c>
      <c r="H226" s="41" t="str">
        <f>VLOOKUP(F226,Tabla1[#All],3,FALSE)</f>
        <v>SOLUCIONES Y HERRAMIENTAS, S.A. DE C.V.</v>
      </c>
      <c r="I226" s="21">
        <v>0</v>
      </c>
      <c r="J226" s="21">
        <v>0</v>
      </c>
      <c r="K226" s="21">
        <v>0</v>
      </c>
      <c r="L226" s="21">
        <v>125.39</v>
      </c>
      <c r="M226" s="21">
        <v>0</v>
      </c>
      <c r="N226" s="21">
        <v>0</v>
      </c>
      <c r="O226" s="21">
        <v>0</v>
      </c>
      <c r="P226" s="21">
        <v>16.3</v>
      </c>
      <c r="Q226" s="21">
        <v>141.69</v>
      </c>
      <c r="R226" s="21" t="s">
        <v>75</v>
      </c>
    </row>
    <row r="227" spans="1:18" hidden="1" x14ac:dyDescent="0.25">
      <c r="A227" s="19" t="s">
        <v>1159</v>
      </c>
      <c r="B227" s="19" t="s">
        <v>1150</v>
      </c>
      <c r="C227" s="19" t="s">
        <v>25</v>
      </c>
      <c r="D227" s="19" t="s">
        <v>185</v>
      </c>
      <c r="E227" s="19">
        <v>5272</v>
      </c>
      <c r="F227" s="35" t="s">
        <v>691</v>
      </c>
      <c r="G227" s="40" t="str">
        <f>VLOOKUP(F227,Tabla1[#All],2,FALSE)</f>
        <v>06141612061020</v>
      </c>
      <c r="H227" s="41" t="str">
        <f>VLOOKUP(F227,Tabla1[#All],3,FALSE)</f>
        <v>DE LA PEÑA S.A DE C.V</v>
      </c>
      <c r="I227" s="21">
        <v>0</v>
      </c>
      <c r="J227" s="21">
        <v>0</v>
      </c>
      <c r="K227" s="21">
        <v>0</v>
      </c>
      <c r="L227" s="21">
        <v>189.13</v>
      </c>
      <c r="M227" s="21">
        <v>0</v>
      </c>
      <c r="N227" s="21">
        <v>0</v>
      </c>
      <c r="O227" s="21">
        <v>0</v>
      </c>
      <c r="P227" s="21">
        <v>24.59</v>
      </c>
      <c r="Q227" s="21">
        <v>213.72</v>
      </c>
      <c r="R227" s="21" t="s">
        <v>75</v>
      </c>
    </row>
    <row r="228" spans="1:18" hidden="1" x14ac:dyDescent="0.25">
      <c r="A228" s="19" t="s">
        <v>1159</v>
      </c>
      <c r="B228" s="19" t="s">
        <v>1150</v>
      </c>
      <c r="C228" s="19" t="s">
        <v>25</v>
      </c>
      <c r="D228" s="19" t="s">
        <v>185</v>
      </c>
      <c r="E228" s="19">
        <v>5273</v>
      </c>
      <c r="F228" s="35" t="s">
        <v>691</v>
      </c>
      <c r="G228" s="40" t="str">
        <f>VLOOKUP(F228,Tabla1[#All],2,FALSE)</f>
        <v>06141612061020</v>
      </c>
      <c r="H228" s="41" t="str">
        <f>VLOOKUP(F228,Tabla1[#All],3,FALSE)</f>
        <v>DE LA PEÑA S.A DE C.V</v>
      </c>
      <c r="I228" s="21">
        <v>0</v>
      </c>
      <c r="J228" s="21">
        <v>0</v>
      </c>
      <c r="K228" s="21">
        <v>0</v>
      </c>
      <c r="L228" s="21">
        <v>163.69</v>
      </c>
      <c r="M228" s="21">
        <v>0</v>
      </c>
      <c r="N228" s="21">
        <v>0</v>
      </c>
      <c r="O228" s="21">
        <v>0</v>
      </c>
      <c r="P228" s="21">
        <v>21.28</v>
      </c>
      <c r="Q228" s="21">
        <v>184.97</v>
      </c>
      <c r="R228" s="21" t="s">
        <v>75</v>
      </c>
    </row>
    <row r="229" spans="1:18" hidden="1" x14ac:dyDescent="0.25">
      <c r="A229" s="19" t="s">
        <v>1159</v>
      </c>
      <c r="B229" s="19" t="s">
        <v>1151</v>
      </c>
      <c r="C229" s="19" t="s">
        <v>25</v>
      </c>
      <c r="D229" s="19" t="s">
        <v>185</v>
      </c>
      <c r="E229" s="19">
        <v>12309</v>
      </c>
      <c r="F229" s="35" t="s">
        <v>692</v>
      </c>
      <c r="G229" s="40" t="str">
        <f>VLOOKUP(F229,Tabla1[#All],2,FALSE)</f>
        <v>06142709061020</v>
      </c>
      <c r="H229" s="41" t="str">
        <f>VLOOKUP(F229,Tabla1[#All],3,FALSE)</f>
        <v>SOLUCIONES Y HERRAMIENTAS, S.A. DE C.V.</v>
      </c>
      <c r="I229" s="21">
        <v>0</v>
      </c>
      <c r="J229" s="21">
        <v>0</v>
      </c>
      <c r="K229" s="21">
        <v>0</v>
      </c>
      <c r="L229" s="21">
        <v>499</v>
      </c>
      <c r="M229" s="21">
        <v>0</v>
      </c>
      <c r="N229" s="21">
        <v>0</v>
      </c>
      <c r="O229" s="21">
        <v>0</v>
      </c>
      <c r="P229" s="21">
        <v>65.78</v>
      </c>
      <c r="Q229" s="21">
        <v>571.78</v>
      </c>
      <c r="R229" s="21" t="s">
        <v>75</v>
      </c>
    </row>
    <row r="230" spans="1:18" hidden="1" x14ac:dyDescent="0.25">
      <c r="A230" s="19" t="s">
        <v>1159</v>
      </c>
      <c r="B230" s="19" t="s">
        <v>1151</v>
      </c>
      <c r="C230" s="19" t="s">
        <v>25</v>
      </c>
      <c r="D230" s="19" t="s">
        <v>185</v>
      </c>
      <c r="E230" s="19">
        <v>15097</v>
      </c>
      <c r="F230" s="35" t="s">
        <v>696</v>
      </c>
      <c r="G230" s="40" t="str">
        <f>VLOOKUP(F230,Tabla1[#All],2,FALSE)</f>
        <v>02100208011016</v>
      </c>
      <c r="H230" s="41" t="str">
        <f>VLOOKUP(F230,Tabla1[#All],3,FALSE)</f>
        <v>INDUSTRIAS MAGAÐA, SA. DE C.V.</v>
      </c>
      <c r="I230" s="21">
        <v>0</v>
      </c>
      <c r="J230" s="21">
        <v>0</v>
      </c>
      <c r="K230" s="21">
        <v>0</v>
      </c>
      <c r="L230" s="21">
        <v>91.81</v>
      </c>
      <c r="M230" s="21">
        <v>0</v>
      </c>
      <c r="N230" s="21">
        <v>0</v>
      </c>
      <c r="O230" s="21">
        <v>0</v>
      </c>
      <c r="P230" s="21">
        <v>11.94</v>
      </c>
      <c r="Q230" s="21">
        <v>103.75</v>
      </c>
      <c r="R230" s="21" t="s">
        <v>75</v>
      </c>
    </row>
    <row r="231" spans="1:18" hidden="1" x14ac:dyDescent="0.25">
      <c r="A231" s="19" t="s">
        <v>1159</v>
      </c>
      <c r="B231" s="19" t="s">
        <v>1151</v>
      </c>
      <c r="C231" s="19" t="s">
        <v>25</v>
      </c>
      <c r="D231" s="19" t="s">
        <v>185</v>
      </c>
      <c r="E231" s="19">
        <v>588</v>
      </c>
      <c r="F231" s="35" t="s">
        <v>893</v>
      </c>
      <c r="G231" s="40" t="str">
        <f>VLOOKUP(F231,Tabla1[#All],2,FALSE)</f>
        <v>03012810721030</v>
      </c>
      <c r="H231" s="41" t="str">
        <f>VLOOKUP(F231,Tabla1[#All],3,FALSE)</f>
        <v>MARIA ARELY DIAZ</v>
      </c>
      <c r="I231" s="21">
        <v>0</v>
      </c>
      <c r="J231" s="21">
        <v>0</v>
      </c>
      <c r="K231" s="21">
        <v>0</v>
      </c>
      <c r="L231" s="21">
        <v>24.5</v>
      </c>
      <c r="M231" s="21">
        <v>0</v>
      </c>
      <c r="N231" s="21">
        <v>0</v>
      </c>
      <c r="O231" s="21">
        <v>0</v>
      </c>
      <c r="P231" s="21">
        <v>3.19</v>
      </c>
      <c r="Q231" s="21">
        <v>27.69</v>
      </c>
      <c r="R231" s="21" t="s">
        <v>75</v>
      </c>
    </row>
    <row r="232" spans="1:18" hidden="1" x14ac:dyDescent="0.25">
      <c r="A232" s="19" t="s">
        <v>1159</v>
      </c>
      <c r="B232" s="19" t="s">
        <v>1151</v>
      </c>
      <c r="C232" s="19" t="s">
        <v>25</v>
      </c>
      <c r="D232" s="19" t="s">
        <v>185</v>
      </c>
      <c r="E232" s="19">
        <v>189808</v>
      </c>
      <c r="F232" s="35" t="s">
        <v>694</v>
      </c>
      <c r="G232" s="40" t="str">
        <f>VLOOKUP(F232,Tabla1[#All],2,FALSE)</f>
        <v>06140806450012</v>
      </c>
      <c r="H232" s="41" t="str">
        <f>VLOOKUP(F232,Tabla1[#All],3,FALSE)</f>
        <v>VIDUC, S.A. DE C.V.</v>
      </c>
      <c r="I232" s="21">
        <v>0</v>
      </c>
      <c r="J232" s="21">
        <v>0</v>
      </c>
      <c r="K232" s="21">
        <v>0</v>
      </c>
      <c r="L232" s="21">
        <v>256.60000000000002</v>
      </c>
      <c r="M232" s="21">
        <v>0</v>
      </c>
      <c r="N232" s="21">
        <v>0</v>
      </c>
      <c r="O232" s="21">
        <v>0</v>
      </c>
      <c r="P232" s="21">
        <v>33.36</v>
      </c>
      <c r="Q232" s="21">
        <v>289.95999999999998</v>
      </c>
      <c r="R232" s="21" t="s">
        <v>75</v>
      </c>
    </row>
    <row r="233" spans="1:18" hidden="1" x14ac:dyDescent="0.25">
      <c r="A233" s="19" t="s">
        <v>1159</v>
      </c>
      <c r="B233" s="19" t="s">
        <v>1151</v>
      </c>
      <c r="C233" s="19" t="s">
        <v>25</v>
      </c>
      <c r="D233" s="19" t="s">
        <v>185</v>
      </c>
      <c r="E233" s="19">
        <v>12658</v>
      </c>
      <c r="F233" s="35" t="s">
        <v>692</v>
      </c>
      <c r="G233" s="40" t="str">
        <f>VLOOKUP(F233,Tabla1[#All],2,FALSE)</f>
        <v>06142709061020</v>
      </c>
      <c r="H233" s="41" t="str">
        <f>VLOOKUP(F233,Tabla1[#All],3,FALSE)</f>
        <v>SOLUCIONES Y HERRAMIENTAS, S.A. DE C.V.</v>
      </c>
      <c r="I233" s="21">
        <v>0</v>
      </c>
      <c r="J233" s="21">
        <v>0</v>
      </c>
      <c r="K233" s="21">
        <v>0</v>
      </c>
      <c r="L233" s="21">
        <v>58.5</v>
      </c>
      <c r="M233" s="21">
        <v>0</v>
      </c>
      <c r="N233" s="21">
        <v>0</v>
      </c>
      <c r="O233" s="21">
        <v>0</v>
      </c>
      <c r="P233" s="21">
        <v>7.61</v>
      </c>
      <c r="Q233" s="21">
        <v>66.11</v>
      </c>
      <c r="R233" s="21" t="s">
        <v>75</v>
      </c>
    </row>
    <row r="234" spans="1:18" hidden="1" x14ac:dyDescent="0.25">
      <c r="A234" s="19" t="s">
        <v>1159</v>
      </c>
      <c r="B234" s="19" t="s">
        <v>1151</v>
      </c>
      <c r="C234" s="19" t="s">
        <v>25</v>
      </c>
      <c r="D234" s="19" t="s">
        <v>185</v>
      </c>
      <c r="E234" s="19">
        <v>12626</v>
      </c>
      <c r="F234" s="35" t="s">
        <v>692</v>
      </c>
      <c r="G234" s="40" t="str">
        <f>VLOOKUP(F234,Tabla1[#All],2,FALSE)</f>
        <v>06142709061020</v>
      </c>
      <c r="H234" s="41" t="str">
        <f>VLOOKUP(F234,Tabla1[#All],3,FALSE)</f>
        <v>SOLUCIONES Y HERRAMIENTAS, S.A. DE C.V.</v>
      </c>
      <c r="I234" s="21">
        <v>0</v>
      </c>
      <c r="J234" s="21">
        <v>0</v>
      </c>
      <c r="K234" s="21">
        <v>0</v>
      </c>
      <c r="L234" s="21">
        <v>160.97999999999999</v>
      </c>
      <c r="M234" s="21">
        <v>0</v>
      </c>
      <c r="N234" s="21">
        <v>0</v>
      </c>
      <c r="O234" s="21">
        <v>0</v>
      </c>
      <c r="P234" s="21">
        <v>20.93</v>
      </c>
      <c r="Q234" s="21">
        <v>181.91</v>
      </c>
      <c r="R234" s="21" t="s">
        <v>75</v>
      </c>
    </row>
    <row r="235" spans="1:18" hidden="1" x14ac:dyDescent="0.25">
      <c r="A235" s="19" t="s">
        <v>1159</v>
      </c>
      <c r="B235" s="19" t="s">
        <v>1151</v>
      </c>
      <c r="C235" s="19" t="s">
        <v>25</v>
      </c>
      <c r="D235" s="19" t="s">
        <v>185</v>
      </c>
      <c r="E235" s="19">
        <v>12657</v>
      </c>
      <c r="F235" s="35" t="s">
        <v>692</v>
      </c>
      <c r="G235" s="40" t="str">
        <f>VLOOKUP(F235,Tabla1[#All],2,FALSE)</f>
        <v>06142709061020</v>
      </c>
      <c r="H235" s="41" t="str">
        <f>VLOOKUP(F235,Tabla1[#All],3,FALSE)</f>
        <v>SOLUCIONES Y HERRAMIENTAS, S.A. DE C.V.</v>
      </c>
      <c r="I235" s="21">
        <v>0</v>
      </c>
      <c r="J235" s="21">
        <v>0</v>
      </c>
      <c r="K235" s="21">
        <v>0</v>
      </c>
      <c r="L235" s="21">
        <v>51.04</v>
      </c>
      <c r="M235" s="21">
        <v>0</v>
      </c>
      <c r="N235" s="21">
        <v>0</v>
      </c>
      <c r="O235" s="21">
        <v>0</v>
      </c>
      <c r="P235" s="21">
        <v>6.64</v>
      </c>
      <c r="Q235" s="21">
        <v>57.68</v>
      </c>
      <c r="R235" s="21" t="s">
        <v>75</v>
      </c>
    </row>
    <row r="236" spans="1:18" hidden="1" x14ac:dyDescent="0.25">
      <c r="A236" s="19" t="s">
        <v>1159</v>
      </c>
      <c r="B236" s="19" t="s">
        <v>1151</v>
      </c>
      <c r="C236" s="19" t="s">
        <v>25</v>
      </c>
      <c r="D236" s="19" t="s">
        <v>185</v>
      </c>
      <c r="E236" s="19">
        <v>12647</v>
      </c>
      <c r="F236" s="35" t="s">
        <v>692</v>
      </c>
      <c r="G236" s="40" t="str">
        <f>VLOOKUP(F236,Tabla1[#All],2,FALSE)</f>
        <v>06142709061020</v>
      </c>
      <c r="H236" s="41" t="str">
        <f>VLOOKUP(F236,Tabla1[#All],3,FALSE)</f>
        <v>SOLUCIONES Y HERRAMIENTAS, S.A. DE C.V.</v>
      </c>
      <c r="I236" s="21">
        <v>0</v>
      </c>
      <c r="J236" s="21">
        <v>0</v>
      </c>
      <c r="K236" s="21">
        <v>0</v>
      </c>
      <c r="L236" s="21">
        <v>169.09</v>
      </c>
      <c r="M236" s="21">
        <v>0</v>
      </c>
      <c r="N236" s="21">
        <v>0</v>
      </c>
      <c r="O236" s="21">
        <v>0</v>
      </c>
      <c r="P236" s="21">
        <v>21.98</v>
      </c>
      <c r="Q236" s="21">
        <v>191.07</v>
      </c>
      <c r="R236" s="21" t="s">
        <v>75</v>
      </c>
    </row>
    <row r="237" spans="1:18" hidden="1" x14ac:dyDescent="0.25">
      <c r="A237" s="19" t="s">
        <v>1159</v>
      </c>
      <c r="B237" s="19" t="s">
        <v>1152</v>
      </c>
      <c r="C237" s="19" t="s">
        <v>25</v>
      </c>
      <c r="D237" s="19" t="s">
        <v>185</v>
      </c>
      <c r="E237" s="19">
        <v>19123</v>
      </c>
      <c r="F237" s="35" t="s">
        <v>514</v>
      </c>
      <c r="G237" s="40" t="str">
        <f>VLOOKUP(F237,Tabla1[#All],2,FALSE)</f>
        <v>05112105901012</v>
      </c>
      <c r="H237" s="41" t="str">
        <f>VLOOKUP(F237,Tabla1[#All],3,FALSE)</f>
        <v>SUMER, S.A. DE C.V.</v>
      </c>
      <c r="I237" s="21">
        <v>0</v>
      </c>
      <c r="J237" s="21">
        <v>0</v>
      </c>
      <c r="K237" s="21">
        <v>0</v>
      </c>
      <c r="L237" s="21">
        <v>496.68</v>
      </c>
      <c r="M237" s="21">
        <v>0</v>
      </c>
      <c r="N237" s="21">
        <v>0</v>
      </c>
      <c r="O237" s="21">
        <v>0</v>
      </c>
      <c r="P237" s="21">
        <v>64.569999999999993</v>
      </c>
      <c r="Q237" s="21">
        <v>561.25</v>
      </c>
      <c r="R237" s="21" t="s">
        <v>75</v>
      </c>
    </row>
    <row r="238" spans="1:18" hidden="1" x14ac:dyDescent="0.25">
      <c r="A238" s="19" t="s">
        <v>1159</v>
      </c>
      <c r="B238" s="19" t="s">
        <v>1152</v>
      </c>
      <c r="C238" s="19" t="s">
        <v>25</v>
      </c>
      <c r="D238" s="19" t="s">
        <v>185</v>
      </c>
      <c r="E238" s="19">
        <v>19122</v>
      </c>
      <c r="F238" s="35" t="s">
        <v>514</v>
      </c>
      <c r="G238" s="40" t="str">
        <f>VLOOKUP(F238,Tabla1[#All],2,FALSE)</f>
        <v>05112105901012</v>
      </c>
      <c r="H238" s="41" t="str">
        <f>VLOOKUP(F238,Tabla1[#All],3,FALSE)</f>
        <v>SUMER, S.A. DE C.V.</v>
      </c>
      <c r="I238" s="21">
        <v>0</v>
      </c>
      <c r="J238" s="21">
        <v>0</v>
      </c>
      <c r="K238" s="21">
        <v>0</v>
      </c>
      <c r="L238" s="21">
        <v>129.72999999999999</v>
      </c>
      <c r="M238" s="21">
        <v>0</v>
      </c>
      <c r="N238" s="21">
        <v>0</v>
      </c>
      <c r="O238" s="21">
        <v>0</v>
      </c>
      <c r="P238" s="21">
        <v>16.86</v>
      </c>
      <c r="Q238" s="21">
        <v>146.59</v>
      </c>
      <c r="R238" s="21" t="s">
        <v>75</v>
      </c>
    </row>
    <row r="239" spans="1:18" hidden="1" x14ac:dyDescent="0.25">
      <c r="A239" s="19" t="s">
        <v>1159</v>
      </c>
      <c r="B239" s="19" t="s">
        <v>1152</v>
      </c>
      <c r="C239" s="19" t="s">
        <v>25</v>
      </c>
      <c r="D239" s="19" t="s">
        <v>185</v>
      </c>
      <c r="E239" s="19">
        <v>6200</v>
      </c>
      <c r="F239" s="35" t="s">
        <v>679</v>
      </c>
      <c r="G239" s="40" t="str">
        <f>VLOOKUP(F239,Tabla1[#All],2,FALSE)</f>
        <v>06141402051099</v>
      </c>
      <c r="H239" s="41" t="str">
        <f>VLOOKUP(F239,Tabla1[#All],3,FALSE)</f>
        <v>JEA, S.A. DE C.V.</v>
      </c>
      <c r="I239" s="21">
        <v>0</v>
      </c>
      <c r="J239" s="21">
        <v>0</v>
      </c>
      <c r="K239" s="21">
        <v>0</v>
      </c>
      <c r="L239" s="21">
        <v>54.41</v>
      </c>
      <c r="M239" s="21">
        <v>0</v>
      </c>
      <c r="N239" s="21">
        <v>0</v>
      </c>
      <c r="O239" s="21">
        <v>0</v>
      </c>
      <c r="P239" s="21">
        <v>7.07</v>
      </c>
      <c r="Q239" s="21">
        <v>61.48</v>
      </c>
      <c r="R239" s="21" t="s">
        <v>75</v>
      </c>
    </row>
    <row r="240" spans="1:18" hidden="1" x14ac:dyDescent="0.25">
      <c r="A240" s="19" t="s">
        <v>1159</v>
      </c>
      <c r="B240" s="19" t="s">
        <v>1152</v>
      </c>
      <c r="C240" s="19" t="s">
        <v>25</v>
      </c>
      <c r="D240" s="19" t="s">
        <v>185</v>
      </c>
      <c r="E240" s="19">
        <v>6204</v>
      </c>
      <c r="F240" s="35" t="s">
        <v>679</v>
      </c>
      <c r="G240" s="40" t="str">
        <f>VLOOKUP(F240,Tabla1[#All],2,FALSE)</f>
        <v>06141402051099</v>
      </c>
      <c r="H240" s="41" t="str">
        <f>VLOOKUP(F240,Tabla1[#All],3,FALSE)</f>
        <v>JEA, S.A. DE C.V.</v>
      </c>
      <c r="I240" s="21">
        <v>0</v>
      </c>
      <c r="J240" s="21">
        <v>0</v>
      </c>
      <c r="K240" s="21">
        <v>0</v>
      </c>
      <c r="L240" s="21">
        <v>133.31</v>
      </c>
      <c r="M240" s="21">
        <v>0</v>
      </c>
      <c r="N240" s="21">
        <v>0</v>
      </c>
      <c r="O240" s="21">
        <v>0</v>
      </c>
      <c r="P240" s="21">
        <v>17.329999999999998</v>
      </c>
      <c r="Q240" s="21">
        <v>150.63999999999999</v>
      </c>
      <c r="R240" s="21" t="s">
        <v>75</v>
      </c>
    </row>
    <row r="241" spans="1:18" hidden="1" x14ac:dyDescent="0.25">
      <c r="A241" s="19" t="s">
        <v>1159</v>
      </c>
      <c r="B241" s="19" t="s">
        <v>1152</v>
      </c>
      <c r="C241" s="19" t="s">
        <v>25</v>
      </c>
      <c r="D241" s="19" t="s">
        <v>185</v>
      </c>
      <c r="E241" s="19">
        <v>6203</v>
      </c>
      <c r="F241" s="35" t="s">
        <v>679</v>
      </c>
      <c r="G241" s="40" t="str">
        <f>VLOOKUP(F241,Tabla1[#All],2,FALSE)</f>
        <v>06141402051099</v>
      </c>
      <c r="H241" s="41" t="str">
        <f>VLOOKUP(F241,Tabla1[#All],3,FALSE)</f>
        <v>JEA, S.A. DE C.V.</v>
      </c>
      <c r="I241" s="21">
        <v>0</v>
      </c>
      <c r="J241" s="21">
        <v>0</v>
      </c>
      <c r="K241" s="21">
        <v>0</v>
      </c>
      <c r="L241" s="21">
        <v>61.06</v>
      </c>
      <c r="M241" s="21">
        <v>0</v>
      </c>
      <c r="N241" s="21">
        <v>0</v>
      </c>
      <c r="O241" s="21">
        <v>0</v>
      </c>
      <c r="P241" s="21">
        <v>7.94</v>
      </c>
      <c r="Q241" s="21">
        <v>69</v>
      </c>
      <c r="R241" s="21" t="s">
        <v>75</v>
      </c>
    </row>
    <row r="242" spans="1:18" hidden="1" x14ac:dyDescent="0.25">
      <c r="A242" s="19" t="s">
        <v>1159</v>
      </c>
      <c r="B242" s="19" t="s">
        <v>1152</v>
      </c>
      <c r="C242" s="19" t="s">
        <v>25</v>
      </c>
      <c r="D242" s="19" t="s">
        <v>219</v>
      </c>
      <c r="E242" s="19">
        <v>38326</v>
      </c>
      <c r="F242" s="35" t="s">
        <v>692</v>
      </c>
      <c r="G242" s="40" t="str">
        <f>VLOOKUP(F242,Tabla1[#All],2,FALSE)</f>
        <v>06142709061020</v>
      </c>
      <c r="H242" s="41" t="str">
        <f>VLOOKUP(F242,Tabla1[#All],3,FALSE)</f>
        <v>SOLUCIONES Y HERRAMIENTAS, S.A. DE C.V.</v>
      </c>
      <c r="I242" s="21">
        <v>0</v>
      </c>
      <c r="J242" s="21">
        <v>0</v>
      </c>
      <c r="K242" s="21">
        <v>0</v>
      </c>
      <c r="L242" s="21">
        <v>287.08</v>
      </c>
      <c r="M242" s="21">
        <v>0</v>
      </c>
      <c r="N242" s="21">
        <v>0</v>
      </c>
      <c r="O242" s="21">
        <v>0</v>
      </c>
      <c r="P242" s="21">
        <v>-37.32</v>
      </c>
      <c r="Q242" s="21">
        <v>-324.39999999999998</v>
      </c>
      <c r="R242" s="21" t="s">
        <v>75</v>
      </c>
    </row>
    <row r="243" spans="1:18" hidden="1" x14ac:dyDescent="0.25">
      <c r="A243" s="19" t="s">
        <v>1159</v>
      </c>
      <c r="B243" s="19" t="s">
        <v>1152</v>
      </c>
      <c r="C243" s="19" t="s">
        <v>25</v>
      </c>
      <c r="D243" s="19" t="s">
        <v>185</v>
      </c>
      <c r="E243" s="19">
        <v>19127</v>
      </c>
      <c r="F243" s="35" t="s">
        <v>514</v>
      </c>
      <c r="G243" s="40" t="str">
        <f>VLOOKUP(F243,Tabla1[#All],2,FALSE)</f>
        <v>05112105901012</v>
      </c>
      <c r="H243" s="41" t="str">
        <f>VLOOKUP(F243,Tabla1[#All],3,FALSE)</f>
        <v>SUMER, S.A. DE C.V.</v>
      </c>
      <c r="I243" s="21">
        <v>0</v>
      </c>
      <c r="J243" s="21">
        <v>0</v>
      </c>
      <c r="K243" s="21">
        <v>0</v>
      </c>
      <c r="L243" s="21">
        <v>352.97</v>
      </c>
      <c r="M243" s="21">
        <v>0</v>
      </c>
      <c r="N243" s="21">
        <v>0</v>
      </c>
      <c r="O243" s="21">
        <v>0</v>
      </c>
      <c r="P243" s="21">
        <v>45.89</v>
      </c>
      <c r="Q243" s="21">
        <v>398.86</v>
      </c>
      <c r="R243" s="21" t="s">
        <v>75</v>
      </c>
    </row>
    <row r="244" spans="1:18" x14ac:dyDescent="0.25">
      <c r="A244" s="19" t="s">
        <v>23</v>
      </c>
      <c r="B244" s="19" t="s">
        <v>1153</v>
      </c>
      <c r="C244" s="19" t="s">
        <v>25</v>
      </c>
      <c r="D244" s="19" t="s">
        <v>185</v>
      </c>
      <c r="E244" s="19">
        <v>414</v>
      </c>
      <c r="F244" s="35" t="s">
        <v>895</v>
      </c>
      <c r="G244" s="40" t="str">
        <f>VLOOKUP(F244,Tabla1[#All],2,FALSE)</f>
        <v>02102908061017</v>
      </c>
      <c r="H244" s="41" t="str">
        <f>VLOOKUP(F244,Tabla1[#All],3,FALSE)</f>
        <v>V &amp; G DE EL SALVADOR, S.A. DE C.V.</v>
      </c>
      <c r="I244" s="21">
        <v>0</v>
      </c>
      <c r="J244" s="21">
        <v>0</v>
      </c>
      <c r="K244" s="21">
        <v>0</v>
      </c>
      <c r="L244" s="21">
        <v>186.06</v>
      </c>
      <c r="M244" s="21">
        <v>0</v>
      </c>
      <c r="N244" s="21">
        <v>0</v>
      </c>
      <c r="O244" s="21">
        <v>0</v>
      </c>
      <c r="P244" s="44">
        <v>24.19</v>
      </c>
      <c r="Q244" s="44">
        <v>210.25</v>
      </c>
      <c r="R244" s="21" t="s">
        <v>75</v>
      </c>
    </row>
    <row r="245" spans="1:18" hidden="1" x14ac:dyDescent="0.25">
      <c r="A245" s="19" t="s">
        <v>1159</v>
      </c>
      <c r="B245" s="19" t="s">
        <v>1153</v>
      </c>
      <c r="C245" s="19" t="s">
        <v>25</v>
      </c>
      <c r="D245" s="19" t="s">
        <v>185</v>
      </c>
      <c r="E245" s="19">
        <v>19142</v>
      </c>
      <c r="F245" s="35" t="s">
        <v>514</v>
      </c>
      <c r="G245" s="40" t="str">
        <f>VLOOKUP(F245,Tabla1[#All],2,FALSE)</f>
        <v>05112105901012</v>
      </c>
      <c r="H245" s="41" t="str">
        <f>VLOOKUP(F245,Tabla1[#All],3,FALSE)</f>
        <v>SUMER, S.A. DE C.V.</v>
      </c>
      <c r="I245" s="21">
        <v>0</v>
      </c>
      <c r="J245" s="21">
        <v>0</v>
      </c>
      <c r="K245" s="21">
        <v>0</v>
      </c>
      <c r="L245" s="21">
        <v>427.36</v>
      </c>
      <c r="M245" s="21">
        <v>0</v>
      </c>
      <c r="N245" s="21">
        <v>0</v>
      </c>
      <c r="O245" s="21">
        <v>0</v>
      </c>
      <c r="P245" s="21">
        <v>55.56</v>
      </c>
      <c r="Q245" s="21">
        <v>482.92</v>
      </c>
      <c r="R245" s="21" t="s">
        <v>75</v>
      </c>
    </row>
    <row r="246" spans="1:18" hidden="1" x14ac:dyDescent="0.25">
      <c r="A246" s="19" t="s">
        <v>1159</v>
      </c>
      <c r="B246" s="19" t="s">
        <v>1153</v>
      </c>
      <c r="C246" s="19" t="s">
        <v>25</v>
      </c>
      <c r="D246" s="19" t="s">
        <v>185</v>
      </c>
      <c r="E246" s="19">
        <v>13196</v>
      </c>
      <c r="F246" s="35" t="s">
        <v>692</v>
      </c>
      <c r="G246" s="40" t="str">
        <f>VLOOKUP(F246,Tabla1[#All],2,FALSE)</f>
        <v>06142709061020</v>
      </c>
      <c r="H246" s="41" t="str">
        <f>VLOOKUP(F246,Tabla1[#All],3,FALSE)</f>
        <v>SOLUCIONES Y HERRAMIENTAS, S.A. DE C.V.</v>
      </c>
      <c r="I246" s="21">
        <v>0</v>
      </c>
      <c r="J246" s="21">
        <v>0</v>
      </c>
      <c r="K246" s="21">
        <v>0</v>
      </c>
      <c r="L246" s="21">
        <v>28.51</v>
      </c>
      <c r="M246" s="21">
        <v>0</v>
      </c>
      <c r="N246" s="21">
        <v>0</v>
      </c>
      <c r="O246" s="21">
        <v>0</v>
      </c>
      <c r="P246" s="21">
        <v>3.71</v>
      </c>
      <c r="Q246" s="21">
        <v>32.22</v>
      </c>
      <c r="R246" s="21" t="s">
        <v>75</v>
      </c>
    </row>
    <row r="247" spans="1:18" x14ac:dyDescent="0.25">
      <c r="A247" s="19" t="s">
        <v>23</v>
      </c>
      <c r="B247" s="19" t="s">
        <v>1153</v>
      </c>
      <c r="C247" s="19" t="s">
        <v>25</v>
      </c>
      <c r="D247" s="19" t="s">
        <v>185</v>
      </c>
      <c r="E247" s="19">
        <v>13468</v>
      </c>
      <c r="F247" s="35" t="s">
        <v>692</v>
      </c>
      <c r="G247" s="40" t="str">
        <f>VLOOKUP(F247,Tabla1[#All],2,FALSE)</f>
        <v>06142709061020</v>
      </c>
      <c r="H247" s="41" t="str">
        <f>VLOOKUP(F247,Tabla1[#All],3,FALSE)</f>
        <v>SOLUCIONES Y HERRAMIENTAS, S.A. DE C.V.</v>
      </c>
      <c r="I247" s="21">
        <v>0</v>
      </c>
      <c r="J247" s="21">
        <v>0</v>
      </c>
      <c r="K247" s="21">
        <v>0</v>
      </c>
      <c r="L247" s="21">
        <v>26.81</v>
      </c>
      <c r="M247" s="21">
        <v>0</v>
      </c>
      <c r="N247" s="21">
        <v>0</v>
      </c>
      <c r="O247" s="21">
        <v>0</v>
      </c>
      <c r="P247" s="44">
        <v>3.49</v>
      </c>
      <c r="Q247" s="44">
        <v>30.3</v>
      </c>
      <c r="R247" s="21" t="s">
        <v>75</v>
      </c>
    </row>
    <row r="248" spans="1:18" x14ac:dyDescent="0.25">
      <c r="A248" s="19" t="s">
        <v>23</v>
      </c>
      <c r="B248" s="19" t="s">
        <v>1153</v>
      </c>
      <c r="C248" s="19" t="s">
        <v>25</v>
      </c>
      <c r="D248" s="19" t="s">
        <v>185</v>
      </c>
      <c r="E248" s="19">
        <v>1237</v>
      </c>
      <c r="F248" s="35" t="s">
        <v>692</v>
      </c>
      <c r="G248" s="40" t="str">
        <f>VLOOKUP(F248,Tabla1[#All],2,FALSE)</f>
        <v>06142709061020</v>
      </c>
      <c r="H248" s="41" t="str">
        <f>VLOOKUP(F248,Tabla1[#All],3,FALSE)</f>
        <v>SOLUCIONES Y HERRAMIENTAS, S.A. DE C.V.</v>
      </c>
      <c r="I248" s="21">
        <v>0</v>
      </c>
      <c r="J248" s="21">
        <v>0</v>
      </c>
      <c r="K248" s="21">
        <v>0</v>
      </c>
      <c r="L248" s="21">
        <v>25.16</v>
      </c>
      <c r="M248" s="21">
        <v>0</v>
      </c>
      <c r="N248" s="21">
        <v>0</v>
      </c>
      <c r="O248" s="21">
        <v>0</v>
      </c>
      <c r="P248" s="44">
        <v>3.27</v>
      </c>
      <c r="Q248" s="44">
        <v>28.43</v>
      </c>
      <c r="R248" s="21" t="s">
        <v>75</v>
      </c>
    </row>
    <row r="249" spans="1:18" x14ac:dyDescent="0.25">
      <c r="A249" s="19" t="s">
        <v>23</v>
      </c>
      <c r="B249" s="19" t="s">
        <v>1154</v>
      </c>
      <c r="C249" s="19" t="s">
        <v>25</v>
      </c>
      <c r="D249" s="19" t="s">
        <v>185</v>
      </c>
      <c r="E249" s="19">
        <v>19176</v>
      </c>
      <c r="F249" s="35" t="s">
        <v>514</v>
      </c>
      <c r="G249" s="40" t="str">
        <f>VLOOKUP(F249,Tabla1[#All],2,FALSE)</f>
        <v>05112105901012</v>
      </c>
      <c r="H249" s="41" t="str">
        <f>VLOOKUP(F249,Tabla1[#All],3,FALSE)</f>
        <v>SUMER, S.A. DE C.V.</v>
      </c>
      <c r="I249" s="21">
        <v>0</v>
      </c>
      <c r="J249" s="21">
        <v>0</v>
      </c>
      <c r="K249" s="21">
        <v>0</v>
      </c>
      <c r="L249" s="21">
        <v>589.86</v>
      </c>
      <c r="M249" s="21">
        <v>0</v>
      </c>
      <c r="N249" s="21">
        <v>0</v>
      </c>
      <c r="O249" s="21">
        <v>0</v>
      </c>
      <c r="P249" s="44">
        <v>76.680000000000007</v>
      </c>
      <c r="Q249" s="44">
        <v>666.54</v>
      </c>
      <c r="R249" s="21" t="s">
        <v>75</v>
      </c>
    </row>
    <row r="250" spans="1:18" x14ac:dyDescent="0.25">
      <c r="A250" s="19" t="s">
        <v>23</v>
      </c>
      <c r="B250" s="19" t="s">
        <v>1154</v>
      </c>
      <c r="C250" s="19" t="s">
        <v>25</v>
      </c>
      <c r="D250" s="19" t="s">
        <v>185</v>
      </c>
      <c r="E250" s="19">
        <v>946</v>
      </c>
      <c r="F250" s="35" t="s">
        <v>689</v>
      </c>
      <c r="G250" s="40" t="str">
        <f>VLOOKUP(F250,Tabla1[#All],2,FALSE)</f>
        <v>94830209091012</v>
      </c>
      <c r="H250" s="41" t="str">
        <f>VLOOKUP(F250,Tabla1[#All],3,FALSE)</f>
        <v>ABRO EL SALVADOR, S.A. DE C.V.</v>
      </c>
      <c r="I250" s="21">
        <v>0</v>
      </c>
      <c r="J250" s="21">
        <v>0</v>
      </c>
      <c r="K250" s="21">
        <v>0</v>
      </c>
      <c r="L250" s="21">
        <v>226.44</v>
      </c>
      <c r="M250" s="21">
        <v>0</v>
      </c>
      <c r="N250" s="21">
        <v>0</v>
      </c>
      <c r="O250" s="21">
        <v>0</v>
      </c>
      <c r="P250" s="44">
        <v>29.44</v>
      </c>
      <c r="Q250" s="44">
        <v>255.88</v>
      </c>
      <c r="R250" s="21" t="s">
        <v>75</v>
      </c>
    </row>
    <row r="251" spans="1:18" x14ac:dyDescent="0.25">
      <c r="A251" s="19" t="s">
        <v>23</v>
      </c>
      <c r="B251" s="19" t="s">
        <v>1155</v>
      </c>
      <c r="C251" s="19" t="s">
        <v>25</v>
      </c>
      <c r="D251" s="19" t="s">
        <v>185</v>
      </c>
      <c r="E251" s="19">
        <v>19190</v>
      </c>
      <c r="F251" s="35" t="s">
        <v>514</v>
      </c>
      <c r="G251" s="40" t="str">
        <f>VLOOKUP(F251,Tabla1[#All],2,FALSE)</f>
        <v>05112105901012</v>
      </c>
      <c r="H251" s="41" t="str">
        <f>VLOOKUP(F251,Tabla1[#All],3,FALSE)</f>
        <v>SUMER, S.A. DE C.V.</v>
      </c>
      <c r="I251" s="21">
        <v>0</v>
      </c>
      <c r="J251" s="21">
        <v>0</v>
      </c>
      <c r="K251" s="21">
        <v>0</v>
      </c>
      <c r="L251" s="21">
        <v>48.63</v>
      </c>
      <c r="M251" s="21">
        <v>0</v>
      </c>
      <c r="N251" s="21">
        <v>0</v>
      </c>
      <c r="O251" s="21">
        <v>0</v>
      </c>
      <c r="P251" s="44">
        <v>6.32</v>
      </c>
      <c r="Q251" s="44">
        <v>54.95</v>
      </c>
      <c r="R251" s="21" t="s">
        <v>75</v>
      </c>
    </row>
    <row r="252" spans="1:18" x14ac:dyDescent="0.25">
      <c r="A252" s="19" t="s">
        <v>23</v>
      </c>
      <c r="B252" s="19" t="s">
        <v>1155</v>
      </c>
      <c r="C252" s="19" t="s">
        <v>25</v>
      </c>
      <c r="D252" s="19" t="s">
        <v>185</v>
      </c>
      <c r="E252" s="19">
        <v>2240</v>
      </c>
      <c r="F252" s="35" t="s">
        <v>922</v>
      </c>
      <c r="G252" s="40" t="str">
        <f>VLOOKUP(F252,Tabla1[#All],2,FALSE)</f>
        <v>06140109750022</v>
      </c>
      <c r="H252" s="41" t="str">
        <f>VLOOKUP(F252,Tabla1[#All],3,FALSE)</f>
        <v>BOLCA, S.A. DE C.V.</v>
      </c>
      <c r="I252" s="21">
        <v>0</v>
      </c>
      <c r="J252" s="21">
        <v>0</v>
      </c>
      <c r="K252" s="21">
        <v>0</v>
      </c>
      <c r="L252" s="21">
        <v>30.94</v>
      </c>
      <c r="M252" s="21">
        <v>0</v>
      </c>
      <c r="N252" s="21">
        <v>0</v>
      </c>
      <c r="O252" s="21">
        <v>0</v>
      </c>
      <c r="P252" s="44">
        <v>4.0199999999999996</v>
      </c>
      <c r="Q252" s="44">
        <v>34.96</v>
      </c>
      <c r="R252" s="21" t="s">
        <v>75</v>
      </c>
    </row>
    <row r="253" spans="1:18" x14ac:dyDescent="0.25">
      <c r="A253" s="19" t="s">
        <v>23</v>
      </c>
      <c r="B253" s="19" t="s">
        <v>1155</v>
      </c>
      <c r="C253" s="19" t="s">
        <v>25</v>
      </c>
      <c r="D253" s="19" t="s">
        <v>185</v>
      </c>
      <c r="E253" s="19">
        <v>1132000</v>
      </c>
      <c r="F253" s="35" t="s">
        <v>683</v>
      </c>
      <c r="G253" s="40" t="str">
        <f>VLOOKUP(F253,Tabla1[#All],2,FALSE)</f>
        <v>06140903820021</v>
      </c>
      <c r="H253" s="41" t="str">
        <f>VLOOKUP(F253,Tabla1[#All],3,FALSE)</f>
        <v>COMERSAL, S.A. DE C.V.</v>
      </c>
      <c r="I253" s="21">
        <v>0</v>
      </c>
      <c r="J253" s="21">
        <v>0</v>
      </c>
      <c r="K253" s="21">
        <v>0</v>
      </c>
      <c r="L253" s="21">
        <v>9.4499999999999993</v>
      </c>
      <c r="M253" s="21">
        <v>0</v>
      </c>
      <c r="N253" s="21">
        <v>0</v>
      </c>
      <c r="O253" s="21">
        <v>0</v>
      </c>
      <c r="P253" s="44">
        <v>1.23</v>
      </c>
      <c r="Q253" s="44">
        <v>10.68</v>
      </c>
      <c r="R253" s="21" t="s">
        <v>75</v>
      </c>
    </row>
    <row r="254" spans="1:18" x14ac:dyDescent="0.25">
      <c r="A254" s="19" t="s">
        <v>23</v>
      </c>
      <c r="B254" s="19" t="s">
        <v>1155</v>
      </c>
      <c r="C254" s="19" t="s">
        <v>25</v>
      </c>
      <c r="D254" s="19" t="s">
        <v>185</v>
      </c>
      <c r="E254" s="19">
        <v>14240</v>
      </c>
      <c r="F254" s="35" t="s">
        <v>692</v>
      </c>
      <c r="G254" s="40" t="str">
        <f>VLOOKUP(F254,Tabla1[#All],2,FALSE)</f>
        <v>06142709061020</v>
      </c>
      <c r="H254" s="41" t="str">
        <f>VLOOKUP(F254,Tabla1[#All],3,FALSE)</f>
        <v>SOLUCIONES Y HERRAMIENTAS, S.A. DE C.V.</v>
      </c>
      <c r="I254" s="21">
        <v>0</v>
      </c>
      <c r="J254" s="21">
        <v>0</v>
      </c>
      <c r="K254" s="21">
        <v>0</v>
      </c>
      <c r="L254" s="21">
        <v>171.02</v>
      </c>
      <c r="M254" s="21">
        <v>0</v>
      </c>
      <c r="N254" s="21">
        <v>0</v>
      </c>
      <c r="O254" s="21">
        <v>0</v>
      </c>
      <c r="P254" s="44">
        <v>22.23</v>
      </c>
      <c r="Q254" s="44">
        <v>193.25</v>
      </c>
      <c r="R254" s="21" t="s">
        <v>75</v>
      </c>
    </row>
    <row r="255" spans="1:18" x14ac:dyDescent="0.25">
      <c r="A255" s="19" t="s">
        <v>23</v>
      </c>
      <c r="B255" s="19" t="s">
        <v>1155</v>
      </c>
      <c r="C255" s="19" t="s">
        <v>25</v>
      </c>
      <c r="D255" s="19" t="s">
        <v>185</v>
      </c>
      <c r="E255" s="19">
        <v>14436</v>
      </c>
      <c r="F255" s="35" t="s">
        <v>692</v>
      </c>
      <c r="G255" s="40" t="str">
        <f>VLOOKUP(F255,Tabla1[#All],2,FALSE)</f>
        <v>06142709061020</v>
      </c>
      <c r="H255" s="41" t="str">
        <f>VLOOKUP(F255,Tabla1[#All],3,FALSE)</f>
        <v>SOLUCIONES Y HERRAMIENTAS, S.A. DE C.V.</v>
      </c>
      <c r="I255" s="21">
        <v>0</v>
      </c>
      <c r="J255" s="21">
        <v>0</v>
      </c>
      <c r="K255" s="21">
        <v>0</v>
      </c>
      <c r="L255" s="21">
        <v>380.66</v>
      </c>
      <c r="M255" s="21">
        <v>0</v>
      </c>
      <c r="N255" s="21">
        <v>0</v>
      </c>
      <c r="O255" s="21">
        <v>0</v>
      </c>
      <c r="P255" s="44">
        <v>49.49</v>
      </c>
      <c r="Q255" s="44">
        <v>430.15</v>
      </c>
      <c r="R255" s="21" t="s">
        <v>75</v>
      </c>
    </row>
    <row r="256" spans="1:18" x14ac:dyDescent="0.25">
      <c r="A256" s="19" t="s">
        <v>23</v>
      </c>
      <c r="B256" s="19" t="s">
        <v>1155</v>
      </c>
      <c r="C256" s="19" t="s">
        <v>25</v>
      </c>
      <c r="D256" s="19" t="s">
        <v>185</v>
      </c>
      <c r="E256" s="19">
        <v>14376</v>
      </c>
      <c r="F256" s="35" t="s">
        <v>692</v>
      </c>
      <c r="G256" s="40" t="str">
        <f>VLOOKUP(F256,Tabla1[#All],2,FALSE)</f>
        <v>06142709061020</v>
      </c>
      <c r="H256" s="41" t="str">
        <f>VLOOKUP(F256,Tabla1[#All],3,FALSE)</f>
        <v>SOLUCIONES Y HERRAMIENTAS, S.A. DE C.V.</v>
      </c>
      <c r="I256" s="21">
        <v>0</v>
      </c>
      <c r="J256" s="21">
        <v>0</v>
      </c>
      <c r="K256" s="21">
        <v>0</v>
      </c>
      <c r="L256" s="21">
        <v>102.6</v>
      </c>
      <c r="M256" s="21">
        <v>0</v>
      </c>
      <c r="N256" s="21">
        <v>0</v>
      </c>
      <c r="O256" s="21">
        <v>0</v>
      </c>
      <c r="P256" s="44">
        <v>13.34</v>
      </c>
      <c r="Q256" s="44">
        <v>115.94</v>
      </c>
      <c r="R256" s="21" t="s">
        <v>75</v>
      </c>
    </row>
    <row r="257" spans="1:18" x14ac:dyDescent="0.25">
      <c r="A257" s="19" t="s">
        <v>23</v>
      </c>
      <c r="B257" s="19" t="s">
        <v>1156</v>
      </c>
      <c r="C257" s="19" t="s">
        <v>25</v>
      </c>
      <c r="D257" s="19" t="s">
        <v>185</v>
      </c>
      <c r="E257" s="19">
        <v>19197</v>
      </c>
      <c r="F257" s="35" t="s">
        <v>514</v>
      </c>
      <c r="G257" s="40" t="str">
        <f>VLOOKUP(F257,Tabla1[#All],2,FALSE)</f>
        <v>05112105901012</v>
      </c>
      <c r="H257" s="41" t="str">
        <f>VLOOKUP(F257,Tabla1[#All],3,FALSE)</f>
        <v>SUMER, S.A. DE C.V.</v>
      </c>
      <c r="I257" s="21">
        <v>0</v>
      </c>
      <c r="J257" s="21">
        <v>0</v>
      </c>
      <c r="K257" s="21">
        <v>0</v>
      </c>
      <c r="L257" s="21">
        <v>414.52</v>
      </c>
      <c r="M257" s="21">
        <v>0</v>
      </c>
      <c r="N257" s="21">
        <v>0</v>
      </c>
      <c r="O257" s="21">
        <v>0</v>
      </c>
      <c r="P257" s="44">
        <v>53.89</v>
      </c>
      <c r="Q257" s="44">
        <v>468.41</v>
      </c>
      <c r="R257" s="21" t="s">
        <v>75</v>
      </c>
    </row>
    <row r="258" spans="1:18" x14ac:dyDescent="0.25">
      <c r="A258" s="19" t="s">
        <v>23</v>
      </c>
      <c r="B258" s="19" t="s">
        <v>1156</v>
      </c>
      <c r="C258" s="19" t="s">
        <v>25</v>
      </c>
      <c r="D258" s="19" t="s">
        <v>185</v>
      </c>
      <c r="E258" s="19">
        <v>106</v>
      </c>
      <c r="F258" s="35" t="s">
        <v>911</v>
      </c>
      <c r="G258" s="40" t="str">
        <f>VLOOKUP(F258,Tabla1[#All],2,FALSE)</f>
        <v>05111504991010</v>
      </c>
      <c r="H258" s="41" t="str">
        <f>VLOOKUP(F258,Tabla1[#All],3,FALSE)</f>
        <v>FERNANDA DAMARIS MENENDEZ ACOSTA</v>
      </c>
      <c r="I258" s="21">
        <v>0</v>
      </c>
      <c r="J258" s="21">
        <v>0</v>
      </c>
      <c r="K258" s="21">
        <v>0</v>
      </c>
      <c r="L258" s="21">
        <v>71.760000000000005</v>
      </c>
      <c r="M258" s="21">
        <v>0</v>
      </c>
      <c r="N258" s="21">
        <v>0</v>
      </c>
      <c r="O258" s="21">
        <v>0</v>
      </c>
      <c r="P258" s="44">
        <v>9.33</v>
      </c>
      <c r="Q258" s="44">
        <v>81.09</v>
      </c>
      <c r="R258" s="21" t="s">
        <v>75</v>
      </c>
    </row>
    <row r="259" spans="1:18" x14ac:dyDescent="0.25">
      <c r="A259" s="19" t="s">
        <v>23</v>
      </c>
      <c r="B259" s="19" t="s">
        <v>1157</v>
      </c>
      <c r="C259" s="19" t="s">
        <v>25</v>
      </c>
      <c r="D259" s="19" t="s">
        <v>185</v>
      </c>
      <c r="E259" s="19">
        <v>15561</v>
      </c>
      <c r="F259" s="35" t="s">
        <v>696</v>
      </c>
      <c r="G259" s="40" t="str">
        <f>VLOOKUP(F259,Tabla1[#All],2,FALSE)</f>
        <v>02100208011016</v>
      </c>
      <c r="H259" s="41" t="str">
        <f>VLOOKUP(F259,Tabla1[#All],3,FALSE)</f>
        <v>INDUSTRIAS MAGAÐA, SA. DE C.V.</v>
      </c>
      <c r="I259" s="21">
        <v>0</v>
      </c>
      <c r="J259" s="21">
        <v>0</v>
      </c>
      <c r="K259" s="21">
        <v>0</v>
      </c>
      <c r="L259" s="21">
        <v>57.24</v>
      </c>
      <c r="M259" s="21">
        <v>0</v>
      </c>
      <c r="N259" s="21">
        <v>0</v>
      </c>
      <c r="O259" s="21">
        <v>0</v>
      </c>
      <c r="P259" s="44">
        <v>7.44</v>
      </c>
      <c r="Q259" s="44">
        <v>64.680000000000007</v>
      </c>
      <c r="R259" s="21" t="s">
        <v>75</v>
      </c>
    </row>
    <row r="260" spans="1:18" x14ac:dyDescent="0.25">
      <c r="A260" s="19" t="s">
        <v>23</v>
      </c>
      <c r="B260" s="19" t="s">
        <v>1157</v>
      </c>
      <c r="C260" s="19" t="s">
        <v>25</v>
      </c>
      <c r="D260" s="19" t="s">
        <v>185</v>
      </c>
      <c r="E260" s="19">
        <v>15418</v>
      </c>
      <c r="F260" s="35" t="s">
        <v>692</v>
      </c>
      <c r="G260" s="40" t="str">
        <f>VLOOKUP(F260,Tabla1[#All],2,FALSE)</f>
        <v>06142709061020</v>
      </c>
      <c r="H260" s="41" t="str">
        <f>VLOOKUP(F260,Tabla1[#All],3,FALSE)</f>
        <v>SOLUCIONES Y HERRAMIENTAS, S.A. DE C.V.</v>
      </c>
      <c r="I260" s="21">
        <v>0</v>
      </c>
      <c r="J260" s="21">
        <v>0</v>
      </c>
      <c r="K260" s="21">
        <v>0</v>
      </c>
      <c r="L260" s="21">
        <v>113.54</v>
      </c>
      <c r="M260" s="21">
        <v>0</v>
      </c>
      <c r="N260" s="21">
        <v>0</v>
      </c>
      <c r="O260" s="21">
        <v>0</v>
      </c>
      <c r="P260" s="44">
        <v>14.76</v>
      </c>
      <c r="Q260" s="44">
        <v>128.30000000000001</v>
      </c>
      <c r="R260" s="21" t="s">
        <v>75</v>
      </c>
    </row>
    <row r="261" spans="1:18" x14ac:dyDescent="0.25">
      <c r="A261" s="19" t="s">
        <v>23</v>
      </c>
      <c r="B261" s="19" t="s">
        <v>1157</v>
      </c>
      <c r="C261" s="19" t="s">
        <v>25</v>
      </c>
      <c r="D261" s="19" t="s">
        <v>185</v>
      </c>
      <c r="E261" s="19">
        <v>15405</v>
      </c>
      <c r="F261" s="35" t="s">
        <v>692</v>
      </c>
      <c r="G261" s="40" t="str">
        <f>VLOOKUP(F261,Tabla1[#All],2,FALSE)</f>
        <v>06142709061020</v>
      </c>
      <c r="H261" s="41" t="str">
        <f>VLOOKUP(F261,Tabla1[#All],3,FALSE)</f>
        <v>SOLUCIONES Y HERRAMIENTAS, S.A. DE C.V.</v>
      </c>
      <c r="I261" s="21">
        <v>0</v>
      </c>
      <c r="J261" s="21">
        <v>0</v>
      </c>
      <c r="K261" s="21">
        <v>0</v>
      </c>
      <c r="L261" s="21">
        <v>28.49</v>
      </c>
      <c r="M261" s="21">
        <v>0</v>
      </c>
      <c r="N261" s="21">
        <v>0</v>
      </c>
      <c r="O261" s="21">
        <v>0</v>
      </c>
      <c r="P261" s="44">
        <v>3.7</v>
      </c>
      <c r="Q261" s="44">
        <v>32.19</v>
      </c>
      <c r="R261" s="21" t="s">
        <v>75</v>
      </c>
    </row>
    <row r="262" spans="1:18" x14ac:dyDescent="0.25">
      <c r="A262" s="19" t="s">
        <v>23</v>
      </c>
      <c r="B262" s="19" t="s">
        <v>1157</v>
      </c>
      <c r="C262" s="19" t="s">
        <v>25</v>
      </c>
      <c r="D262" s="19" t="s">
        <v>185</v>
      </c>
      <c r="E262" s="19">
        <v>15492</v>
      </c>
      <c r="F262" s="35" t="s">
        <v>692</v>
      </c>
      <c r="G262" s="40" t="str">
        <f>VLOOKUP(F262,Tabla1[#All],2,FALSE)</f>
        <v>06142709061020</v>
      </c>
      <c r="H262" s="41" t="str">
        <f>VLOOKUP(F262,Tabla1[#All],3,FALSE)</f>
        <v>SOLUCIONES Y HERRAMIENTAS, S.A. DE C.V.</v>
      </c>
      <c r="I262" s="21">
        <v>0</v>
      </c>
      <c r="J262" s="21">
        <v>0</v>
      </c>
      <c r="K262" s="21">
        <v>0</v>
      </c>
      <c r="L262" s="21">
        <v>14.81</v>
      </c>
      <c r="M262" s="21">
        <v>0</v>
      </c>
      <c r="N262" s="21">
        <v>0</v>
      </c>
      <c r="O262" s="21">
        <v>0</v>
      </c>
      <c r="P262" s="44">
        <v>1.93</v>
      </c>
      <c r="Q262" s="44">
        <v>16.739999999999998</v>
      </c>
      <c r="R262" s="21" t="s">
        <v>75</v>
      </c>
    </row>
    <row r="263" spans="1:18" x14ac:dyDescent="0.25">
      <c r="A263" s="19" t="s">
        <v>23</v>
      </c>
      <c r="B263" s="19" t="s">
        <v>1157</v>
      </c>
      <c r="C263" s="19" t="s">
        <v>25</v>
      </c>
      <c r="D263" s="19" t="s">
        <v>185</v>
      </c>
      <c r="E263" s="19">
        <v>15410</v>
      </c>
      <c r="F263" s="35" t="s">
        <v>692</v>
      </c>
      <c r="G263" s="40" t="str">
        <f>VLOOKUP(F263,Tabla1[#All],2,FALSE)</f>
        <v>06142709061020</v>
      </c>
      <c r="H263" s="41" t="str">
        <f>VLOOKUP(F263,Tabla1[#All],3,FALSE)</f>
        <v>SOLUCIONES Y HERRAMIENTAS, S.A. DE C.V.</v>
      </c>
      <c r="I263" s="21">
        <v>0</v>
      </c>
      <c r="J263" s="21">
        <v>0</v>
      </c>
      <c r="K263" s="21">
        <v>0</v>
      </c>
      <c r="L263" s="21">
        <v>207.4</v>
      </c>
      <c r="M263" s="21">
        <v>0</v>
      </c>
      <c r="N263" s="21">
        <v>0</v>
      </c>
      <c r="O263" s="21">
        <v>0</v>
      </c>
      <c r="P263" s="44">
        <v>26.96</v>
      </c>
      <c r="Q263" s="44">
        <v>234.36</v>
      </c>
      <c r="R263" s="21" t="s">
        <v>75</v>
      </c>
    </row>
    <row r="264" spans="1:18" x14ac:dyDescent="0.25">
      <c r="A264" s="19" t="s">
        <v>23</v>
      </c>
      <c r="B264" s="19" t="s">
        <v>1157</v>
      </c>
      <c r="C264" s="19" t="s">
        <v>25</v>
      </c>
      <c r="D264" s="19" t="s">
        <v>185</v>
      </c>
      <c r="E264" s="19">
        <v>19238</v>
      </c>
      <c r="F264" s="35" t="s">
        <v>514</v>
      </c>
      <c r="G264" s="40" t="str">
        <f>VLOOKUP(F264,Tabla1[#All],2,FALSE)</f>
        <v>05112105901012</v>
      </c>
      <c r="H264" s="41" t="str">
        <f>VLOOKUP(F264,Tabla1[#All],3,FALSE)</f>
        <v>SUMER, S.A. DE C.V.</v>
      </c>
      <c r="I264" s="21">
        <v>0</v>
      </c>
      <c r="J264" s="21">
        <v>0</v>
      </c>
      <c r="K264" s="21">
        <v>0</v>
      </c>
      <c r="L264" s="21">
        <v>199.95</v>
      </c>
      <c r="M264" s="21">
        <v>0</v>
      </c>
      <c r="N264" s="21">
        <v>0</v>
      </c>
      <c r="O264" s="21">
        <v>0</v>
      </c>
      <c r="P264" s="44">
        <v>25.99</v>
      </c>
      <c r="Q264" s="44">
        <v>225.94</v>
      </c>
      <c r="R264" s="21" t="s">
        <v>75</v>
      </c>
    </row>
    <row r="265" spans="1:18" x14ac:dyDescent="0.25">
      <c r="A265" s="19" t="s">
        <v>23</v>
      </c>
      <c r="B265" s="19" t="s">
        <v>1158</v>
      </c>
      <c r="C265" s="19" t="s">
        <v>25</v>
      </c>
      <c r="D265" s="19" t="s">
        <v>185</v>
      </c>
      <c r="E265" s="19">
        <v>23844</v>
      </c>
      <c r="F265" s="35" t="s">
        <v>702</v>
      </c>
      <c r="G265" s="40" t="str">
        <f>VLOOKUP(F265,Tabla1[#All],2,FALSE)</f>
        <v>06141407001014</v>
      </c>
      <c r="H265" s="41" t="str">
        <f>VLOOKUP(F265,Tabla1[#All],3,FALSE)</f>
        <v>INVERSIONES LEMUS, S.A. DE C.V.</v>
      </c>
      <c r="I265" s="21">
        <v>0</v>
      </c>
      <c r="J265" s="21">
        <v>0</v>
      </c>
      <c r="K265" s="21">
        <v>0</v>
      </c>
      <c r="L265" s="21">
        <v>226.23</v>
      </c>
      <c r="M265" s="21">
        <v>0</v>
      </c>
      <c r="N265" s="21">
        <v>0</v>
      </c>
      <c r="O265" s="21">
        <v>0</v>
      </c>
      <c r="P265" s="44">
        <v>29.41</v>
      </c>
      <c r="Q265" s="44">
        <v>255.64</v>
      </c>
      <c r="R265" s="21" t="s">
        <v>75</v>
      </c>
    </row>
    <row r="266" spans="1:18" x14ac:dyDescent="0.25">
      <c r="A266" s="19" t="s">
        <v>23</v>
      </c>
      <c r="B266" s="19" t="s">
        <v>1158</v>
      </c>
      <c r="C266" s="19" t="s">
        <v>25</v>
      </c>
      <c r="D266" s="19" t="s">
        <v>185</v>
      </c>
      <c r="E266" s="19">
        <v>19256</v>
      </c>
      <c r="F266" s="35" t="s">
        <v>514</v>
      </c>
      <c r="G266" s="40" t="str">
        <f>VLOOKUP(F266,Tabla1[#All],2,FALSE)</f>
        <v>05112105901012</v>
      </c>
      <c r="H266" s="41" t="str">
        <f>VLOOKUP(F266,Tabla1[#All],3,FALSE)</f>
        <v>SUMER, S.A. DE C.V.</v>
      </c>
      <c r="I266" s="21">
        <v>0</v>
      </c>
      <c r="J266" s="21">
        <v>0</v>
      </c>
      <c r="K266" s="21">
        <v>0</v>
      </c>
      <c r="L266" s="21">
        <v>373.49</v>
      </c>
      <c r="M266" s="21">
        <v>0</v>
      </c>
      <c r="N266" s="21">
        <v>0</v>
      </c>
      <c r="O266" s="21">
        <v>0</v>
      </c>
      <c r="P266" s="44">
        <v>48.55</v>
      </c>
      <c r="Q266" s="44">
        <v>422.04</v>
      </c>
      <c r="R266" s="21" t="s">
        <v>75</v>
      </c>
    </row>
    <row r="267" spans="1:18" x14ac:dyDescent="0.25">
      <c r="A267" s="19" t="s">
        <v>23</v>
      </c>
      <c r="B267" s="19" t="s">
        <v>24</v>
      </c>
      <c r="C267" s="19" t="s">
        <v>25</v>
      </c>
      <c r="D267" s="19" t="s">
        <v>185</v>
      </c>
      <c r="E267" s="19" t="s">
        <v>509</v>
      </c>
      <c r="F267" s="35" t="s">
        <v>510</v>
      </c>
      <c r="G267" s="40" t="str">
        <f>VLOOKUP(F267,Tabla1[#All],2,FALSE)</f>
        <v>01071311731015</v>
      </c>
      <c r="H267" s="41" t="str">
        <f>VLOOKUP(F267,Tabla1[#All],3,FALSE)</f>
        <v>ANGEL JIMENES</v>
      </c>
      <c r="I267" s="21">
        <v>0</v>
      </c>
      <c r="J267" s="21">
        <v>0</v>
      </c>
      <c r="K267" s="21">
        <v>0</v>
      </c>
      <c r="L267" s="21">
        <v>61.54</v>
      </c>
      <c r="M267" s="21">
        <v>0</v>
      </c>
      <c r="N267" s="21">
        <v>0</v>
      </c>
      <c r="O267" s="21">
        <v>0</v>
      </c>
      <c r="P267" s="44">
        <f>+L267*0.13</f>
        <v>8.0001999999999995</v>
      </c>
      <c r="Q267" s="44">
        <f>SUM(I267:P267)</f>
        <v>69.540199999999999</v>
      </c>
      <c r="R267" s="21" t="s">
        <v>75</v>
      </c>
    </row>
    <row r="268" spans="1:18" x14ac:dyDescent="0.25">
      <c r="A268" s="19" t="s">
        <v>23</v>
      </c>
      <c r="B268" s="19" t="s">
        <v>24</v>
      </c>
      <c r="C268" s="19" t="s">
        <v>25</v>
      </c>
      <c r="D268" s="19" t="s">
        <v>185</v>
      </c>
      <c r="E268" s="19" t="s">
        <v>512</v>
      </c>
      <c r="F268" s="35" t="s">
        <v>510</v>
      </c>
      <c r="G268" s="40" t="str">
        <f>VLOOKUP(F268,Tabla1[#All],2,FALSE)</f>
        <v>01071311731015</v>
      </c>
      <c r="H268" s="41" t="str">
        <f>VLOOKUP(F268,Tabla1[#All],3,FALSE)</f>
        <v>ANGEL JIMENES</v>
      </c>
      <c r="I268" s="21">
        <v>0</v>
      </c>
      <c r="J268" s="21">
        <v>0</v>
      </c>
      <c r="K268" s="21">
        <v>0</v>
      </c>
      <c r="L268" s="21">
        <v>448.17</v>
      </c>
      <c r="M268" s="21">
        <v>0</v>
      </c>
      <c r="N268" s="21">
        <v>0</v>
      </c>
      <c r="O268" s="21">
        <v>0</v>
      </c>
      <c r="P268" s="44">
        <f t="shared" ref="P268:P331" si="0">+L268*0.13</f>
        <v>58.262100000000004</v>
      </c>
      <c r="Q268" s="44">
        <f t="shared" ref="Q268:Q331" si="1">SUM(I268:P268)</f>
        <v>506.43209999999999</v>
      </c>
      <c r="R268" s="21" t="s">
        <v>75</v>
      </c>
    </row>
    <row r="269" spans="1:18" x14ac:dyDescent="0.25">
      <c r="A269" s="19" t="s">
        <v>23</v>
      </c>
      <c r="B269" s="19" t="s">
        <v>24</v>
      </c>
      <c r="C269" s="19" t="s">
        <v>25</v>
      </c>
      <c r="D269" s="19" t="s">
        <v>185</v>
      </c>
      <c r="E269" s="19" t="s">
        <v>513</v>
      </c>
      <c r="F269" s="35" t="s">
        <v>514</v>
      </c>
      <c r="G269" s="40" t="str">
        <f>VLOOKUP(F269,Tabla1[#All],2,FALSE)</f>
        <v>05112105901012</v>
      </c>
      <c r="H269" s="41" t="str">
        <f>VLOOKUP(F269,Tabla1[#All],3,FALSE)</f>
        <v>SUMER, S.A. DE C.V.</v>
      </c>
      <c r="I269" s="21">
        <v>0</v>
      </c>
      <c r="J269" s="21">
        <v>0</v>
      </c>
      <c r="K269" s="21">
        <v>0</v>
      </c>
      <c r="L269" s="21">
        <v>292.25</v>
      </c>
      <c r="M269" s="21">
        <v>0</v>
      </c>
      <c r="N269" s="21">
        <v>0</v>
      </c>
      <c r="O269" s="21">
        <v>0</v>
      </c>
      <c r="P269" s="44">
        <f t="shared" si="0"/>
        <v>37.9925</v>
      </c>
      <c r="Q269" s="44">
        <f t="shared" si="1"/>
        <v>330.24250000000001</v>
      </c>
      <c r="R269" s="21" t="s">
        <v>75</v>
      </c>
    </row>
    <row r="270" spans="1:18" x14ac:dyDescent="0.25">
      <c r="A270" s="19" t="s">
        <v>23</v>
      </c>
      <c r="B270" s="19" t="s">
        <v>24</v>
      </c>
      <c r="C270" s="19" t="s">
        <v>25</v>
      </c>
      <c r="D270" s="19" t="s">
        <v>185</v>
      </c>
      <c r="E270" s="19" t="s">
        <v>924</v>
      </c>
      <c r="F270" s="19" t="s">
        <v>704</v>
      </c>
      <c r="G270" s="40" t="str">
        <f>VLOOKUP(F270,Tabla1[#All],2,FALSE)</f>
        <v>06141502131065</v>
      </c>
      <c r="H270" s="41" t="str">
        <f>VLOOKUP(F270,Tabla1[#All],3,FALSE)</f>
        <v>CEFECO, S.A. DE C.V.</v>
      </c>
      <c r="I270" s="21">
        <v>0</v>
      </c>
      <c r="J270" s="21">
        <v>0</v>
      </c>
      <c r="K270" s="21">
        <v>0</v>
      </c>
      <c r="L270" s="21">
        <v>428.8</v>
      </c>
      <c r="M270" s="21">
        <v>0</v>
      </c>
      <c r="N270" s="21">
        <v>0</v>
      </c>
      <c r="O270" s="21">
        <v>0</v>
      </c>
      <c r="P270" s="44">
        <f t="shared" si="0"/>
        <v>55.744000000000007</v>
      </c>
      <c r="Q270" s="44">
        <f t="shared" si="1"/>
        <v>484.54400000000004</v>
      </c>
      <c r="R270" s="21" t="s">
        <v>75</v>
      </c>
    </row>
    <row r="271" spans="1:18" x14ac:dyDescent="0.25">
      <c r="A271" s="19" t="s">
        <v>23</v>
      </c>
      <c r="B271" s="19" t="s">
        <v>28</v>
      </c>
      <c r="C271" s="19" t="s">
        <v>25</v>
      </c>
      <c r="D271" s="19" t="s">
        <v>185</v>
      </c>
      <c r="E271" s="19" t="s">
        <v>926</v>
      </c>
      <c r="F271" s="19" t="s">
        <v>514</v>
      </c>
      <c r="G271" s="40" t="str">
        <f>VLOOKUP(F271,Tabla1[#All],2,FALSE)</f>
        <v>05112105901012</v>
      </c>
      <c r="H271" s="41" t="str">
        <f>VLOOKUP(F271,Tabla1[#All],3,FALSE)</f>
        <v>SUMER, S.A. DE C.V.</v>
      </c>
      <c r="I271" s="21">
        <v>0</v>
      </c>
      <c r="J271" s="21">
        <v>0</v>
      </c>
      <c r="K271" s="21">
        <v>0</v>
      </c>
      <c r="L271" s="21">
        <v>191.28</v>
      </c>
      <c r="M271" s="21">
        <v>0</v>
      </c>
      <c r="N271" s="21">
        <v>0</v>
      </c>
      <c r="O271" s="21">
        <v>0</v>
      </c>
      <c r="P271" s="44">
        <f t="shared" si="0"/>
        <v>24.866400000000002</v>
      </c>
      <c r="Q271" s="44">
        <f t="shared" si="1"/>
        <v>216.1464</v>
      </c>
      <c r="R271" s="21" t="s">
        <v>75</v>
      </c>
    </row>
    <row r="272" spans="1:18" x14ac:dyDescent="0.25">
      <c r="A272" s="19" t="s">
        <v>23</v>
      </c>
      <c r="B272" s="19" t="s">
        <v>28</v>
      </c>
      <c r="C272" s="19" t="s">
        <v>25</v>
      </c>
      <c r="D272" s="19" t="s">
        <v>185</v>
      </c>
      <c r="E272" s="19" t="s">
        <v>927</v>
      </c>
      <c r="F272" s="19" t="s">
        <v>704</v>
      </c>
      <c r="G272" s="40" t="str">
        <f>VLOOKUP(F272,Tabla1[#All],2,FALSE)</f>
        <v>06141502131065</v>
      </c>
      <c r="H272" s="41" t="str">
        <f>VLOOKUP(F272,Tabla1[#All],3,FALSE)</f>
        <v>CEFECO, S.A. DE C.V.</v>
      </c>
      <c r="I272" s="21">
        <v>0</v>
      </c>
      <c r="J272" s="21">
        <v>0</v>
      </c>
      <c r="K272" s="21">
        <v>0</v>
      </c>
      <c r="L272" s="21">
        <v>30.51</v>
      </c>
      <c r="M272" s="21">
        <v>0</v>
      </c>
      <c r="N272" s="21">
        <v>0</v>
      </c>
      <c r="O272" s="21">
        <v>0</v>
      </c>
      <c r="P272" s="44">
        <f t="shared" si="0"/>
        <v>3.9663000000000004</v>
      </c>
      <c r="Q272" s="44">
        <f t="shared" si="1"/>
        <v>34.476300000000002</v>
      </c>
      <c r="R272" s="21" t="s">
        <v>75</v>
      </c>
    </row>
    <row r="273" spans="1:18" x14ac:dyDescent="0.25">
      <c r="A273" s="19" t="s">
        <v>23</v>
      </c>
      <c r="B273" s="19" t="s">
        <v>28</v>
      </c>
      <c r="C273" s="19" t="s">
        <v>25</v>
      </c>
      <c r="D273" s="19" t="s">
        <v>185</v>
      </c>
      <c r="E273" s="19" t="s">
        <v>928</v>
      </c>
      <c r="F273" s="19" t="s">
        <v>679</v>
      </c>
      <c r="G273" s="40" t="str">
        <f>VLOOKUP(F273,Tabla1[#All],2,FALSE)</f>
        <v>06141402051099</v>
      </c>
      <c r="H273" s="41" t="str">
        <f>VLOOKUP(F273,Tabla1[#All],3,FALSE)</f>
        <v>JEA, S.A. DE C.V.</v>
      </c>
      <c r="I273" s="21">
        <v>0</v>
      </c>
      <c r="J273" s="21">
        <v>0</v>
      </c>
      <c r="K273" s="21">
        <v>0</v>
      </c>
      <c r="L273" s="21">
        <v>18.05</v>
      </c>
      <c r="M273" s="21">
        <v>0</v>
      </c>
      <c r="N273" s="21">
        <v>0</v>
      </c>
      <c r="O273" s="21">
        <v>0</v>
      </c>
      <c r="P273" s="44">
        <f t="shared" si="0"/>
        <v>2.3465000000000003</v>
      </c>
      <c r="Q273" s="44">
        <f t="shared" si="1"/>
        <v>20.3965</v>
      </c>
      <c r="R273" s="21" t="s">
        <v>75</v>
      </c>
    </row>
    <row r="274" spans="1:18" x14ac:dyDescent="0.25">
      <c r="A274" s="19" t="s">
        <v>23</v>
      </c>
      <c r="B274" s="19" t="s">
        <v>28</v>
      </c>
      <c r="C274" s="19" t="s">
        <v>25</v>
      </c>
      <c r="D274" s="19" t="s">
        <v>185</v>
      </c>
      <c r="E274" s="19" t="s">
        <v>930</v>
      </c>
      <c r="F274" s="19" t="s">
        <v>679</v>
      </c>
      <c r="G274" s="40" t="str">
        <f>VLOOKUP(F274,Tabla1[#All],2,FALSE)</f>
        <v>06141402051099</v>
      </c>
      <c r="H274" s="41" t="str">
        <f>VLOOKUP(F274,Tabla1[#All],3,FALSE)</f>
        <v>JEA, S.A. DE C.V.</v>
      </c>
      <c r="I274" s="21">
        <v>0</v>
      </c>
      <c r="J274" s="21">
        <v>0</v>
      </c>
      <c r="K274" s="21">
        <v>0</v>
      </c>
      <c r="L274" s="21">
        <v>86.22</v>
      </c>
      <c r="M274" s="21">
        <v>0</v>
      </c>
      <c r="N274" s="21">
        <v>0</v>
      </c>
      <c r="O274" s="21">
        <v>0</v>
      </c>
      <c r="P274" s="44">
        <f t="shared" si="0"/>
        <v>11.208600000000001</v>
      </c>
      <c r="Q274" s="44">
        <f t="shared" si="1"/>
        <v>97.428600000000003</v>
      </c>
      <c r="R274" s="21" t="s">
        <v>75</v>
      </c>
    </row>
    <row r="275" spans="1:18" x14ac:dyDescent="0.25">
      <c r="A275" s="19" t="s">
        <v>23</v>
      </c>
      <c r="B275" s="19" t="s">
        <v>28</v>
      </c>
      <c r="C275" s="19" t="s">
        <v>25</v>
      </c>
      <c r="D275" s="19" t="s">
        <v>185</v>
      </c>
      <c r="E275" s="19" t="s">
        <v>931</v>
      </c>
      <c r="F275" s="19" t="s">
        <v>679</v>
      </c>
      <c r="G275" s="40" t="str">
        <f>VLOOKUP(F275,Tabla1[#All],2,FALSE)</f>
        <v>06141402051099</v>
      </c>
      <c r="H275" s="41" t="str">
        <f>VLOOKUP(F275,Tabla1[#All],3,FALSE)</f>
        <v>JEA, S.A. DE C.V.</v>
      </c>
      <c r="I275" s="21">
        <v>0</v>
      </c>
      <c r="J275" s="21">
        <v>0</v>
      </c>
      <c r="K275" s="21">
        <v>0</v>
      </c>
      <c r="L275" s="21">
        <v>21.68</v>
      </c>
      <c r="M275" s="21">
        <v>0</v>
      </c>
      <c r="N275" s="21">
        <v>0</v>
      </c>
      <c r="O275" s="21">
        <v>0</v>
      </c>
      <c r="P275" s="44">
        <f t="shared" si="0"/>
        <v>2.8184</v>
      </c>
      <c r="Q275" s="44">
        <f t="shared" si="1"/>
        <v>24.4984</v>
      </c>
      <c r="R275" s="21" t="s">
        <v>75</v>
      </c>
    </row>
    <row r="276" spans="1:18" x14ac:dyDescent="0.25">
      <c r="A276" s="19" t="s">
        <v>23</v>
      </c>
      <c r="B276" s="19" t="s">
        <v>28</v>
      </c>
      <c r="C276" s="19" t="s">
        <v>25</v>
      </c>
      <c r="D276" s="19" t="s">
        <v>185</v>
      </c>
      <c r="E276" s="19" t="s">
        <v>932</v>
      </c>
      <c r="F276" s="19" t="s">
        <v>696</v>
      </c>
      <c r="G276" s="40" t="str">
        <f>VLOOKUP(F276,Tabla1[#All],2,FALSE)</f>
        <v>02100208011016</v>
      </c>
      <c r="H276" s="41" t="str">
        <f>VLOOKUP(F276,Tabla1[#All],3,FALSE)</f>
        <v>INDUSTRIAS MAGAÐA, SA. DE C.V.</v>
      </c>
      <c r="I276" s="21">
        <v>0</v>
      </c>
      <c r="J276" s="21">
        <v>0</v>
      </c>
      <c r="K276" s="21">
        <v>0</v>
      </c>
      <c r="L276" s="21">
        <v>113.58</v>
      </c>
      <c r="M276" s="21">
        <v>0</v>
      </c>
      <c r="N276" s="21">
        <v>0</v>
      </c>
      <c r="O276" s="21">
        <v>0</v>
      </c>
      <c r="P276" s="44">
        <f t="shared" si="0"/>
        <v>14.7654</v>
      </c>
      <c r="Q276" s="44">
        <f t="shared" si="1"/>
        <v>128.34539999999998</v>
      </c>
      <c r="R276" s="21" t="s">
        <v>75</v>
      </c>
    </row>
    <row r="277" spans="1:18" x14ac:dyDescent="0.25">
      <c r="A277" s="19" t="s">
        <v>23</v>
      </c>
      <c r="B277" s="19" t="s">
        <v>28</v>
      </c>
      <c r="C277" s="19" t="s">
        <v>25</v>
      </c>
      <c r="D277" s="19" t="s">
        <v>185</v>
      </c>
      <c r="E277" s="19" t="s">
        <v>934</v>
      </c>
      <c r="F277" s="19" t="s">
        <v>692</v>
      </c>
      <c r="G277" s="40" t="str">
        <f>VLOOKUP(F277,Tabla1[#All],2,FALSE)</f>
        <v>06142709061020</v>
      </c>
      <c r="H277" s="41" t="str">
        <f>VLOOKUP(F277,Tabla1[#All],3,FALSE)</f>
        <v>SOLUCIONES Y HERRAMIENTAS, S.A. DE C.V.</v>
      </c>
      <c r="I277" s="21">
        <v>0</v>
      </c>
      <c r="J277" s="21">
        <v>0</v>
      </c>
      <c r="K277" s="21">
        <v>0</v>
      </c>
      <c r="L277" s="21">
        <v>124.39</v>
      </c>
      <c r="M277" s="21">
        <v>0</v>
      </c>
      <c r="N277" s="21">
        <v>0</v>
      </c>
      <c r="O277" s="21">
        <v>0</v>
      </c>
      <c r="P277" s="44">
        <f t="shared" si="0"/>
        <v>16.1707</v>
      </c>
      <c r="Q277" s="44">
        <f t="shared" si="1"/>
        <v>140.5607</v>
      </c>
      <c r="R277" s="21" t="s">
        <v>75</v>
      </c>
    </row>
    <row r="278" spans="1:18" x14ac:dyDescent="0.25">
      <c r="A278" s="19" t="s">
        <v>23</v>
      </c>
      <c r="B278" s="19" t="s">
        <v>29</v>
      </c>
      <c r="C278" s="19" t="s">
        <v>25</v>
      </c>
      <c r="D278" s="19" t="s">
        <v>185</v>
      </c>
      <c r="E278" s="19" t="s">
        <v>936</v>
      </c>
      <c r="F278" s="19" t="s">
        <v>692</v>
      </c>
      <c r="G278" s="40" t="str">
        <f>VLOOKUP(F278,Tabla1[#All],2,FALSE)</f>
        <v>06142709061020</v>
      </c>
      <c r="H278" s="41" t="str">
        <f>VLOOKUP(F278,Tabla1[#All],3,FALSE)</f>
        <v>SOLUCIONES Y HERRAMIENTAS, S.A. DE C.V.</v>
      </c>
      <c r="I278" s="21">
        <v>0</v>
      </c>
      <c r="J278" s="21">
        <v>0</v>
      </c>
      <c r="K278" s="21">
        <v>0</v>
      </c>
      <c r="L278" s="21">
        <v>66.17</v>
      </c>
      <c r="M278" s="21">
        <v>0</v>
      </c>
      <c r="N278" s="21">
        <v>0</v>
      </c>
      <c r="O278" s="21">
        <v>0</v>
      </c>
      <c r="P278" s="44">
        <f t="shared" si="0"/>
        <v>8.6021000000000001</v>
      </c>
      <c r="Q278" s="44">
        <f t="shared" si="1"/>
        <v>74.772099999999995</v>
      </c>
      <c r="R278" s="21" t="s">
        <v>75</v>
      </c>
    </row>
    <row r="279" spans="1:18" x14ac:dyDescent="0.25">
      <c r="A279" s="19" t="s">
        <v>23</v>
      </c>
      <c r="B279" s="19" t="s">
        <v>29</v>
      </c>
      <c r="C279" s="19" t="s">
        <v>25</v>
      </c>
      <c r="D279" s="19" t="s">
        <v>185</v>
      </c>
      <c r="E279" s="19" t="s">
        <v>241</v>
      </c>
      <c r="F279" s="19" t="s">
        <v>909</v>
      </c>
      <c r="G279" s="40" t="str">
        <f>VLOOKUP(F279,Tabla1[#All],2,FALSE)</f>
        <v>06141501181026</v>
      </c>
      <c r="H279" s="41" t="str">
        <f>VLOOKUP(F279,Tabla1[#All],3,FALSE)</f>
        <v>BANMURHEN S.A. DE C.V.</v>
      </c>
      <c r="I279" s="21">
        <v>0</v>
      </c>
      <c r="J279" s="21">
        <v>0</v>
      </c>
      <c r="K279" s="21">
        <v>0</v>
      </c>
      <c r="L279" s="21">
        <v>147.31</v>
      </c>
      <c r="M279" s="21">
        <v>0</v>
      </c>
      <c r="N279" s="21">
        <v>0</v>
      </c>
      <c r="O279" s="21">
        <v>0</v>
      </c>
      <c r="P279" s="44">
        <f t="shared" si="0"/>
        <v>19.150300000000001</v>
      </c>
      <c r="Q279" s="44">
        <f t="shared" si="1"/>
        <v>166.46030000000002</v>
      </c>
      <c r="R279" s="21" t="s">
        <v>75</v>
      </c>
    </row>
    <row r="280" spans="1:18" x14ac:dyDescent="0.25">
      <c r="A280" s="19" t="s">
        <v>23</v>
      </c>
      <c r="B280" s="19" t="s">
        <v>29</v>
      </c>
      <c r="C280" s="19" t="s">
        <v>25</v>
      </c>
      <c r="D280" s="19" t="s">
        <v>185</v>
      </c>
      <c r="E280" s="19" t="s">
        <v>938</v>
      </c>
      <c r="F280" s="19" t="s">
        <v>683</v>
      </c>
      <c r="G280" s="40" t="str">
        <f>VLOOKUP(F280,Tabla1[#All],2,FALSE)</f>
        <v>06140903820021</v>
      </c>
      <c r="H280" s="41" t="str">
        <f>VLOOKUP(F280,Tabla1[#All],3,FALSE)</f>
        <v>COMERSAL, S.A. DE C.V.</v>
      </c>
      <c r="I280" s="21">
        <v>0</v>
      </c>
      <c r="J280" s="21">
        <v>0</v>
      </c>
      <c r="K280" s="21">
        <v>0</v>
      </c>
      <c r="L280" s="21">
        <v>21.64</v>
      </c>
      <c r="M280" s="21">
        <v>0</v>
      </c>
      <c r="N280" s="21">
        <v>0</v>
      </c>
      <c r="O280" s="21">
        <v>0</v>
      </c>
      <c r="P280" s="44">
        <f t="shared" si="0"/>
        <v>2.8132000000000001</v>
      </c>
      <c r="Q280" s="44">
        <f t="shared" si="1"/>
        <v>24.453200000000002</v>
      </c>
      <c r="R280" s="21" t="s">
        <v>75</v>
      </c>
    </row>
    <row r="281" spans="1:18" x14ac:dyDescent="0.25">
      <c r="A281" s="19" t="s">
        <v>23</v>
      </c>
      <c r="B281" s="19" t="s">
        <v>29</v>
      </c>
      <c r="C281" s="19" t="s">
        <v>25</v>
      </c>
      <c r="D281" s="19" t="s">
        <v>185</v>
      </c>
      <c r="E281" s="19" t="s">
        <v>939</v>
      </c>
      <c r="F281" s="35" t="s">
        <v>514</v>
      </c>
      <c r="G281" s="40" t="str">
        <f>VLOOKUP(F281,Tabla1[#All],2,FALSE)</f>
        <v>05112105901012</v>
      </c>
      <c r="H281" s="41" t="str">
        <f>VLOOKUP(F281,Tabla1[#All],3,FALSE)</f>
        <v>SUMER, S.A. DE C.V.</v>
      </c>
      <c r="I281" s="21">
        <v>0</v>
      </c>
      <c r="J281" s="21">
        <v>0</v>
      </c>
      <c r="K281" s="21">
        <v>0</v>
      </c>
      <c r="L281" s="21">
        <v>269.33</v>
      </c>
      <c r="M281" s="21">
        <v>0</v>
      </c>
      <c r="N281" s="21">
        <v>0</v>
      </c>
      <c r="O281" s="21">
        <v>0</v>
      </c>
      <c r="P281" s="44">
        <f t="shared" si="0"/>
        <v>35.012900000000002</v>
      </c>
      <c r="Q281" s="44">
        <f t="shared" si="1"/>
        <v>304.34289999999999</v>
      </c>
      <c r="R281" s="21" t="s">
        <v>75</v>
      </c>
    </row>
    <row r="282" spans="1:18" x14ac:dyDescent="0.25">
      <c r="A282" s="19" t="s">
        <v>23</v>
      </c>
      <c r="B282" s="19" t="s">
        <v>29</v>
      </c>
      <c r="C282" s="19" t="s">
        <v>25</v>
      </c>
      <c r="D282" s="19" t="s">
        <v>185</v>
      </c>
      <c r="E282" s="19" t="s">
        <v>940</v>
      </c>
      <c r="F282" s="19" t="s">
        <v>922</v>
      </c>
      <c r="G282" s="40" t="str">
        <f>VLOOKUP(F282,Tabla1[#All],2,FALSE)</f>
        <v>06140109750022</v>
      </c>
      <c r="H282" s="41" t="str">
        <f>VLOOKUP(F282,Tabla1[#All],3,FALSE)</f>
        <v>BOLCA, S.A. DE C.V.</v>
      </c>
      <c r="I282" s="21">
        <v>0</v>
      </c>
      <c r="J282" s="21">
        <v>0</v>
      </c>
      <c r="K282" s="21">
        <v>0</v>
      </c>
      <c r="L282" s="21">
        <v>23.71</v>
      </c>
      <c r="M282" s="21">
        <v>0</v>
      </c>
      <c r="N282" s="21">
        <v>0</v>
      </c>
      <c r="O282" s="21">
        <v>0</v>
      </c>
      <c r="P282" s="44">
        <f t="shared" si="0"/>
        <v>3.0823</v>
      </c>
      <c r="Q282" s="44">
        <f t="shared" si="1"/>
        <v>26.792300000000001</v>
      </c>
      <c r="R282" s="21" t="s">
        <v>75</v>
      </c>
    </row>
    <row r="283" spans="1:18" x14ac:dyDescent="0.25">
      <c r="A283" s="19" t="s">
        <v>23</v>
      </c>
      <c r="B283" s="19" t="s">
        <v>29</v>
      </c>
      <c r="C283" s="19" t="s">
        <v>25</v>
      </c>
      <c r="D283" s="19" t="s">
        <v>185</v>
      </c>
      <c r="E283" s="19" t="s">
        <v>942</v>
      </c>
      <c r="F283" s="35" t="s">
        <v>905</v>
      </c>
      <c r="G283" s="40" t="str">
        <f>VLOOKUP(F283,Tabla1[#All],2,FALSE)</f>
        <v>06140911041039</v>
      </c>
      <c r="H283" s="41" t="str">
        <f>VLOOKUP(F283,Tabla1[#All],3,FALSE)</f>
        <v>IMPORTADORA DEL RIO S.A. DE C.V.</v>
      </c>
      <c r="I283" s="21">
        <v>0</v>
      </c>
      <c r="J283" s="21">
        <v>0</v>
      </c>
      <c r="K283" s="21">
        <v>0</v>
      </c>
      <c r="L283" s="21">
        <v>62.37</v>
      </c>
      <c r="M283" s="21">
        <v>0</v>
      </c>
      <c r="N283" s="21">
        <v>0</v>
      </c>
      <c r="O283" s="21">
        <v>0</v>
      </c>
      <c r="P283" s="44">
        <f t="shared" si="0"/>
        <v>8.1081000000000003</v>
      </c>
      <c r="Q283" s="44">
        <f t="shared" si="1"/>
        <v>70.478099999999998</v>
      </c>
      <c r="R283" s="21" t="s">
        <v>75</v>
      </c>
    </row>
    <row r="284" spans="1:18" x14ac:dyDescent="0.25">
      <c r="A284" s="19" t="s">
        <v>23</v>
      </c>
      <c r="B284" s="19" t="s">
        <v>29</v>
      </c>
      <c r="C284" s="19" t="s">
        <v>25</v>
      </c>
      <c r="D284" s="19" t="s">
        <v>185</v>
      </c>
      <c r="E284" s="19" t="s">
        <v>944</v>
      </c>
      <c r="F284" s="19" t="s">
        <v>692</v>
      </c>
      <c r="G284" s="40" t="str">
        <f>VLOOKUP(F284,Tabla1[#All],2,FALSE)</f>
        <v>06142709061020</v>
      </c>
      <c r="H284" s="41" t="str">
        <f>VLOOKUP(F284,Tabla1[#All],3,FALSE)</f>
        <v>SOLUCIONES Y HERRAMIENTAS, S.A. DE C.V.</v>
      </c>
      <c r="I284" s="21">
        <v>0</v>
      </c>
      <c r="J284" s="21">
        <v>0</v>
      </c>
      <c r="K284" s="21">
        <v>0</v>
      </c>
      <c r="L284" s="21">
        <v>109.82</v>
      </c>
      <c r="M284" s="21">
        <v>0</v>
      </c>
      <c r="N284" s="21">
        <v>0</v>
      </c>
      <c r="O284" s="21">
        <v>0</v>
      </c>
      <c r="P284" s="44">
        <f t="shared" si="0"/>
        <v>14.2766</v>
      </c>
      <c r="Q284" s="44">
        <f t="shared" si="1"/>
        <v>124.0966</v>
      </c>
      <c r="R284" s="21" t="s">
        <v>75</v>
      </c>
    </row>
    <row r="285" spans="1:18" x14ac:dyDescent="0.25">
      <c r="A285" s="19" t="s">
        <v>23</v>
      </c>
      <c r="B285" s="19" t="s">
        <v>29</v>
      </c>
      <c r="C285" s="19" t="s">
        <v>25</v>
      </c>
      <c r="D285" s="19" t="s">
        <v>185</v>
      </c>
      <c r="E285" s="19" t="s">
        <v>945</v>
      </c>
      <c r="F285" s="19" t="s">
        <v>692</v>
      </c>
      <c r="G285" s="40" t="str">
        <f>VLOOKUP(F285,Tabla1[#All],2,FALSE)</f>
        <v>06142709061020</v>
      </c>
      <c r="H285" s="41" t="str">
        <f>VLOOKUP(F285,Tabla1[#All],3,FALSE)</f>
        <v>SOLUCIONES Y HERRAMIENTAS, S.A. DE C.V.</v>
      </c>
      <c r="I285" s="21">
        <v>0</v>
      </c>
      <c r="J285" s="21">
        <v>0</v>
      </c>
      <c r="K285" s="21">
        <v>0</v>
      </c>
      <c r="L285" s="21">
        <v>47.3</v>
      </c>
      <c r="M285" s="21">
        <v>0</v>
      </c>
      <c r="N285" s="21">
        <v>0</v>
      </c>
      <c r="O285" s="21">
        <v>0</v>
      </c>
      <c r="P285" s="44">
        <f t="shared" si="0"/>
        <v>6.149</v>
      </c>
      <c r="Q285" s="44">
        <f t="shared" si="1"/>
        <v>53.448999999999998</v>
      </c>
      <c r="R285" s="21" t="s">
        <v>75</v>
      </c>
    </row>
    <row r="286" spans="1:18" x14ac:dyDescent="0.25">
      <c r="A286" s="19" t="s">
        <v>23</v>
      </c>
      <c r="B286" s="19" t="s">
        <v>30</v>
      </c>
      <c r="C286" s="19" t="s">
        <v>25</v>
      </c>
      <c r="D286" s="19" t="s">
        <v>185</v>
      </c>
      <c r="E286" s="19" t="s">
        <v>946</v>
      </c>
      <c r="F286" s="19" t="s">
        <v>514</v>
      </c>
      <c r="G286" s="40" t="str">
        <f>VLOOKUP(F286,Tabla1[#All],2,FALSE)</f>
        <v>05112105901012</v>
      </c>
      <c r="H286" s="41" t="str">
        <f>VLOOKUP(F286,Tabla1[#All],3,FALSE)</f>
        <v>SUMER, S.A. DE C.V.</v>
      </c>
      <c r="I286" s="21">
        <v>0</v>
      </c>
      <c r="J286" s="21">
        <v>0</v>
      </c>
      <c r="K286" s="21">
        <v>0</v>
      </c>
      <c r="L286" s="21">
        <v>876.65</v>
      </c>
      <c r="M286" s="21">
        <v>0</v>
      </c>
      <c r="N286" s="21">
        <v>0</v>
      </c>
      <c r="O286" s="21">
        <v>0</v>
      </c>
      <c r="P286" s="44">
        <f t="shared" si="0"/>
        <v>113.9645</v>
      </c>
      <c r="Q286" s="44">
        <f t="shared" si="1"/>
        <v>990.61450000000002</v>
      </c>
      <c r="R286" s="21" t="s">
        <v>75</v>
      </c>
    </row>
    <row r="287" spans="1:18" x14ac:dyDescent="0.25">
      <c r="A287" s="19" t="s">
        <v>23</v>
      </c>
      <c r="B287" s="19" t="s">
        <v>30</v>
      </c>
      <c r="C287" s="19" t="s">
        <v>25</v>
      </c>
      <c r="D287" s="19" t="s">
        <v>185</v>
      </c>
      <c r="E287" s="19" t="s">
        <v>947</v>
      </c>
      <c r="F287" s="19" t="s">
        <v>893</v>
      </c>
      <c r="G287" s="40" t="str">
        <f>VLOOKUP(F287,Tabla1[#All],2,FALSE)</f>
        <v>03012810721030</v>
      </c>
      <c r="H287" s="41" t="str">
        <f>VLOOKUP(F287,Tabla1[#All],3,FALSE)</f>
        <v>MARIA ARELY DIAZ</v>
      </c>
      <c r="I287" s="21">
        <v>0</v>
      </c>
      <c r="J287" s="21">
        <v>0</v>
      </c>
      <c r="K287" s="21">
        <v>0</v>
      </c>
      <c r="L287" s="21">
        <v>21.45</v>
      </c>
      <c r="M287" s="21">
        <v>0</v>
      </c>
      <c r="N287" s="21">
        <v>0</v>
      </c>
      <c r="O287" s="21">
        <v>0</v>
      </c>
      <c r="P287" s="44">
        <f t="shared" si="0"/>
        <v>2.7885</v>
      </c>
      <c r="Q287" s="44">
        <f t="shared" si="1"/>
        <v>24.238499999999998</v>
      </c>
      <c r="R287" s="21" t="s">
        <v>75</v>
      </c>
    </row>
    <row r="288" spans="1:18" x14ac:dyDescent="0.25">
      <c r="A288" s="19" t="s">
        <v>23</v>
      </c>
      <c r="B288" s="19" t="s">
        <v>30</v>
      </c>
      <c r="C288" s="19" t="s">
        <v>25</v>
      </c>
      <c r="D288" s="19" t="s">
        <v>185</v>
      </c>
      <c r="E288" s="19" t="s">
        <v>949</v>
      </c>
      <c r="F288" s="19" t="s">
        <v>691</v>
      </c>
      <c r="G288" s="40" t="str">
        <f>VLOOKUP(F288,Tabla1[#All],2,FALSE)</f>
        <v>06141612061020</v>
      </c>
      <c r="H288" s="41" t="str">
        <f>VLOOKUP(F288,Tabla1[#All],3,FALSE)</f>
        <v>DE LA PEÑA S.A DE C.V</v>
      </c>
      <c r="I288" s="21">
        <v>0</v>
      </c>
      <c r="J288" s="21">
        <v>0</v>
      </c>
      <c r="K288" s="21">
        <v>0</v>
      </c>
      <c r="L288" s="21">
        <v>184.12</v>
      </c>
      <c r="M288" s="21">
        <v>0</v>
      </c>
      <c r="N288" s="21">
        <v>0</v>
      </c>
      <c r="O288" s="21">
        <v>0</v>
      </c>
      <c r="P288" s="44">
        <f t="shared" si="0"/>
        <v>23.935600000000001</v>
      </c>
      <c r="Q288" s="44">
        <f t="shared" si="1"/>
        <v>208.0556</v>
      </c>
      <c r="R288" s="21" t="s">
        <v>75</v>
      </c>
    </row>
    <row r="289" spans="1:18" x14ac:dyDescent="0.25">
      <c r="A289" s="19" t="s">
        <v>23</v>
      </c>
      <c r="B289" s="19" t="s">
        <v>30</v>
      </c>
      <c r="C289" s="19" t="s">
        <v>25</v>
      </c>
      <c r="D289" s="19" t="s">
        <v>185</v>
      </c>
      <c r="E289" s="19" t="s">
        <v>951</v>
      </c>
      <c r="F289" s="19" t="s">
        <v>692</v>
      </c>
      <c r="G289" s="40" t="str">
        <f>VLOOKUP(F289,Tabla1[#All],2,FALSE)</f>
        <v>06142709061020</v>
      </c>
      <c r="H289" s="41" t="str">
        <f>VLOOKUP(F289,Tabla1[#All],3,FALSE)</f>
        <v>SOLUCIONES Y HERRAMIENTAS, S.A. DE C.V.</v>
      </c>
      <c r="I289" s="21">
        <v>0</v>
      </c>
      <c r="J289" s="21">
        <v>0</v>
      </c>
      <c r="K289" s="21">
        <v>0</v>
      </c>
      <c r="L289" s="21">
        <v>23.44</v>
      </c>
      <c r="M289" s="21">
        <v>0</v>
      </c>
      <c r="N289" s="21">
        <v>0</v>
      </c>
      <c r="O289" s="21">
        <v>0</v>
      </c>
      <c r="P289" s="44">
        <f t="shared" si="0"/>
        <v>3.0472000000000001</v>
      </c>
      <c r="Q289" s="44">
        <f t="shared" si="1"/>
        <v>26.487200000000001</v>
      </c>
      <c r="R289" s="21" t="s">
        <v>75</v>
      </c>
    </row>
    <row r="290" spans="1:18" x14ac:dyDescent="0.25">
      <c r="A290" s="19" t="s">
        <v>23</v>
      </c>
      <c r="B290" s="19" t="s">
        <v>30</v>
      </c>
      <c r="C290" s="19" t="s">
        <v>25</v>
      </c>
      <c r="D290" s="19" t="s">
        <v>185</v>
      </c>
      <c r="E290" s="19" t="s">
        <v>952</v>
      </c>
      <c r="F290" s="19" t="s">
        <v>692</v>
      </c>
      <c r="G290" s="40" t="str">
        <f>VLOOKUP(F290,Tabla1[#All],2,FALSE)</f>
        <v>06142709061020</v>
      </c>
      <c r="H290" s="41" t="str">
        <f>VLOOKUP(F290,Tabla1[#All],3,FALSE)</f>
        <v>SOLUCIONES Y HERRAMIENTAS, S.A. DE C.V.</v>
      </c>
      <c r="I290" s="21">
        <v>0</v>
      </c>
      <c r="J290" s="21">
        <v>0</v>
      </c>
      <c r="K290" s="21">
        <v>0</v>
      </c>
      <c r="L290" s="21">
        <v>25.7</v>
      </c>
      <c r="M290" s="21">
        <v>0</v>
      </c>
      <c r="N290" s="21">
        <v>0</v>
      </c>
      <c r="O290" s="21">
        <v>0</v>
      </c>
      <c r="P290" s="44">
        <f t="shared" si="0"/>
        <v>3.3410000000000002</v>
      </c>
      <c r="Q290" s="44">
        <f t="shared" si="1"/>
        <v>29.041</v>
      </c>
      <c r="R290" s="21" t="s">
        <v>75</v>
      </c>
    </row>
    <row r="291" spans="1:18" x14ac:dyDescent="0.25">
      <c r="A291" s="19" t="s">
        <v>23</v>
      </c>
      <c r="B291" s="19" t="s">
        <v>30</v>
      </c>
      <c r="C291" s="19" t="s">
        <v>25</v>
      </c>
      <c r="D291" s="19" t="s">
        <v>185</v>
      </c>
      <c r="E291" s="19" t="s">
        <v>953</v>
      </c>
      <c r="F291" s="19" t="s">
        <v>692</v>
      </c>
      <c r="G291" s="40" t="str">
        <f>VLOOKUP(F291,Tabla1[#All],2,FALSE)</f>
        <v>06142709061020</v>
      </c>
      <c r="H291" s="41" t="str">
        <f>VLOOKUP(F291,Tabla1[#All],3,FALSE)</f>
        <v>SOLUCIONES Y HERRAMIENTAS, S.A. DE C.V.</v>
      </c>
      <c r="I291" s="21">
        <v>0</v>
      </c>
      <c r="J291" s="21">
        <v>0</v>
      </c>
      <c r="K291" s="21">
        <v>0</v>
      </c>
      <c r="L291" s="21">
        <v>45.71</v>
      </c>
      <c r="M291" s="21">
        <v>0</v>
      </c>
      <c r="N291" s="21">
        <v>0</v>
      </c>
      <c r="O291" s="21">
        <v>0</v>
      </c>
      <c r="P291" s="44">
        <f t="shared" si="0"/>
        <v>5.9423000000000004</v>
      </c>
      <c r="Q291" s="44">
        <f t="shared" si="1"/>
        <v>51.652300000000004</v>
      </c>
      <c r="R291" s="21" t="s">
        <v>75</v>
      </c>
    </row>
    <row r="292" spans="1:18" x14ac:dyDescent="0.25">
      <c r="A292" s="19" t="s">
        <v>23</v>
      </c>
      <c r="B292" s="19" t="s">
        <v>31</v>
      </c>
      <c r="C292" s="19" t="s">
        <v>25</v>
      </c>
      <c r="D292" s="19" t="s">
        <v>185</v>
      </c>
      <c r="E292" s="19" t="s">
        <v>954</v>
      </c>
      <c r="F292" s="19" t="s">
        <v>238</v>
      </c>
      <c r="G292" s="40" t="str">
        <f>VLOOKUP(F292,Tabla1[#All],2,FALSE)</f>
        <v>06140108580017</v>
      </c>
      <c r="H292" s="41" t="str">
        <f>VLOOKUP(F292,Tabla1[#All],3,FALSE)</f>
        <v>FREUND, S.A. DE C.V.</v>
      </c>
      <c r="I292" s="21">
        <v>0</v>
      </c>
      <c r="J292" s="21">
        <v>0</v>
      </c>
      <c r="K292" s="21">
        <v>0</v>
      </c>
      <c r="L292" s="21">
        <v>884.14</v>
      </c>
      <c r="M292" s="21">
        <v>0</v>
      </c>
      <c r="N292" s="21">
        <v>0</v>
      </c>
      <c r="O292" s="21">
        <v>0</v>
      </c>
      <c r="P292" s="44">
        <f t="shared" si="0"/>
        <v>114.93820000000001</v>
      </c>
      <c r="Q292" s="44">
        <f t="shared" si="1"/>
        <v>999.07820000000004</v>
      </c>
      <c r="R292" s="21" t="s">
        <v>75</v>
      </c>
    </row>
    <row r="293" spans="1:18" x14ac:dyDescent="0.25">
      <c r="A293" s="19" t="s">
        <v>23</v>
      </c>
      <c r="B293" s="19" t="s">
        <v>31</v>
      </c>
      <c r="C293" s="19" t="s">
        <v>25</v>
      </c>
      <c r="D293" s="19" t="s">
        <v>185</v>
      </c>
      <c r="E293" s="19" t="s">
        <v>956</v>
      </c>
      <c r="F293" s="19" t="s">
        <v>514</v>
      </c>
      <c r="G293" s="40" t="str">
        <f>VLOOKUP(F293,Tabla1[#All],2,FALSE)</f>
        <v>05112105901012</v>
      </c>
      <c r="H293" s="41" t="str">
        <f>VLOOKUP(F293,Tabla1[#All],3,FALSE)</f>
        <v>SUMER, S.A. DE C.V.</v>
      </c>
      <c r="I293" s="21">
        <v>0</v>
      </c>
      <c r="J293" s="21">
        <v>0</v>
      </c>
      <c r="K293" s="21">
        <v>0</v>
      </c>
      <c r="L293" s="21">
        <v>113.04</v>
      </c>
      <c r="M293" s="21">
        <v>0</v>
      </c>
      <c r="N293" s="21">
        <v>0</v>
      </c>
      <c r="O293" s="21">
        <v>0</v>
      </c>
      <c r="P293" s="44">
        <f t="shared" si="0"/>
        <v>14.695200000000002</v>
      </c>
      <c r="Q293" s="44">
        <f t="shared" si="1"/>
        <v>127.73520000000001</v>
      </c>
      <c r="R293" s="21" t="s">
        <v>75</v>
      </c>
    </row>
    <row r="294" spans="1:18" x14ac:dyDescent="0.25">
      <c r="A294" s="19" t="s">
        <v>23</v>
      </c>
      <c r="B294" s="19" t="s">
        <v>31</v>
      </c>
      <c r="C294" s="19" t="s">
        <v>25</v>
      </c>
      <c r="D294" s="19" t="s">
        <v>185</v>
      </c>
      <c r="E294" s="19" t="s">
        <v>957</v>
      </c>
      <c r="F294" s="19" t="s">
        <v>514</v>
      </c>
      <c r="G294" s="40" t="str">
        <f>VLOOKUP(F294,Tabla1[#All],2,FALSE)</f>
        <v>05112105901012</v>
      </c>
      <c r="H294" s="41" t="str">
        <f>VLOOKUP(F294,Tabla1[#All],3,FALSE)</f>
        <v>SUMER, S.A. DE C.V.</v>
      </c>
      <c r="I294" s="21">
        <v>0</v>
      </c>
      <c r="J294" s="21">
        <v>0</v>
      </c>
      <c r="K294" s="21">
        <v>0</v>
      </c>
      <c r="L294" s="21">
        <v>199.12</v>
      </c>
      <c r="M294" s="21">
        <v>0</v>
      </c>
      <c r="N294" s="21">
        <v>0</v>
      </c>
      <c r="O294" s="21">
        <v>0</v>
      </c>
      <c r="P294" s="44">
        <f t="shared" si="0"/>
        <v>25.8856</v>
      </c>
      <c r="Q294" s="44">
        <f t="shared" si="1"/>
        <v>225.00560000000002</v>
      </c>
      <c r="R294" s="21" t="s">
        <v>75</v>
      </c>
    </row>
    <row r="295" spans="1:18" x14ac:dyDescent="0.25">
      <c r="A295" s="19" t="s">
        <v>23</v>
      </c>
      <c r="B295" s="19" t="s">
        <v>31</v>
      </c>
      <c r="C295" s="19" t="s">
        <v>25</v>
      </c>
      <c r="D295" s="19" t="s">
        <v>185</v>
      </c>
      <c r="E295" s="19" t="s">
        <v>958</v>
      </c>
      <c r="F295" s="19" t="s">
        <v>514</v>
      </c>
      <c r="G295" s="40" t="str">
        <f>VLOOKUP(F295,Tabla1[#All],2,FALSE)</f>
        <v>05112105901012</v>
      </c>
      <c r="H295" s="41" t="str">
        <f>VLOOKUP(F295,Tabla1[#All],3,FALSE)</f>
        <v>SUMER, S.A. DE C.V.</v>
      </c>
      <c r="I295" s="21">
        <v>0</v>
      </c>
      <c r="J295" s="21">
        <v>0</v>
      </c>
      <c r="K295" s="21">
        <v>0</v>
      </c>
      <c r="L295" s="21">
        <v>102.89</v>
      </c>
      <c r="M295" s="21">
        <v>0</v>
      </c>
      <c r="N295" s="21">
        <v>0</v>
      </c>
      <c r="O295" s="21">
        <v>0</v>
      </c>
      <c r="P295" s="44">
        <f t="shared" si="0"/>
        <v>13.3757</v>
      </c>
      <c r="Q295" s="44">
        <f t="shared" si="1"/>
        <v>116.2657</v>
      </c>
      <c r="R295" s="21" t="s">
        <v>75</v>
      </c>
    </row>
    <row r="296" spans="1:18" x14ac:dyDescent="0.25">
      <c r="A296" s="19" t="s">
        <v>23</v>
      </c>
      <c r="B296" s="19" t="s">
        <v>31</v>
      </c>
      <c r="C296" s="19" t="s">
        <v>25</v>
      </c>
      <c r="D296" s="19" t="s">
        <v>219</v>
      </c>
      <c r="E296" s="19" t="s">
        <v>959</v>
      </c>
      <c r="F296" s="19" t="s">
        <v>692</v>
      </c>
      <c r="G296" s="40" t="str">
        <f>VLOOKUP(F296,Tabla1[#All],2,FALSE)</f>
        <v>06142709061020</v>
      </c>
      <c r="H296" s="41" t="str">
        <f>VLOOKUP(F296,Tabla1[#All],3,FALSE)</f>
        <v>SOLUCIONES Y HERRAMIENTAS, S.A. DE C.V.</v>
      </c>
      <c r="I296" s="21">
        <v>0</v>
      </c>
      <c r="J296" s="21">
        <v>0</v>
      </c>
      <c r="K296" s="21">
        <v>0</v>
      </c>
      <c r="L296" s="21">
        <v>8.1300000000000008</v>
      </c>
      <c r="M296" s="21">
        <v>0</v>
      </c>
      <c r="N296" s="21">
        <v>0</v>
      </c>
      <c r="O296" s="21">
        <v>0</v>
      </c>
      <c r="P296" s="44">
        <f t="shared" si="0"/>
        <v>1.0569000000000002</v>
      </c>
      <c r="Q296" s="44">
        <f t="shared" si="1"/>
        <v>9.1869000000000014</v>
      </c>
      <c r="R296" s="21" t="s">
        <v>75</v>
      </c>
    </row>
    <row r="297" spans="1:18" x14ac:dyDescent="0.25">
      <c r="A297" s="19" t="s">
        <v>23</v>
      </c>
      <c r="B297" s="19" t="s">
        <v>256</v>
      </c>
      <c r="C297" s="19" t="s">
        <v>25</v>
      </c>
      <c r="D297" s="19" t="s">
        <v>185</v>
      </c>
      <c r="E297" s="19" t="s">
        <v>960</v>
      </c>
      <c r="F297" s="19" t="s">
        <v>514</v>
      </c>
      <c r="G297" s="40" t="str">
        <f>VLOOKUP(F297,Tabla1[#All],2,FALSE)</f>
        <v>05112105901012</v>
      </c>
      <c r="H297" s="41" t="str">
        <f>VLOOKUP(F297,Tabla1[#All],3,FALSE)</f>
        <v>SUMER, S.A. DE C.V.</v>
      </c>
      <c r="I297" s="21">
        <v>0</v>
      </c>
      <c r="J297" s="21">
        <v>0</v>
      </c>
      <c r="K297" s="21">
        <v>0</v>
      </c>
      <c r="L297" s="21">
        <v>293.95</v>
      </c>
      <c r="M297" s="21">
        <v>0</v>
      </c>
      <c r="N297" s="21">
        <v>0</v>
      </c>
      <c r="O297" s="21">
        <v>0</v>
      </c>
      <c r="P297" s="44">
        <f t="shared" si="0"/>
        <v>38.213500000000003</v>
      </c>
      <c r="Q297" s="44">
        <f t="shared" si="1"/>
        <v>332.1635</v>
      </c>
      <c r="R297" s="21" t="s">
        <v>75</v>
      </c>
    </row>
    <row r="298" spans="1:18" x14ac:dyDescent="0.25">
      <c r="A298" s="19" t="s">
        <v>44</v>
      </c>
      <c r="B298" s="19" t="s">
        <v>32</v>
      </c>
      <c r="C298" s="19" t="s">
        <v>25</v>
      </c>
      <c r="D298" s="19" t="s">
        <v>185</v>
      </c>
      <c r="E298" s="19" t="s">
        <v>961</v>
      </c>
      <c r="F298" s="19" t="s">
        <v>514</v>
      </c>
      <c r="G298" s="40" t="str">
        <f>VLOOKUP(F298,Tabla1[#All],2,FALSE)</f>
        <v>05112105901012</v>
      </c>
      <c r="H298" s="41" t="str">
        <f>VLOOKUP(F298,Tabla1[#All],3,FALSE)</f>
        <v>SUMER, S.A. DE C.V.</v>
      </c>
      <c r="I298" s="21">
        <v>0</v>
      </c>
      <c r="J298" s="21">
        <v>0</v>
      </c>
      <c r="K298" s="21">
        <v>0</v>
      </c>
      <c r="L298" s="21">
        <v>559.09</v>
      </c>
      <c r="M298" s="21">
        <v>0</v>
      </c>
      <c r="N298" s="21">
        <v>0</v>
      </c>
      <c r="O298" s="21">
        <v>0</v>
      </c>
      <c r="P298" s="44">
        <f t="shared" si="0"/>
        <v>72.681700000000006</v>
      </c>
      <c r="Q298" s="44">
        <f t="shared" si="1"/>
        <v>631.77170000000001</v>
      </c>
      <c r="R298" s="21" t="s">
        <v>75</v>
      </c>
    </row>
    <row r="299" spans="1:18" x14ac:dyDescent="0.25">
      <c r="A299" s="19" t="s">
        <v>44</v>
      </c>
      <c r="B299" s="19" t="s">
        <v>32</v>
      </c>
      <c r="C299" s="19" t="s">
        <v>25</v>
      </c>
      <c r="D299" s="19" t="s">
        <v>185</v>
      </c>
      <c r="E299" s="19" t="s">
        <v>962</v>
      </c>
      <c r="F299" s="19" t="s">
        <v>694</v>
      </c>
      <c r="G299" s="40" t="str">
        <f>VLOOKUP(F299,Tabla1[#All],2,FALSE)</f>
        <v>06140806450012</v>
      </c>
      <c r="H299" s="41" t="str">
        <f>VLOOKUP(F299,Tabla1[#All],3,FALSE)</f>
        <v>VIDUC, S.A. DE C.V.</v>
      </c>
      <c r="I299" s="21">
        <v>0</v>
      </c>
      <c r="J299" s="21">
        <v>0</v>
      </c>
      <c r="K299" s="21">
        <v>0</v>
      </c>
      <c r="L299" s="21">
        <v>100.95</v>
      </c>
      <c r="M299" s="21">
        <v>0</v>
      </c>
      <c r="N299" s="21">
        <v>0</v>
      </c>
      <c r="O299" s="21">
        <v>0</v>
      </c>
      <c r="P299" s="44">
        <f t="shared" si="0"/>
        <v>13.1235</v>
      </c>
      <c r="Q299" s="44">
        <f t="shared" si="1"/>
        <v>114.0735</v>
      </c>
      <c r="R299" s="21" t="s">
        <v>75</v>
      </c>
    </row>
    <row r="300" spans="1:18" x14ac:dyDescent="0.25">
      <c r="A300" s="19" t="s">
        <v>44</v>
      </c>
      <c r="B300" s="19" t="s">
        <v>32</v>
      </c>
      <c r="C300" s="19" t="s">
        <v>25</v>
      </c>
      <c r="D300" s="19" t="s">
        <v>185</v>
      </c>
      <c r="E300" s="19" t="s">
        <v>964</v>
      </c>
      <c r="F300" s="19" t="s">
        <v>692</v>
      </c>
      <c r="G300" s="40" t="str">
        <f>VLOOKUP(F300,Tabla1[#All],2,FALSE)</f>
        <v>06142709061020</v>
      </c>
      <c r="H300" s="41" t="str">
        <f>VLOOKUP(F300,Tabla1[#All],3,FALSE)</f>
        <v>SOLUCIONES Y HERRAMIENTAS, S.A. DE C.V.</v>
      </c>
      <c r="I300" s="21">
        <v>0</v>
      </c>
      <c r="J300" s="21">
        <v>0</v>
      </c>
      <c r="K300" s="21">
        <v>0</v>
      </c>
      <c r="L300" s="21">
        <v>26.8</v>
      </c>
      <c r="M300" s="21">
        <v>0</v>
      </c>
      <c r="N300" s="21">
        <v>0</v>
      </c>
      <c r="O300" s="21">
        <v>0</v>
      </c>
      <c r="P300" s="44">
        <f t="shared" si="0"/>
        <v>3.4840000000000004</v>
      </c>
      <c r="Q300" s="44">
        <f t="shared" si="1"/>
        <v>30.284000000000002</v>
      </c>
      <c r="R300" s="21" t="s">
        <v>75</v>
      </c>
    </row>
    <row r="301" spans="1:18" x14ac:dyDescent="0.25">
      <c r="A301" s="19" t="s">
        <v>44</v>
      </c>
      <c r="B301" s="19" t="s">
        <v>32</v>
      </c>
      <c r="C301" s="19" t="s">
        <v>25</v>
      </c>
      <c r="D301" s="19" t="s">
        <v>185</v>
      </c>
      <c r="E301" s="19" t="s">
        <v>965</v>
      </c>
      <c r="F301" s="19" t="s">
        <v>692</v>
      </c>
      <c r="G301" s="40" t="str">
        <f>VLOOKUP(F301,Tabla1[#All],2,FALSE)</f>
        <v>06142709061020</v>
      </c>
      <c r="H301" s="41" t="str">
        <f>VLOOKUP(F301,Tabla1[#All],3,FALSE)</f>
        <v>SOLUCIONES Y HERRAMIENTAS, S.A. DE C.V.</v>
      </c>
      <c r="I301" s="21">
        <v>0</v>
      </c>
      <c r="J301" s="21">
        <v>0</v>
      </c>
      <c r="K301" s="21">
        <v>0</v>
      </c>
      <c r="L301" s="21">
        <v>46.22</v>
      </c>
      <c r="M301" s="21">
        <v>0</v>
      </c>
      <c r="N301" s="21">
        <v>0</v>
      </c>
      <c r="O301" s="21">
        <v>0</v>
      </c>
      <c r="P301" s="44">
        <f t="shared" si="0"/>
        <v>6.0086000000000004</v>
      </c>
      <c r="Q301" s="44">
        <f t="shared" si="1"/>
        <v>52.2286</v>
      </c>
      <c r="R301" s="21" t="s">
        <v>75</v>
      </c>
    </row>
    <row r="302" spans="1:18" x14ac:dyDescent="0.25">
      <c r="A302" s="19" t="s">
        <v>44</v>
      </c>
      <c r="B302" s="19" t="s">
        <v>32</v>
      </c>
      <c r="C302" s="19" t="s">
        <v>25</v>
      </c>
      <c r="D302" s="19" t="s">
        <v>185</v>
      </c>
      <c r="E302" s="19" t="s">
        <v>966</v>
      </c>
      <c r="F302" s="19" t="s">
        <v>692</v>
      </c>
      <c r="G302" s="40" t="str">
        <f>VLOOKUP(F302,Tabla1[#All],2,FALSE)</f>
        <v>06142709061020</v>
      </c>
      <c r="H302" s="41" t="str">
        <f>VLOOKUP(F302,Tabla1[#All],3,FALSE)</f>
        <v>SOLUCIONES Y HERRAMIENTAS, S.A. DE C.V.</v>
      </c>
      <c r="I302" s="21">
        <v>0</v>
      </c>
      <c r="J302" s="21">
        <v>0</v>
      </c>
      <c r="K302" s="21">
        <v>0</v>
      </c>
      <c r="L302" s="21">
        <v>81.05</v>
      </c>
      <c r="M302" s="21">
        <v>0</v>
      </c>
      <c r="N302" s="21">
        <v>0</v>
      </c>
      <c r="O302" s="21">
        <v>0</v>
      </c>
      <c r="P302" s="44">
        <f t="shared" si="0"/>
        <v>10.5365</v>
      </c>
      <c r="Q302" s="44">
        <f t="shared" si="1"/>
        <v>91.586500000000001</v>
      </c>
      <c r="R302" s="21" t="s">
        <v>75</v>
      </c>
    </row>
    <row r="303" spans="1:18" x14ac:dyDescent="0.25">
      <c r="A303" s="19" t="s">
        <v>44</v>
      </c>
      <c r="B303" s="19" t="s">
        <v>33</v>
      </c>
      <c r="C303" s="19" t="s">
        <v>25</v>
      </c>
      <c r="D303" s="19" t="s">
        <v>185</v>
      </c>
      <c r="E303" s="19" t="s">
        <v>967</v>
      </c>
      <c r="F303" s="19" t="s">
        <v>238</v>
      </c>
      <c r="G303" s="40" t="str">
        <f>VLOOKUP(F303,Tabla1[#All],2,FALSE)</f>
        <v>06140108580017</v>
      </c>
      <c r="H303" s="41" t="str">
        <f>VLOOKUP(F303,Tabla1[#All],3,FALSE)</f>
        <v>FREUND, S.A. DE C.V.</v>
      </c>
      <c r="I303" s="21">
        <v>0</v>
      </c>
      <c r="J303" s="21">
        <v>0</v>
      </c>
      <c r="K303" s="21">
        <v>0</v>
      </c>
      <c r="L303" s="21">
        <v>281.29000000000002</v>
      </c>
      <c r="M303" s="21">
        <v>0</v>
      </c>
      <c r="N303" s="21">
        <v>0</v>
      </c>
      <c r="O303" s="21">
        <v>0</v>
      </c>
      <c r="P303" s="44">
        <f t="shared" si="0"/>
        <v>36.567700000000002</v>
      </c>
      <c r="Q303" s="44">
        <f t="shared" si="1"/>
        <v>317.85770000000002</v>
      </c>
      <c r="R303" s="21" t="s">
        <v>75</v>
      </c>
    </row>
    <row r="304" spans="1:18" x14ac:dyDescent="0.25">
      <c r="A304" s="19" t="s">
        <v>44</v>
      </c>
      <c r="B304" s="19" t="s">
        <v>33</v>
      </c>
      <c r="C304" s="19" t="s">
        <v>25</v>
      </c>
      <c r="D304" s="19" t="s">
        <v>185</v>
      </c>
      <c r="E304" s="19" t="s">
        <v>968</v>
      </c>
      <c r="F304" s="19" t="s">
        <v>679</v>
      </c>
      <c r="G304" s="40" t="str">
        <f>VLOOKUP(F304,Tabla1[#All],2,FALSE)</f>
        <v>06141402051099</v>
      </c>
      <c r="H304" s="41" t="str">
        <f>VLOOKUP(F304,Tabla1[#All],3,FALSE)</f>
        <v>JEA, S.A. DE C.V.</v>
      </c>
      <c r="I304" s="21">
        <v>0</v>
      </c>
      <c r="J304" s="21">
        <v>0</v>
      </c>
      <c r="K304" s="21">
        <v>0</v>
      </c>
      <c r="L304" s="21">
        <v>116.99</v>
      </c>
      <c r="M304" s="21">
        <v>0</v>
      </c>
      <c r="N304" s="21">
        <v>0</v>
      </c>
      <c r="O304" s="21">
        <v>0</v>
      </c>
      <c r="P304" s="44">
        <f t="shared" si="0"/>
        <v>15.2087</v>
      </c>
      <c r="Q304" s="44">
        <f t="shared" si="1"/>
        <v>132.1987</v>
      </c>
      <c r="R304" s="21" t="s">
        <v>75</v>
      </c>
    </row>
    <row r="305" spans="1:18" x14ac:dyDescent="0.25">
      <c r="A305" s="19" t="s">
        <v>44</v>
      </c>
      <c r="B305" s="19" t="s">
        <v>33</v>
      </c>
      <c r="C305" s="19" t="s">
        <v>25</v>
      </c>
      <c r="D305" s="19" t="s">
        <v>185</v>
      </c>
      <c r="E305" s="19" t="s">
        <v>969</v>
      </c>
      <c r="F305" s="19" t="s">
        <v>679</v>
      </c>
      <c r="G305" s="40" t="str">
        <f>VLOOKUP(F305,Tabla1[#All],2,FALSE)</f>
        <v>06141402051099</v>
      </c>
      <c r="H305" s="41" t="str">
        <f>VLOOKUP(F305,Tabla1[#All],3,FALSE)</f>
        <v>JEA, S.A. DE C.V.</v>
      </c>
      <c r="I305" s="21">
        <v>0</v>
      </c>
      <c r="J305" s="21">
        <v>0</v>
      </c>
      <c r="K305" s="21">
        <v>0</v>
      </c>
      <c r="L305" s="21">
        <v>98.75</v>
      </c>
      <c r="M305" s="21">
        <v>0</v>
      </c>
      <c r="N305" s="21">
        <v>0</v>
      </c>
      <c r="O305" s="21">
        <v>0</v>
      </c>
      <c r="P305" s="44">
        <f t="shared" si="0"/>
        <v>12.8375</v>
      </c>
      <c r="Q305" s="44">
        <f t="shared" si="1"/>
        <v>111.58750000000001</v>
      </c>
      <c r="R305" s="21" t="s">
        <v>75</v>
      </c>
    </row>
    <row r="306" spans="1:18" x14ac:dyDescent="0.25">
      <c r="A306" s="19" t="s">
        <v>44</v>
      </c>
      <c r="B306" s="19" t="s">
        <v>33</v>
      </c>
      <c r="C306" s="19" t="s">
        <v>25</v>
      </c>
      <c r="D306" s="19" t="s">
        <v>185</v>
      </c>
      <c r="E306" s="19" t="s">
        <v>970</v>
      </c>
      <c r="F306" s="19" t="s">
        <v>679</v>
      </c>
      <c r="G306" s="40" t="str">
        <f>VLOOKUP(F306,Tabla1[#All],2,FALSE)</f>
        <v>06141402051099</v>
      </c>
      <c r="H306" s="41" t="str">
        <f>VLOOKUP(F306,Tabla1[#All],3,FALSE)</f>
        <v>JEA, S.A. DE C.V.</v>
      </c>
      <c r="I306" s="21">
        <v>0</v>
      </c>
      <c r="J306" s="21">
        <v>0</v>
      </c>
      <c r="K306" s="21">
        <v>0</v>
      </c>
      <c r="L306" s="21">
        <v>28.76</v>
      </c>
      <c r="M306" s="21">
        <v>0</v>
      </c>
      <c r="N306" s="21">
        <v>0</v>
      </c>
      <c r="O306" s="21">
        <v>0</v>
      </c>
      <c r="P306" s="44">
        <f t="shared" si="0"/>
        <v>3.7388000000000003</v>
      </c>
      <c r="Q306" s="44">
        <f t="shared" si="1"/>
        <v>32.498800000000003</v>
      </c>
      <c r="R306" s="21" t="s">
        <v>75</v>
      </c>
    </row>
    <row r="307" spans="1:18" x14ac:dyDescent="0.25">
      <c r="A307" s="19" t="s">
        <v>44</v>
      </c>
      <c r="B307" s="19" t="s">
        <v>33</v>
      </c>
      <c r="C307" s="19" t="s">
        <v>25</v>
      </c>
      <c r="D307" s="19" t="s">
        <v>185</v>
      </c>
      <c r="E307" s="19" t="s">
        <v>971</v>
      </c>
      <c r="F307" s="19" t="s">
        <v>514</v>
      </c>
      <c r="G307" s="40" t="str">
        <f>VLOOKUP(F307,Tabla1[#All],2,FALSE)</f>
        <v>05112105901012</v>
      </c>
      <c r="H307" s="41" t="str">
        <f>VLOOKUP(F307,Tabla1[#All],3,FALSE)</f>
        <v>SUMER, S.A. DE C.V.</v>
      </c>
      <c r="I307" s="21">
        <v>0</v>
      </c>
      <c r="J307" s="21">
        <v>0</v>
      </c>
      <c r="K307" s="21">
        <v>0</v>
      </c>
      <c r="L307" s="21">
        <v>173.28</v>
      </c>
      <c r="M307" s="21">
        <v>0</v>
      </c>
      <c r="N307" s="21">
        <v>0</v>
      </c>
      <c r="O307" s="21">
        <v>0</v>
      </c>
      <c r="P307" s="44">
        <f t="shared" si="0"/>
        <v>22.526400000000002</v>
      </c>
      <c r="Q307" s="44">
        <f t="shared" si="1"/>
        <v>195.8064</v>
      </c>
      <c r="R307" s="21" t="s">
        <v>75</v>
      </c>
    </row>
    <row r="308" spans="1:18" x14ac:dyDescent="0.25">
      <c r="A308" s="19" t="s">
        <v>44</v>
      </c>
      <c r="B308" s="19" t="s">
        <v>33</v>
      </c>
      <c r="C308" s="19" t="s">
        <v>25</v>
      </c>
      <c r="D308" s="19" t="s">
        <v>185</v>
      </c>
      <c r="E308" s="19" t="s">
        <v>972</v>
      </c>
      <c r="F308" s="19" t="s">
        <v>691</v>
      </c>
      <c r="G308" s="40" t="str">
        <f>VLOOKUP(F308,Tabla1[#All],2,FALSE)</f>
        <v>06141612061020</v>
      </c>
      <c r="H308" s="41" t="str">
        <f>VLOOKUP(F308,Tabla1[#All],3,FALSE)</f>
        <v>DE LA PEÑA S.A DE C.V</v>
      </c>
      <c r="I308" s="21">
        <v>0</v>
      </c>
      <c r="J308" s="21">
        <v>0</v>
      </c>
      <c r="K308" s="21">
        <v>0</v>
      </c>
      <c r="L308" s="21">
        <v>387.86</v>
      </c>
      <c r="M308" s="21">
        <v>0</v>
      </c>
      <c r="N308" s="21">
        <v>0</v>
      </c>
      <c r="O308" s="21">
        <v>0</v>
      </c>
      <c r="P308" s="44">
        <f t="shared" si="0"/>
        <v>50.421800000000005</v>
      </c>
      <c r="Q308" s="44">
        <f t="shared" si="1"/>
        <v>438.28180000000003</v>
      </c>
      <c r="R308" s="21" t="s">
        <v>75</v>
      </c>
    </row>
    <row r="309" spans="1:18" x14ac:dyDescent="0.25">
      <c r="A309" s="19" t="s">
        <v>44</v>
      </c>
      <c r="B309" s="19" t="s">
        <v>33</v>
      </c>
      <c r="C309" s="19" t="s">
        <v>25</v>
      </c>
      <c r="D309" s="19" t="s">
        <v>185</v>
      </c>
      <c r="E309" s="19" t="s">
        <v>973</v>
      </c>
      <c r="F309" s="19" t="s">
        <v>696</v>
      </c>
      <c r="G309" s="40" t="str">
        <f>VLOOKUP(F309,Tabla1[#All],2,FALSE)</f>
        <v>02100208011016</v>
      </c>
      <c r="H309" s="41" t="str">
        <f>VLOOKUP(F309,Tabla1[#All],3,FALSE)</f>
        <v>INDUSTRIAS MAGAÐA, SA. DE C.V.</v>
      </c>
      <c r="I309" s="21">
        <v>0</v>
      </c>
      <c r="J309" s="21">
        <v>0</v>
      </c>
      <c r="K309" s="21">
        <v>0</v>
      </c>
      <c r="L309" s="21">
        <v>28.97</v>
      </c>
      <c r="M309" s="21">
        <v>0</v>
      </c>
      <c r="N309" s="21">
        <v>0</v>
      </c>
      <c r="O309" s="21">
        <v>0</v>
      </c>
      <c r="P309" s="44">
        <f t="shared" si="0"/>
        <v>3.7660999999999998</v>
      </c>
      <c r="Q309" s="44">
        <f t="shared" si="1"/>
        <v>32.7361</v>
      </c>
      <c r="R309" s="21" t="s">
        <v>75</v>
      </c>
    </row>
    <row r="310" spans="1:18" x14ac:dyDescent="0.25">
      <c r="A310" s="19" t="s">
        <v>44</v>
      </c>
      <c r="B310" s="19" t="s">
        <v>34</v>
      </c>
      <c r="C310" s="19" t="s">
        <v>25</v>
      </c>
      <c r="D310" s="19" t="s">
        <v>185</v>
      </c>
      <c r="E310" s="19" t="s">
        <v>974</v>
      </c>
      <c r="F310" s="19" t="s">
        <v>238</v>
      </c>
      <c r="G310" s="40" t="str">
        <f>VLOOKUP(F310,Tabla1[#All],2,FALSE)</f>
        <v>06140108580017</v>
      </c>
      <c r="H310" s="41" t="str">
        <f>VLOOKUP(F310,Tabla1[#All],3,FALSE)</f>
        <v>FREUND, S.A. DE C.V.</v>
      </c>
      <c r="I310" s="21">
        <v>0</v>
      </c>
      <c r="J310" s="21">
        <v>0</v>
      </c>
      <c r="K310" s="21">
        <v>0</v>
      </c>
      <c r="L310" s="21">
        <v>147.82</v>
      </c>
      <c r="M310" s="21">
        <v>0</v>
      </c>
      <c r="N310" s="21">
        <v>0</v>
      </c>
      <c r="O310" s="21">
        <v>0</v>
      </c>
      <c r="P310" s="44">
        <f t="shared" si="0"/>
        <v>19.2166</v>
      </c>
      <c r="Q310" s="44">
        <f t="shared" si="1"/>
        <v>167.03659999999999</v>
      </c>
      <c r="R310" s="21" t="s">
        <v>75</v>
      </c>
    </row>
    <row r="311" spans="1:18" x14ac:dyDescent="0.25">
      <c r="A311" s="19" t="s">
        <v>44</v>
      </c>
      <c r="B311" s="19" t="s">
        <v>34</v>
      </c>
      <c r="C311" s="19" t="s">
        <v>25</v>
      </c>
      <c r="D311" s="19" t="s">
        <v>185</v>
      </c>
      <c r="E311" s="19" t="s">
        <v>975</v>
      </c>
      <c r="F311" s="19" t="s">
        <v>810</v>
      </c>
      <c r="G311" s="40" t="str">
        <f>VLOOKUP(F311,Tabla1[#All],2,FALSE)</f>
        <v>06142503941083</v>
      </c>
      <c r="H311" s="41" t="str">
        <f>VLOOKUP(F311,Tabla1[#All],3,FALSE)</f>
        <v>CANTESA, S.A. DE C.V.</v>
      </c>
      <c r="I311" s="21">
        <v>0</v>
      </c>
      <c r="J311" s="21">
        <v>0</v>
      </c>
      <c r="K311" s="21">
        <v>0</v>
      </c>
      <c r="L311" s="21">
        <v>78.94</v>
      </c>
      <c r="M311" s="21">
        <v>0</v>
      </c>
      <c r="N311" s="21">
        <v>0</v>
      </c>
      <c r="O311" s="21">
        <v>0</v>
      </c>
      <c r="P311" s="44">
        <f t="shared" si="0"/>
        <v>10.2622</v>
      </c>
      <c r="Q311" s="44">
        <f t="shared" si="1"/>
        <v>89.202200000000005</v>
      </c>
      <c r="R311" s="21" t="s">
        <v>75</v>
      </c>
    </row>
    <row r="312" spans="1:18" x14ac:dyDescent="0.25">
      <c r="A312" s="19" t="s">
        <v>44</v>
      </c>
      <c r="B312" s="19" t="s">
        <v>34</v>
      </c>
      <c r="C312" s="19" t="s">
        <v>25</v>
      </c>
      <c r="D312" s="19" t="s">
        <v>185</v>
      </c>
      <c r="E312" s="19" t="s">
        <v>977</v>
      </c>
      <c r="F312" s="19" t="s">
        <v>514</v>
      </c>
      <c r="G312" s="40" t="str">
        <f>VLOOKUP(F312,Tabla1[#All],2,FALSE)</f>
        <v>05112105901012</v>
      </c>
      <c r="H312" s="41" t="str">
        <f>VLOOKUP(F312,Tabla1[#All],3,FALSE)</f>
        <v>SUMER, S.A. DE C.V.</v>
      </c>
      <c r="I312" s="21">
        <v>0</v>
      </c>
      <c r="J312" s="21">
        <v>0</v>
      </c>
      <c r="K312" s="21">
        <v>0</v>
      </c>
      <c r="L312" s="21">
        <v>582.23</v>
      </c>
      <c r="M312" s="21">
        <v>0</v>
      </c>
      <c r="N312" s="21">
        <v>0</v>
      </c>
      <c r="O312" s="21">
        <v>0</v>
      </c>
      <c r="P312" s="44">
        <f t="shared" si="0"/>
        <v>75.689900000000009</v>
      </c>
      <c r="Q312" s="44">
        <f t="shared" si="1"/>
        <v>657.91989999999998</v>
      </c>
      <c r="R312" s="21" t="s">
        <v>75</v>
      </c>
    </row>
    <row r="313" spans="1:18" x14ac:dyDescent="0.25">
      <c r="A313" s="19" t="s">
        <v>44</v>
      </c>
      <c r="B313" s="19" t="s">
        <v>34</v>
      </c>
      <c r="C313" s="19" t="s">
        <v>25</v>
      </c>
      <c r="D313" s="19" t="s">
        <v>185</v>
      </c>
      <c r="E313" s="19" t="s">
        <v>978</v>
      </c>
      <c r="F313" s="19" t="s">
        <v>514</v>
      </c>
      <c r="G313" s="40" t="str">
        <f>VLOOKUP(F313,Tabla1[#All],2,FALSE)</f>
        <v>05112105901012</v>
      </c>
      <c r="H313" s="41" t="str">
        <f>VLOOKUP(F313,Tabla1[#All],3,FALSE)</f>
        <v>SUMER, S.A. DE C.V.</v>
      </c>
      <c r="I313" s="21">
        <v>0</v>
      </c>
      <c r="J313" s="21">
        <v>0</v>
      </c>
      <c r="K313" s="21">
        <v>0</v>
      </c>
      <c r="L313" s="21">
        <v>33.19</v>
      </c>
      <c r="M313" s="21">
        <v>0</v>
      </c>
      <c r="N313" s="21">
        <v>0</v>
      </c>
      <c r="O313" s="21">
        <v>0</v>
      </c>
      <c r="P313" s="44">
        <f t="shared" si="0"/>
        <v>4.3147000000000002</v>
      </c>
      <c r="Q313" s="44">
        <f t="shared" si="1"/>
        <v>37.5047</v>
      </c>
      <c r="R313" s="21" t="s">
        <v>75</v>
      </c>
    </row>
    <row r="314" spans="1:18" x14ac:dyDescent="0.25">
      <c r="A314" s="19" t="s">
        <v>44</v>
      </c>
      <c r="B314" s="19" t="s">
        <v>35</v>
      </c>
      <c r="C314" s="19" t="s">
        <v>25</v>
      </c>
      <c r="D314" s="19" t="s">
        <v>185</v>
      </c>
      <c r="E314" s="19" t="s">
        <v>979</v>
      </c>
      <c r="F314" s="19" t="s">
        <v>692</v>
      </c>
      <c r="G314" s="40" t="str">
        <f>VLOOKUP(F314,Tabla1[#All],2,FALSE)</f>
        <v>06142709061020</v>
      </c>
      <c r="H314" s="41" t="str">
        <f>VLOOKUP(F314,Tabla1[#All],3,FALSE)</f>
        <v>SOLUCIONES Y HERRAMIENTAS, S.A. DE C.V.</v>
      </c>
      <c r="I314" s="21">
        <v>0</v>
      </c>
      <c r="J314" s="21">
        <v>0</v>
      </c>
      <c r="K314" s="21">
        <v>0</v>
      </c>
      <c r="L314" s="21">
        <v>83.11</v>
      </c>
      <c r="M314" s="21">
        <v>0</v>
      </c>
      <c r="N314" s="21">
        <v>0</v>
      </c>
      <c r="O314" s="21">
        <v>0</v>
      </c>
      <c r="P314" s="44">
        <f t="shared" si="0"/>
        <v>10.8043</v>
      </c>
      <c r="Q314" s="44">
        <f t="shared" si="1"/>
        <v>93.914299999999997</v>
      </c>
      <c r="R314" s="21" t="s">
        <v>75</v>
      </c>
    </row>
    <row r="315" spans="1:18" x14ac:dyDescent="0.25">
      <c r="A315" s="19" t="s">
        <v>44</v>
      </c>
      <c r="B315" s="19" t="s">
        <v>35</v>
      </c>
      <c r="C315" s="19" t="s">
        <v>25</v>
      </c>
      <c r="D315" s="19" t="s">
        <v>185</v>
      </c>
      <c r="E315" s="19" t="s">
        <v>980</v>
      </c>
      <c r="F315" s="19" t="s">
        <v>692</v>
      </c>
      <c r="G315" s="40" t="str">
        <f>VLOOKUP(F315,Tabla1[#All],2,FALSE)</f>
        <v>06142709061020</v>
      </c>
      <c r="H315" s="41" t="str">
        <f>VLOOKUP(F315,Tabla1[#All],3,FALSE)</f>
        <v>SOLUCIONES Y HERRAMIENTAS, S.A. DE C.V.</v>
      </c>
      <c r="I315" s="21">
        <v>0</v>
      </c>
      <c r="J315" s="21">
        <v>0</v>
      </c>
      <c r="K315" s="21">
        <v>0</v>
      </c>
      <c r="L315" s="21">
        <v>166.23</v>
      </c>
      <c r="M315" s="21">
        <v>0</v>
      </c>
      <c r="N315" s="21">
        <v>0</v>
      </c>
      <c r="O315" s="21">
        <v>0</v>
      </c>
      <c r="P315" s="44">
        <f t="shared" si="0"/>
        <v>21.6099</v>
      </c>
      <c r="Q315" s="44">
        <f t="shared" si="1"/>
        <v>187.8399</v>
      </c>
      <c r="R315" s="21" t="s">
        <v>75</v>
      </c>
    </row>
    <row r="316" spans="1:18" x14ac:dyDescent="0.25">
      <c r="A316" s="19" t="s">
        <v>44</v>
      </c>
      <c r="B316" s="19" t="s">
        <v>35</v>
      </c>
      <c r="C316" s="19" t="s">
        <v>25</v>
      </c>
      <c r="D316" s="19" t="s">
        <v>185</v>
      </c>
      <c r="E316" s="19" t="s">
        <v>981</v>
      </c>
      <c r="F316" s="19" t="s">
        <v>514</v>
      </c>
      <c r="G316" s="40" t="str">
        <f>VLOOKUP(F316,Tabla1[#All],2,FALSE)</f>
        <v>05112105901012</v>
      </c>
      <c r="H316" s="41" t="str">
        <f>VLOOKUP(F316,Tabla1[#All],3,FALSE)</f>
        <v>SUMER, S.A. DE C.V.</v>
      </c>
      <c r="I316" s="21">
        <v>0</v>
      </c>
      <c r="J316" s="21">
        <v>0</v>
      </c>
      <c r="K316" s="21">
        <v>0</v>
      </c>
      <c r="L316" s="21">
        <v>73.58</v>
      </c>
      <c r="M316" s="21">
        <v>0</v>
      </c>
      <c r="N316" s="21">
        <v>0</v>
      </c>
      <c r="O316" s="21">
        <v>0</v>
      </c>
      <c r="P316" s="44">
        <f t="shared" si="0"/>
        <v>9.5654000000000003</v>
      </c>
      <c r="Q316" s="44">
        <f t="shared" si="1"/>
        <v>83.145399999999995</v>
      </c>
      <c r="R316" s="21" t="s">
        <v>75</v>
      </c>
    </row>
    <row r="317" spans="1:18" x14ac:dyDescent="0.25">
      <c r="A317" s="19" t="s">
        <v>44</v>
      </c>
      <c r="B317" s="19" t="s">
        <v>35</v>
      </c>
      <c r="C317" s="19" t="s">
        <v>25</v>
      </c>
      <c r="D317" s="19" t="s">
        <v>185</v>
      </c>
      <c r="E317" s="19" t="s">
        <v>982</v>
      </c>
      <c r="F317" s="19" t="s">
        <v>804</v>
      </c>
      <c r="G317" s="40" t="str">
        <f>VLOOKUP(F317,Tabla1[#All],2,FALSE)</f>
        <v>06141001001056</v>
      </c>
      <c r="H317" s="41" t="str">
        <f>VLOOKUP(F317,Tabla1[#All],3,FALSE)</f>
        <v>INVERSIONES EL PINABETE, S.A.</v>
      </c>
      <c r="I317" s="21">
        <v>0</v>
      </c>
      <c r="J317" s="21">
        <v>0</v>
      </c>
      <c r="K317" s="21">
        <v>0</v>
      </c>
      <c r="L317" s="21">
        <v>481.24</v>
      </c>
      <c r="M317" s="21">
        <v>0</v>
      </c>
      <c r="N317" s="21">
        <v>0</v>
      </c>
      <c r="O317" s="21">
        <v>0</v>
      </c>
      <c r="P317" s="44">
        <f t="shared" si="0"/>
        <v>62.561200000000007</v>
      </c>
      <c r="Q317" s="44">
        <f t="shared" si="1"/>
        <v>543.80119999999999</v>
      </c>
      <c r="R317" s="21" t="s">
        <v>75</v>
      </c>
    </row>
    <row r="318" spans="1:18" x14ac:dyDescent="0.25">
      <c r="A318" s="19" t="s">
        <v>44</v>
      </c>
      <c r="B318" s="19" t="s">
        <v>35</v>
      </c>
      <c r="C318" s="19" t="s">
        <v>25</v>
      </c>
      <c r="D318" s="19" t="s">
        <v>185</v>
      </c>
      <c r="E318" s="19" t="s">
        <v>984</v>
      </c>
      <c r="F318" s="19" t="s">
        <v>692</v>
      </c>
      <c r="G318" s="40" t="str">
        <f>VLOOKUP(F318,Tabla1[#All],2,FALSE)</f>
        <v>06142709061020</v>
      </c>
      <c r="H318" s="41" t="str">
        <f>VLOOKUP(F318,Tabla1[#All],3,FALSE)</f>
        <v>SOLUCIONES Y HERRAMIENTAS, S.A. DE C.V.</v>
      </c>
      <c r="I318" s="21">
        <v>0</v>
      </c>
      <c r="J318" s="21">
        <v>0</v>
      </c>
      <c r="K318" s="21">
        <v>0</v>
      </c>
      <c r="L318" s="21">
        <v>191.5</v>
      </c>
      <c r="M318" s="21">
        <v>0</v>
      </c>
      <c r="N318" s="21">
        <v>0</v>
      </c>
      <c r="O318" s="21">
        <v>0</v>
      </c>
      <c r="P318" s="44">
        <f t="shared" si="0"/>
        <v>24.895</v>
      </c>
      <c r="Q318" s="44">
        <f t="shared" si="1"/>
        <v>216.39500000000001</v>
      </c>
      <c r="R318" s="21" t="s">
        <v>75</v>
      </c>
    </row>
    <row r="319" spans="1:18" x14ac:dyDescent="0.25">
      <c r="A319" s="19" t="s">
        <v>44</v>
      </c>
      <c r="B319" s="19" t="s">
        <v>36</v>
      </c>
      <c r="C319" s="19" t="s">
        <v>25</v>
      </c>
      <c r="D319" s="19" t="s">
        <v>185</v>
      </c>
      <c r="E319" s="19" t="s">
        <v>985</v>
      </c>
      <c r="F319" s="19" t="s">
        <v>514</v>
      </c>
      <c r="G319" s="40" t="str">
        <f>VLOOKUP(F319,Tabla1[#All],2,FALSE)</f>
        <v>05112105901012</v>
      </c>
      <c r="H319" s="41" t="str">
        <f>VLOOKUP(F319,Tabla1[#All],3,FALSE)</f>
        <v>SUMER, S.A. DE C.V.</v>
      </c>
      <c r="I319" s="21">
        <v>0</v>
      </c>
      <c r="J319" s="21">
        <v>0</v>
      </c>
      <c r="K319" s="21">
        <v>0</v>
      </c>
      <c r="L319" s="21">
        <v>310.45</v>
      </c>
      <c r="M319" s="21">
        <v>0</v>
      </c>
      <c r="N319" s="21">
        <v>0</v>
      </c>
      <c r="O319" s="21">
        <v>0</v>
      </c>
      <c r="P319" s="44">
        <f t="shared" si="0"/>
        <v>40.358499999999999</v>
      </c>
      <c r="Q319" s="44">
        <f t="shared" si="1"/>
        <v>350.80849999999998</v>
      </c>
      <c r="R319" s="21" t="s">
        <v>75</v>
      </c>
    </row>
    <row r="320" spans="1:18" x14ac:dyDescent="0.25">
      <c r="A320" s="19" t="s">
        <v>44</v>
      </c>
      <c r="B320" s="19" t="s">
        <v>36</v>
      </c>
      <c r="C320" s="19" t="s">
        <v>25</v>
      </c>
      <c r="D320" s="19" t="s">
        <v>185</v>
      </c>
      <c r="E320" s="19" t="s">
        <v>986</v>
      </c>
      <c r="F320" s="19" t="s">
        <v>696</v>
      </c>
      <c r="G320" s="40" t="str">
        <f>VLOOKUP(F320,Tabla1[#All],2,FALSE)</f>
        <v>02100208011016</v>
      </c>
      <c r="H320" s="41" t="str">
        <f>VLOOKUP(F320,Tabla1[#All],3,FALSE)</f>
        <v>INDUSTRIAS MAGAÐA, SA. DE C.V.</v>
      </c>
      <c r="I320" s="21">
        <v>0</v>
      </c>
      <c r="J320" s="21">
        <v>0</v>
      </c>
      <c r="K320" s="21">
        <v>0</v>
      </c>
      <c r="L320" s="21">
        <v>57.24</v>
      </c>
      <c r="M320" s="21">
        <v>0</v>
      </c>
      <c r="N320" s="21">
        <v>0</v>
      </c>
      <c r="O320" s="21">
        <v>0</v>
      </c>
      <c r="P320" s="44">
        <f t="shared" si="0"/>
        <v>7.4412000000000003</v>
      </c>
      <c r="Q320" s="44">
        <f t="shared" si="1"/>
        <v>64.681200000000004</v>
      </c>
      <c r="R320" s="21" t="s">
        <v>75</v>
      </c>
    </row>
    <row r="321" spans="1:18" x14ac:dyDescent="0.25">
      <c r="A321" s="19" t="s">
        <v>44</v>
      </c>
      <c r="B321" s="19" t="s">
        <v>36</v>
      </c>
      <c r="C321" s="19" t="s">
        <v>25</v>
      </c>
      <c r="D321" s="19" t="s">
        <v>185</v>
      </c>
      <c r="E321" s="19" t="s">
        <v>987</v>
      </c>
      <c r="F321" s="19" t="s">
        <v>696</v>
      </c>
      <c r="G321" s="40" t="str">
        <f>VLOOKUP(F321,Tabla1[#All],2,FALSE)</f>
        <v>02100208011016</v>
      </c>
      <c r="H321" s="41" t="str">
        <f>VLOOKUP(F321,Tabla1[#All],3,FALSE)</f>
        <v>INDUSTRIAS MAGAÐA, SA. DE C.V.</v>
      </c>
      <c r="I321" s="21">
        <v>0</v>
      </c>
      <c r="J321" s="21">
        <v>0</v>
      </c>
      <c r="K321" s="21">
        <v>0</v>
      </c>
      <c r="L321" s="21">
        <v>95.72</v>
      </c>
      <c r="M321" s="21">
        <v>0</v>
      </c>
      <c r="N321" s="21">
        <v>0</v>
      </c>
      <c r="O321" s="21">
        <v>0</v>
      </c>
      <c r="P321" s="44">
        <f t="shared" si="0"/>
        <v>12.4436</v>
      </c>
      <c r="Q321" s="44">
        <f t="shared" si="1"/>
        <v>108.1636</v>
      </c>
      <c r="R321" s="21" t="s">
        <v>75</v>
      </c>
    </row>
    <row r="322" spans="1:18" x14ac:dyDescent="0.25">
      <c r="A322" s="19" t="s">
        <v>44</v>
      </c>
      <c r="B322" s="19" t="s">
        <v>36</v>
      </c>
      <c r="C322" s="19" t="s">
        <v>25</v>
      </c>
      <c r="D322" s="19" t="s">
        <v>185</v>
      </c>
      <c r="E322" s="19" t="s">
        <v>988</v>
      </c>
      <c r="F322" s="19" t="s">
        <v>798</v>
      </c>
      <c r="G322" s="40" t="str">
        <f>VLOOKUP(F322,Tabla1[#All],2,FALSE)</f>
        <v>06142809061036</v>
      </c>
      <c r="H322" s="41" t="str">
        <f>VLOOKUP(F322,Tabla1[#All],3,FALSE)</f>
        <v>DURECO DE EL SALVADOR</v>
      </c>
      <c r="I322" s="21">
        <v>0</v>
      </c>
      <c r="J322" s="21">
        <v>0</v>
      </c>
      <c r="K322" s="21">
        <v>0</v>
      </c>
      <c r="L322" s="21">
        <v>95.82</v>
      </c>
      <c r="M322" s="21">
        <v>0</v>
      </c>
      <c r="N322" s="21">
        <v>0</v>
      </c>
      <c r="O322" s="21">
        <v>0</v>
      </c>
      <c r="P322" s="44">
        <f t="shared" si="0"/>
        <v>12.4566</v>
      </c>
      <c r="Q322" s="44">
        <f t="shared" si="1"/>
        <v>108.27659999999999</v>
      </c>
      <c r="R322" s="21" t="s">
        <v>75</v>
      </c>
    </row>
    <row r="323" spans="1:18" x14ac:dyDescent="0.25">
      <c r="A323" s="19" t="s">
        <v>44</v>
      </c>
      <c r="B323" s="19" t="s">
        <v>36</v>
      </c>
      <c r="C323" s="19" t="s">
        <v>25</v>
      </c>
      <c r="D323" s="19" t="s">
        <v>185</v>
      </c>
      <c r="E323" s="19" t="s">
        <v>990</v>
      </c>
      <c r="F323" s="19" t="s">
        <v>895</v>
      </c>
      <c r="G323" s="40" t="str">
        <f>VLOOKUP(F323,Tabla1[#All],2,FALSE)</f>
        <v>02102908061017</v>
      </c>
      <c r="H323" s="41" t="str">
        <f>VLOOKUP(F323,Tabla1[#All],3,FALSE)</f>
        <v>V &amp; G DE EL SALVADOR, S.A. DE C.V.</v>
      </c>
      <c r="I323" s="21">
        <v>0</v>
      </c>
      <c r="J323" s="21">
        <v>0</v>
      </c>
      <c r="K323" s="21">
        <v>0</v>
      </c>
      <c r="L323" s="21">
        <v>9.4700000000000006</v>
      </c>
      <c r="M323" s="21">
        <v>0</v>
      </c>
      <c r="N323" s="21">
        <v>0</v>
      </c>
      <c r="O323" s="21">
        <v>0</v>
      </c>
      <c r="P323" s="44">
        <f t="shared" si="0"/>
        <v>1.2311000000000001</v>
      </c>
      <c r="Q323" s="44">
        <f t="shared" si="1"/>
        <v>10.7011</v>
      </c>
      <c r="R323" s="21" t="s">
        <v>75</v>
      </c>
    </row>
    <row r="324" spans="1:18" x14ac:dyDescent="0.25">
      <c r="A324" s="19" t="s">
        <v>44</v>
      </c>
      <c r="B324" s="19" t="s">
        <v>261</v>
      </c>
      <c r="C324" s="19" t="s">
        <v>25</v>
      </c>
      <c r="D324" s="19" t="s">
        <v>185</v>
      </c>
      <c r="E324" s="19" t="s">
        <v>992</v>
      </c>
      <c r="F324" s="19" t="s">
        <v>691</v>
      </c>
      <c r="G324" s="40" t="str">
        <f>VLOOKUP(F324,Tabla1[#All],2,FALSE)</f>
        <v>06141612061020</v>
      </c>
      <c r="H324" s="41" t="str">
        <f>VLOOKUP(F324,Tabla1[#All],3,FALSE)</f>
        <v>DE LA PEÑA S.A DE C.V</v>
      </c>
      <c r="I324" s="21">
        <v>0</v>
      </c>
      <c r="J324" s="21">
        <v>0</v>
      </c>
      <c r="K324" s="21">
        <v>0</v>
      </c>
      <c r="L324" s="21">
        <v>160</v>
      </c>
      <c r="M324" s="21">
        <v>0</v>
      </c>
      <c r="N324" s="21">
        <v>0</v>
      </c>
      <c r="O324" s="21">
        <v>0</v>
      </c>
      <c r="P324" s="44">
        <f t="shared" si="0"/>
        <v>20.8</v>
      </c>
      <c r="Q324" s="44">
        <f t="shared" si="1"/>
        <v>180.8</v>
      </c>
      <c r="R324" s="21" t="s">
        <v>75</v>
      </c>
    </row>
    <row r="325" spans="1:18" x14ac:dyDescent="0.25">
      <c r="A325" s="19" t="s">
        <v>44</v>
      </c>
      <c r="B325" s="19" t="s">
        <v>261</v>
      </c>
      <c r="C325" s="19" t="s">
        <v>25</v>
      </c>
      <c r="D325" s="19" t="s">
        <v>185</v>
      </c>
      <c r="E325" s="19" t="s">
        <v>993</v>
      </c>
      <c r="F325" s="19" t="s">
        <v>694</v>
      </c>
      <c r="G325" s="40" t="str">
        <f>VLOOKUP(F325,Tabla1[#All],2,FALSE)</f>
        <v>06140806450012</v>
      </c>
      <c r="H325" s="41" t="str">
        <f>VLOOKUP(F325,Tabla1[#All],3,FALSE)</f>
        <v>VIDUC, S.A. DE C.V.</v>
      </c>
      <c r="I325" s="21">
        <v>0</v>
      </c>
      <c r="J325" s="21">
        <v>0</v>
      </c>
      <c r="K325" s="21">
        <v>0</v>
      </c>
      <c r="L325" s="21">
        <v>129.97</v>
      </c>
      <c r="M325" s="21">
        <v>0</v>
      </c>
      <c r="N325" s="21">
        <v>0</v>
      </c>
      <c r="O325" s="21">
        <v>0</v>
      </c>
      <c r="P325" s="44">
        <f t="shared" si="0"/>
        <v>16.896100000000001</v>
      </c>
      <c r="Q325" s="44">
        <f t="shared" si="1"/>
        <v>146.86609999999999</v>
      </c>
      <c r="R325" s="21" t="s">
        <v>75</v>
      </c>
    </row>
    <row r="326" spans="1:18" x14ac:dyDescent="0.25">
      <c r="A326" s="19" t="s">
        <v>44</v>
      </c>
      <c r="B326" s="19" t="s">
        <v>261</v>
      </c>
      <c r="C326" s="19" t="s">
        <v>25</v>
      </c>
      <c r="D326" s="19" t="s">
        <v>185</v>
      </c>
      <c r="E326" s="19" t="s">
        <v>994</v>
      </c>
      <c r="F326" s="19" t="s">
        <v>514</v>
      </c>
      <c r="G326" s="40" t="str">
        <f>VLOOKUP(F326,Tabla1[#All],2,FALSE)</f>
        <v>05112105901012</v>
      </c>
      <c r="H326" s="41" t="str">
        <f>VLOOKUP(F326,Tabla1[#All],3,FALSE)</f>
        <v>SUMER, S.A. DE C.V.</v>
      </c>
      <c r="I326" s="21">
        <v>0</v>
      </c>
      <c r="J326" s="21">
        <v>0</v>
      </c>
      <c r="K326" s="21">
        <v>0</v>
      </c>
      <c r="L326" s="21">
        <v>142.71</v>
      </c>
      <c r="M326" s="21">
        <v>0</v>
      </c>
      <c r="N326" s="21">
        <v>0</v>
      </c>
      <c r="O326" s="21">
        <v>0</v>
      </c>
      <c r="P326" s="44">
        <f t="shared" si="0"/>
        <v>18.552300000000002</v>
      </c>
      <c r="Q326" s="44">
        <f t="shared" si="1"/>
        <v>161.26230000000001</v>
      </c>
      <c r="R326" s="21" t="s">
        <v>75</v>
      </c>
    </row>
    <row r="327" spans="1:18" x14ac:dyDescent="0.25">
      <c r="A327" s="19" t="s">
        <v>44</v>
      </c>
      <c r="B327" s="19" t="s">
        <v>261</v>
      </c>
      <c r="C327" s="19" t="s">
        <v>25</v>
      </c>
      <c r="D327" s="19" t="s">
        <v>185</v>
      </c>
      <c r="E327" s="19" t="s">
        <v>995</v>
      </c>
      <c r="F327" s="19" t="s">
        <v>692</v>
      </c>
      <c r="G327" s="40" t="str">
        <f>VLOOKUP(F327,Tabla1[#All],2,FALSE)</f>
        <v>06142709061020</v>
      </c>
      <c r="H327" s="41" t="str">
        <f>VLOOKUP(F327,Tabla1[#All],3,FALSE)</f>
        <v>SOLUCIONES Y HERRAMIENTAS, S.A. DE C.V.</v>
      </c>
      <c r="I327" s="21">
        <v>0</v>
      </c>
      <c r="J327" s="21">
        <v>0</v>
      </c>
      <c r="K327" s="21">
        <v>0</v>
      </c>
      <c r="L327" s="21">
        <v>91.69</v>
      </c>
      <c r="M327" s="21">
        <v>0</v>
      </c>
      <c r="N327" s="21">
        <v>0</v>
      </c>
      <c r="O327" s="21">
        <v>0</v>
      </c>
      <c r="P327" s="44">
        <f t="shared" si="0"/>
        <v>11.919700000000001</v>
      </c>
      <c r="Q327" s="44">
        <f t="shared" si="1"/>
        <v>103.6097</v>
      </c>
      <c r="R327" s="21" t="s">
        <v>75</v>
      </c>
    </row>
    <row r="328" spans="1:18" x14ac:dyDescent="0.25">
      <c r="A328" s="19" t="s">
        <v>44</v>
      </c>
      <c r="B328" s="19" t="s">
        <v>221</v>
      </c>
      <c r="C328" s="19" t="s">
        <v>25</v>
      </c>
      <c r="D328" s="19" t="s">
        <v>185</v>
      </c>
      <c r="E328" s="19" t="s">
        <v>996</v>
      </c>
      <c r="F328" s="19" t="s">
        <v>514</v>
      </c>
      <c r="G328" s="40" t="str">
        <f>VLOOKUP(F328,Tabla1[#All],2,FALSE)</f>
        <v>05112105901012</v>
      </c>
      <c r="H328" s="41" t="str">
        <f>VLOOKUP(F328,Tabla1[#All],3,FALSE)</f>
        <v>SUMER, S.A. DE C.V.</v>
      </c>
      <c r="I328" s="21">
        <v>0</v>
      </c>
      <c r="J328" s="21">
        <v>0</v>
      </c>
      <c r="K328" s="21">
        <v>0</v>
      </c>
      <c r="L328" s="21">
        <v>55.98</v>
      </c>
      <c r="M328" s="21">
        <v>0</v>
      </c>
      <c r="N328" s="21">
        <v>0</v>
      </c>
      <c r="O328" s="21">
        <v>0</v>
      </c>
      <c r="P328" s="44">
        <f t="shared" si="0"/>
        <v>7.2774000000000001</v>
      </c>
      <c r="Q328" s="44">
        <f t="shared" si="1"/>
        <v>63.257399999999997</v>
      </c>
      <c r="R328" s="21" t="s">
        <v>75</v>
      </c>
    </row>
    <row r="329" spans="1:18" x14ac:dyDescent="0.25">
      <c r="A329" s="19" t="s">
        <v>44</v>
      </c>
      <c r="B329" s="19" t="s">
        <v>221</v>
      </c>
      <c r="C329" s="19" t="s">
        <v>25</v>
      </c>
      <c r="D329" s="19" t="s">
        <v>185</v>
      </c>
      <c r="E329" s="19" t="s">
        <v>997</v>
      </c>
      <c r="F329" s="19" t="s">
        <v>514</v>
      </c>
      <c r="G329" s="40" t="str">
        <f>VLOOKUP(F329,Tabla1[#All],2,FALSE)</f>
        <v>05112105901012</v>
      </c>
      <c r="H329" s="41" t="str">
        <f>VLOOKUP(F329,Tabla1[#All],3,FALSE)</f>
        <v>SUMER, S.A. DE C.V.</v>
      </c>
      <c r="I329" s="21">
        <v>0</v>
      </c>
      <c r="J329" s="21">
        <v>0</v>
      </c>
      <c r="K329" s="21">
        <v>0</v>
      </c>
      <c r="L329" s="21">
        <v>221.54</v>
      </c>
      <c r="M329" s="21">
        <v>0</v>
      </c>
      <c r="N329" s="21">
        <v>0</v>
      </c>
      <c r="O329" s="21">
        <v>0</v>
      </c>
      <c r="P329" s="44">
        <f t="shared" si="0"/>
        <v>28.8002</v>
      </c>
      <c r="Q329" s="44">
        <f t="shared" si="1"/>
        <v>250.34019999999998</v>
      </c>
      <c r="R329" s="21" t="s">
        <v>75</v>
      </c>
    </row>
    <row r="330" spans="1:18" x14ac:dyDescent="0.25">
      <c r="A330" s="19" t="s">
        <v>44</v>
      </c>
      <c r="B330" s="19" t="s">
        <v>221</v>
      </c>
      <c r="C330" s="19" t="s">
        <v>25</v>
      </c>
      <c r="D330" s="19" t="s">
        <v>185</v>
      </c>
      <c r="E330" s="19" t="s">
        <v>998</v>
      </c>
      <c r="F330" s="19" t="s">
        <v>692</v>
      </c>
      <c r="G330" s="40" t="str">
        <f>VLOOKUP(F330,Tabla1[#All],2,FALSE)</f>
        <v>06142709061020</v>
      </c>
      <c r="H330" s="41" t="str">
        <f>VLOOKUP(F330,Tabla1[#All],3,FALSE)</f>
        <v>SOLUCIONES Y HERRAMIENTAS, S.A. DE C.V.</v>
      </c>
      <c r="I330" s="21">
        <v>0</v>
      </c>
      <c r="J330" s="21">
        <v>0</v>
      </c>
      <c r="K330" s="21">
        <v>0</v>
      </c>
      <c r="L330" s="21">
        <v>254.59</v>
      </c>
      <c r="M330" s="21">
        <v>0</v>
      </c>
      <c r="N330" s="21">
        <v>0</v>
      </c>
      <c r="O330" s="21">
        <v>0</v>
      </c>
      <c r="P330" s="44">
        <f t="shared" si="0"/>
        <v>33.096699999999998</v>
      </c>
      <c r="Q330" s="44">
        <f t="shared" si="1"/>
        <v>287.68669999999997</v>
      </c>
      <c r="R330" s="21" t="s">
        <v>75</v>
      </c>
    </row>
    <row r="331" spans="1:18" x14ac:dyDescent="0.25">
      <c r="A331" s="19" t="s">
        <v>44</v>
      </c>
      <c r="B331" s="19" t="s">
        <v>221</v>
      </c>
      <c r="C331" s="19" t="s">
        <v>25</v>
      </c>
      <c r="D331" s="19" t="s">
        <v>185</v>
      </c>
      <c r="E331" s="19" t="s">
        <v>999</v>
      </c>
      <c r="F331" s="19" t="s">
        <v>692</v>
      </c>
      <c r="G331" s="40" t="str">
        <f>VLOOKUP(F331,Tabla1[#All],2,FALSE)</f>
        <v>06142709061020</v>
      </c>
      <c r="H331" s="41" t="str">
        <f>VLOOKUP(F331,Tabla1[#All],3,FALSE)</f>
        <v>SOLUCIONES Y HERRAMIENTAS, S.A. DE C.V.</v>
      </c>
      <c r="I331" s="21">
        <v>0</v>
      </c>
      <c r="J331" s="21">
        <v>0</v>
      </c>
      <c r="K331" s="21">
        <v>0</v>
      </c>
      <c r="L331" s="21">
        <v>138.78</v>
      </c>
      <c r="M331" s="21">
        <v>0</v>
      </c>
      <c r="N331" s="21">
        <v>0</v>
      </c>
      <c r="O331" s="21">
        <v>0</v>
      </c>
      <c r="P331" s="44">
        <f t="shared" si="0"/>
        <v>18.041399999999999</v>
      </c>
      <c r="Q331" s="44">
        <f t="shared" si="1"/>
        <v>156.82140000000001</v>
      </c>
      <c r="R331" s="21" t="s">
        <v>75</v>
      </c>
    </row>
    <row r="332" spans="1:18" x14ac:dyDescent="0.25">
      <c r="A332" s="19" t="s">
        <v>44</v>
      </c>
      <c r="B332" s="19" t="s">
        <v>221</v>
      </c>
      <c r="C332" s="19" t="s">
        <v>25</v>
      </c>
      <c r="D332" s="19" t="s">
        <v>185</v>
      </c>
      <c r="E332" s="19" t="s">
        <v>1000</v>
      </c>
      <c r="F332" s="19" t="s">
        <v>692</v>
      </c>
      <c r="G332" s="40" t="str">
        <f>VLOOKUP(F332,Tabla1[#All],2,FALSE)</f>
        <v>06142709061020</v>
      </c>
      <c r="H332" s="41" t="str">
        <f>VLOOKUP(F332,Tabla1[#All],3,FALSE)</f>
        <v>SOLUCIONES Y HERRAMIENTAS, S.A. DE C.V.</v>
      </c>
      <c r="I332" s="21">
        <v>0</v>
      </c>
      <c r="J332" s="21">
        <v>0</v>
      </c>
      <c r="K332" s="21">
        <v>0</v>
      </c>
      <c r="L332" s="21">
        <v>187.34</v>
      </c>
      <c r="M332" s="21">
        <v>0</v>
      </c>
      <c r="N332" s="21">
        <v>0</v>
      </c>
      <c r="O332" s="21">
        <v>0</v>
      </c>
      <c r="P332" s="44">
        <f t="shared" ref="P332:P376" si="2">+L332*0.13</f>
        <v>24.354200000000002</v>
      </c>
      <c r="Q332" s="44">
        <f t="shared" ref="Q332:Q376" si="3">SUM(I332:P332)</f>
        <v>211.6942</v>
      </c>
      <c r="R332" s="21" t="s">
        <v>75</v>
      </c>
    </row>
    <row r="333" spans="1:18" x14ac:dyDescent="0.25">
      <c r="A333" s="19" t="s">
        <v>44</v>
      </c>
      <c r="B333" s="19" t="s">
        <v>37</v>
      </c>
      <c r="C333" s="19" t="s">
        <v>25</v>
      </c>
      <c r="D333" s="19" t="s">
        <v>185</v>
      </c>
      <c r="E333" s="19" t="s">
        <v>982</v>
      </c>
      <c r="F333" s="19" t="s">
        <v>895</v>
      </c>
      <c r="G333" s="40" t="str">
        <f>VLOOKUP(F333,Tabla1[#All],2,FALSE)</f>
        <v>02102908061017</v>
      </c>
      <c r="H333" s="41" t="str">
        <f>VLOOKUP(F333,Tabla1[#All],3,FALSE)</f>
        <v>V &amp; G DE EL SALVADOR, S.A. DE C.V.</v>
      </c>
      <c r="I333" s="21">
        <v>0</v>
      </c>
      <c r="J333" s="21">
        <v>0</v>
      </c>
      <c r="K333" s="21">
        <v>0</v>
      </c>
      <c r="L333" s="21">
        <v>7.97</v>
      </c>
      <c r="M333" s="21">
        <v>0</v>
      </c>
      <c r="N333" s="21">
        <v>0</v>
      </c>
      <c r="O333" s="21">
        <v>0</v>
      </c>
      <c r="P333" s="44">
        <f t="shared" si="2"/>
        <v>1.0361</v>
      </c>
      <c r="Q333" s="44">
        <f t="shared" si="3"/>
        <v>9.0061</v>
      </c>
      <c r="R333" s="21" t="s">
        <v>75</v>
      </c>
    </row>
    <row r="334" spans="1:18" x14ac:dyDescent="0.25">
      <c r="A334" s="19" t="s">
        <v>44</v>
      </c>
      <c r="B334" s="19" t="s">
        <v>223</v>
      </c>
      <c r="C334" s="19" t="s">
        <v>25</v>
      </c>
      <c r="D334" s="19" t="s">
        <v>185</v>
      </c>
      <c r="E334" s="19" t="s">
        <v>1008</v>
      </c>
      <c r="F334" s="19" t="s">
        <v>238</v>
      </c>
      <c r="G334" s="40" t="str">
        <f>VLOOKUP(F334,Tabla1[#All],2,FALSE)</f>
        <v>06140108580017</v>
      </c>
      <c r="H334" s="41" t="str">
        <f>VLOOKUP(F334,Tabla1[#All],3,FALSE)</f>
        <v>FREUND, S.A. DE C.V.</v>
      </c>
      <c r="I334" s="21">
        <v>0</v>
      </c>
      <c r="J334" s="21">
        <v>0</v>
      </c>
      <c r="K334" s="21">
        <v>0</v>
      </c>
      <c r="L334" s="21">
        <v>461.11</v>
      </c>
      <c r="M334" s="21">
        <v>0</v>
      </c>
      <c r="N334" s="21">
        <v>0</v>
      </c>
      <c r="O334" s="21">
        <v>0</v>
      </c>
      <c r="P334" s="44">
        <f t="shared" si="2"/>
        <v>59.944300000000005</v>
      </c>
      <c r="Q334" s="44">
        <f t="shared" si="3"/>
        <v>521.05430000000001</v>
      </c>
      <c r="R334" s="21" t="s">
        <v>75</v>
      </c>
    </row>
    <row r="335" spans="1:18" x14ac:dyDescent="0.25">
      <c r="A335" s="19" t="s">
        <v>44</v>
      </c>
      <c r="B335" s="19" t="s">
        <v>1002</v>
      </c>
      <c r="C335" s="19" t="s">
        <v>25</v>
      </c>
      <c r="D335" s="19" t="s">
        <v>185</v>
      </c>
      <c r="E335" s="19" t="s">
        <v>1009</v>
      </c>
      <c r="F335" s="19" t="s">
        <v>238</v>
      </c>
      <c r="G335" s="40" t="str">
        <f>VLOOKUP(F335,Tabla1[#All],2,FALSE)</f>
        <v>06140108580017</v>
      </c>
      <c r="H335" s="41" t="str">
        <f>VLOOKUP(F335,Tabla1[#All],3,FALSE)</f>
        <v>FREUND, S.A. DE C.V.</v>
      </c>
      <c r="I335" s="21">
        <v>0</v>
      </c>
      <c r="J335" s="21">
        <v>0</v>
      </c>
      <c r="K335" s="21">
        <v>0</v>
      </c>
      <c r="L335" s="21">
        <v>385.84</v>
      </c>
      <c r="M335" s="21">
        <v>0</v>
      </c>
      <c r="N335" s="21">
        <v>0</v>
      </c>
      <c r="O335" s="21">
        <v>0</v>
      </c>
      <c r="P335" s="44">
        <f t="shared" si="2"/>
        <v>50.159199999999998</v>
      </c>
      <c r="Q335" s="44">
        <f t="shared" si="3"/>
        <v>435.99919999999997</v>
      </c>
      <c r="R335" s="21" t="s">
        <v>75</v>
      </c>
    </row>
    <row r="336" spans="1:18" x14ac:dyDescent="0.25">
      <c r="A336" s="19" t="s">
        <v>187</v>
      </c>
      <c r="B336" s="19" t="s">
        <v>224</v>
      </c>
      <c r="C336" s="19" t="s">
        <v>25</v>
      </c>
      <c r="D336" s="19" t="s">
        <v>185</v>
      </c>
      <c r="E336" s="19" t="s">
        <v>1010</v>
      </c>
      <c r="F336" s="19" t="s">
        <v>692</v>
      </c>
      <c r="G336" s="40" t="str">
        <f>VLOOKUP(F336,Tabla1[#All],2,FALSE)</f>
        <v>06142709061020</v>
      </c>
      <c r="H336" s="41" t="str">
        <f>VLOOKUP(F336,Tabla1[#All],3,FALSE)</f>
        <v>SOLUCIONES Y HERRAMIENTAS, S.A. DE C.V.</v>
      </c>
      <c r="I336" s="21">
        <v>0</v>
      </c>
      <c r="J336" s="21">
        <v>0</v>
      </c>
      <c r="K336" s="21">
        <v>0</v>
      </c>
      <c r="L336" s="21">
        <v>156.68</v>
      </c>
      <c r="M336" s="21">
        <v>0</v>
      </c>
      <c r="N336" s="21">
        <v>0</v>
      </c>
      <c r="O336" s="21">
        <v>0</v>
      </c>
      <c r="P336" s="44">
        <f t="shared" si="2"/>
        <v>20.368400000000001</v>
      </c>
      <c r="Q336" s="44">
        <f t="shared" si="3"/>
        <v>177.04840000000002</v>
      </c>
      <c r="R336" s="21" t="s">
        <v>75</v>
      </c>
    </row>
    <row r="337" spans="1:18" x14ac:dyDescent="0.25">
      <c r="A337" s="19" t="s">
        <v>187</v>
      </c>
      <c r="B337" s="19" t="s">
        <v>224</v>
      </c>
      <c r="C337" s="19" t="s">
        <v>25</v>
      </c>
      <c r="D337" s="19" t="s">
        <v>185</v>
      </c>
      <c r="E337" s="19" t="s">
        <v>1011</v>
      </c>
      <c r="F337" s="19" t="s">
        <v>692</v>
      </c>
      <c r="G337" s="40" t="str">
        <f>VLOOKUP(F337,Tabla1[#All],2,FALSE)</f>
        <v>06142709061020</v>
      </c>
      <c r="H337" s="41" t="str">
        <f>VLOOKUP(F337,Tabla1[#All],3,FALSE)</f>
        <v>SOLUCIONES Y HERRAMIENTAS, S.A. DE C.V.</v>
      </c>
      <c r="I337" s="21">
        <v>0</v>
      </c>
      <c r="J337" s="21">
        <v>0</v>
      </c>
      <c r="K337" s="21">
        <v>0</v>
      </c>
      <c r="L337" s="21">
        <v>112.22</v>
      </c>
      <c r="M337" s="21">
        <v>0</v>
      </c>
      <c r="N337" s="21">
        <v>0</v>
      </c>
      <c r="O337" s="21">
        <v>0</v>
      </c>
      <c r="P337" s="44">
        <f t="shared" si="2"/>
        <v>14.5886</v>
      </c>
      <c r="Q337" s="44">
        <f t="shared" si="3"/>
        <v>126.8086</v>
      </c>
      <c r="R337" s="21" t="s">
        <v>75</v>
      </c>
    </row>
    <row r="338" spans="1:18" x14ac:dyDescent="0.25">
      <c r="A338" s="19" t="s">
        <v>187</v>
      </c>
      <c r="B338" s="19" t="s">
        <v>224</v>
      </c>
      <c r="C338" s="19" t="s">
        <v>25</v>
      </c>
      <c r="D338" s="19" t="s">
        <v>185</v>
      </c>
      <c r="E338" s="19" t="s">
        <v>1012</v>
      </c>
      <c r="F338" s="19" t="s">
        <v>692</v>
      </c>
      <c r="G338" s="40" t="str">
        <f>VLOOKUP(F338,Tabla1[#All],2,FALSE)</f>
        <v>06142709061020</v>
      </c>
      <c r="H338" s="41" t="str">
        <f>VLOOKUP(F338,Tabla1[#All],3,FALSE)</f>
        <v>SOLUCIONES Y HERRAMIENTAS, S.A. DE C.V.</v>
      </c>
      <c r="I338" s="21">
        <v>0</v>
      </c>
      <c r="J338" s="21">
        <v>0</v>
      </c>
      <c r="K338" s="21">
        <v>0</v>
      </c>
      <c r="L338" s="21">
        <v>49.37</v>
      </c>
      <c r="M338" s="21">
        <v>0</v>
      </c>
      <c r="N338" s="21">
        <v>0</v>
      </c>
      <c r="O338" s="21">
        <v>0</v>
      </c>
      <c r="P338" s="44">
        <f t="shared" si="2"/>
        <v>6.4180999999999999</v>
      </c>
      <c r="Q338" s="44">
        <f t="shared" si="3"/>
        <v>55.7881</v>
      </c>
      <c r="R338" s="21" t="s">
        <v>75</v>
      </c>
    </row>
    <row r="339" spans="1:18" x14ac:dyDescent="0.25">
      <c r="A339" s="19" t="s">
        <v>187</v>
      </c>
      <c r="B339" s="19" t="s">
        <v>224</v>
      </c>
      <c r="C339" s="19" t="s">
        <v>25</v>
      </c>
      <c r="D339" s="19" t="s">
        <v>185</v>
      </c>
      <c r="E339" s="19" t="s">
        <v>1013</v>
      </c>
      <c r="F339" s="19" t="s">
        <v>692</v>
      </c>
      <c r="G339" s="40" t="str">
        <f>VLOOKUP(F339,Tabla1[#All],2,FALSE)</f>
        <v>06142709061020</v>
      </c>
      <c r="H339" s="41" t="str">
        <f>VLOOKUP(F339,Tabla1[#All],3,FALSE)</f>
        <v>SOLUCIONES Y HERRAMIENTAS, S.A. DE C.V.</v>
      </c>
      <c r="I339" s="21">
        <v>0</v>
      </c>
      <c r="J339" s="21">
        <v>0</v>
      </c>
      <c r="K339" s="21">
        <v>0</v>
      </c>
      <c r="L339" s="21">
        <v>70.55</v>
      </c>
      <c r="M339" s="21">
        <v>0</v>
      </c>
      <c r="N339" s="21">
        <v>0</v>
      </c>
      <c r="O339" s="21">
        <v>0</v>
      </c>
      <c r="P339" s="44">
        <f t="shared" si="2"/>
        <v>9.1715</v>
      </c>
      <c r="Q339" s="44">
        <f>SUM(I339:P339)</f>
        <v>79.721499999999992</v>
      </c>
      <c r="R339" s="21" t="s">
        <v>75</v>
      </c>
    </row>
    <row r="340" spans="1:18" x14ac:dyDescent="0.25">
      <c r="A340" s="19" t="s">
        <v>187</v>
      </c>
      <c r="B340" s="19" t="s">
        <v>224</v>
      </c>
      <c r="C340" s="19" t="s">
        <v>25</v>
      </c>
      <c r="D340" s="19" t="s">
        <v>185</v>
      </c>
      <c r="E340" s="19" t="s">
        <v>1013</v>
      </c>
      <c r="F340" s="19" t="s">
        <v>692</v>
      </c>
      <c r="G340" s="40" t="str">
        <f>VLOOKUP(F340,Tabla1[#All],2,FALSE)</f>
        <v>06142709061020</v>
      </c>
      <c r="H340" s="41" t="str">
        <f>VLOOKUP(F340,Tabla1[#All],3,FALSE)</f>
        <v>SOLUCIONES Y HERRAMIENTAS, S.A. DE C.V.</v>
      </c>
      <c r="I340" s="21">
        <v>0</v>
      </c>
      <c r="J340" s="21">
        <v>0</v>
      </c>
      <c r="K340" s="21">
        <v>0</v>
      </c>
      <c r="L340" s="21">
        <v>70.55</v>
      </c>
      <c r="M340" s="21">
        <v>0</v>
      </c>
      <c r="N340" s="21">
        <v>0</v>
      </c>
      <c r="O340" s="21">
        <v>0</v>
      </c>
      <c r="P340" s="44">
        <f t="shared" si="2"/>
        <v>9.1715</v>
      </c>
      <c r="Q340" s="44">
        <f t="shared" si="3"/>
        <v>79.721499999999992</v>
      </c>
      <c r="R340" s="21" t="s">
        <v>75</v>
      </c>
    </row>
    <row r="341" spans="1:18" x14ac:dyDescent="0.25">
      <c r="A341" s="19" t="s">
        <v>187</v>
      </c>
      <c r="B341" s="19" t="s">
        <v>224</v>
      </c>
      <c r="C341" s="19" t="s">
        <v>25</v>
      </c>
      <c r="D341" s="19" t="s">
        <v>185</v>
      </c>
      <c r="E341" s="19" t="s">
        <v>1014</v>
      </c>
      <c r="F341" s="19" t="s">
        <v>692</v>
      </c>
      <c r="G341" s="40" t="str">
        <f>VLOOKUP(F341,Tabla1[#All],2,FALSE)</f>
        <v>06142709061020</v>
      </c>
      <c r="H341" s="41" t="str">
        <f>VLOOKUP(F341,Tabla1[#All],3,FALSE)</f>
        <v>SOLUCIONES Y HERRAMIENTAS, S.A. DE C.V.</v>
      </c>
      <c r="I341" s="21">
        <v>0</v>
      </c>
      <c r="J341" s="21">
        <v>0</v>
      </c>
      <c r="K341" s="21">
        <v>0</v>
      </c>
      <c r="L341" s="21">
        <v>53.1</v>
      </c>
      <c r="M341" s="21">
        <v>0</v>
      </c>
      <c r="N341" s="21">
        <v>0</v>
      </c>
      <c r="O341" s="21">
        <v>0</v>
      </c>
      <c r="P341" s="44">
        <f t="shared" si="2"/>
        <v>6.9030000000000005</v>
      </c>
      <c r="Q341" s="44">
        <f t="shared" si="3"/>
        <v>60.003</v>
      </c>
      <c r="R341" s="21" t="s">
        <v>75</v>
      </c>
    </row>
    <row r="342" spans="1:18" x14ac:dyDescent="0.25">
      <c r="A342" s="19" t="s">
        <v>187</v>
      </c>
      <c r="B342" s="19" t="s">
        <v>224</v>
      </c>
      <c r="C342" s="19" t="s">
        <v>25</v>
      </c>
      <c r="D342" s="19" t="s">
        <v>185</v>
      </c>
      <c r="E342" s="19" t="s">
        <v>1015</v>
      </c>
      <c r="F342" s="19" t="s">
        <v>692</v>
      </c>
      <c r="G342" s="40" t="str">
        <f>VLOOKUP(F342,Tabla1[#All],2,FALSE)</f>
        <v>06142709061020</v>
      </c>
      <c r="H342" s="41" t="str">
        <f>VLOOKUP(F342,Tabla1[#All],3,FALSE)</f>
        <v>SOLUCIONES Y HERRAMIENTAS, S.A. DE C.V.</v>
      </c>
      <c r="I342" s="21">
        <v>0</v>
      </c>
      <c r="J342" s="21">
        <v>0</v>
      </c>
      <c r="K342" s="21">
        <v>0</v>
      </c>
      <c r="L342" s="21">
        <v>10.58</v>
      </c>
      <c r="M342" s="21">
        <v>0</v>
      </c>
      <c r="N342" s="21">
        <v>0</v>
      </c>
      <c r="O342" s="21">
        <v>0</v>
      </c>
      <c r="P342" s="44">
        <f t="shared" si="2"/>
        <v>1.3754</v>
      </c>
      <c r="Q342" s="44">
        <f t="shared" si="3"/>
        <v>11.955400000000001</v>
      </c>
      <c r="R342" s="21" t="s">
        <v>75</v>
      </c>
    </row>
    <row r="343" spans="1:18" x14ac:dyDescent="0.25">
      <c r="A343" s="19" t="s">
        <v>187</v>
      </c>
      <c r="B343" s="19" t="s">
        <v>224</v>
      </c>
      <c r="C343" s="19" t="s">
        <v>25</v>
      </c>
      <c r="D343" s="19" t="s">
        <v>185</v>
      </c>
      <c r="E343" s="19" t="s">
        <v>1016</v>
      </c>
      <c r="F343" s="19" t="s">
        <v>903</v>
      </c>
      <c r="G343" s="40" t="str">
        <f>VLOOKUP(F343,Tabla1[#All],2,FALSE)</f>
        <v>02133003651018</v>
      </c>
      <c r="H343" s="41" t="str">
        <f>VLOOKUP(F343,Tabla1[#All],3,FALSE)</f>
        <v>JOSE ADAN MAGAÐA LOPEZ</v>
      </c>
      <c r="I343" s="21">
        <v>0</v>
      </c>
      <c r="J343" s="21">
        <v>0</v>
      </c>
      <c r="K343" s="21">
        <v>0</v>
      </c>
      <c r="L343" s="21">
        <v>69.239999999999995</v>
      </c>
      <c r="M343" s="21">
        <v>0</v>
      </c>
      <c r="N343" s="21">
        <v>0</v>
      </c>
      <c r="O343" s="21">
        <v>0</v>
      </c>
      <c r="P343" s="44">
        <f t="shared" si="2"/>
        <v>9.001199999999999</v>
      </c>
      <c r="Q343" s="44">
        <f t="shared" si="3"/>
        <v>78.241199999999992</v>
      </c>
      <c r="R343" s="21" t="s">
        <v>75</v>
      </c>
    </row>
    <row r="344" spans="1:18" x14ac:dyDescent="0.25">
      <c r="A344" s="19" t="s">
        <v>187</v>
      </c>
      <c r="B344" s="19" t="s">
        <v>224</v>
      </c>
      <c r="C344" s="19" t="s">
        <v>25</v>
      </c>
      <c r="D344" s="19" t="s">
        <v>185</v>
      </c>
      <c r="E344" s="19" t="s">
        <v>1018</v>
      </c>
      <c r="F344" s="19" t="s">
        <v>514</v>
      </c>
      <c r="G344" s="40" t="str">
        <f>VLOOKUP(F344,Tabla1[#All],2,FALSE)</f>
        <v>05112105901012</v>
      </c>
      <c r="H344" s="41" t="str">
        <f>VLOOKUP(F344,Tabla1[#All],3,FALSE)</f>
        <v>SUMER, S.A. DE C.V.</v>
      </c>
      <c r="I344" s="21">
        <v>0</v>
      </c>
      <c r="J344" s="21">
        <v>0</v>
      </c>
      <c r="K344" s="21">
        <v>0</v>
      </c>
      <c r="L344" s="21">
        <v>293.32</v>
      </c>
      <c r="M344" s="21">
        <v>0</v>
      </c>
      <c r="N344" s="21">
        <v>0</v>
      </c>
      <c r="O344" s="21">
        <v>0</v>
      </c>
      <c r="P344" s="44">
        <f t="shared" si="2"/>
        <v>38.131599999999999</v>
      </c>
      <c r="Q344" s="44">
        <f t="shared" si="3"/>
        <v>331.45159999999998</v>
      </c>
      <c r="R344" s="21" t="s">
        <v>75</v>
      </c>
    </row>
    <row r="345" spans="1:18" x14ac:dyDescent="0.25">
      <c r="A345" s="19" t="s">
        <v>187</v>
      </c>
      <c r="B345" s="19" t="s">
        <v>224</v>
      </c>
      <c r="C345" s="19" t="s">
        <v>25</v>
      </c>
      <c r="D345" s="19" t="s">
        <v>185</v>
      </c>
      <c r="E345" s="19" t="s">
        <v>1019</v>
      </c>
      <c r="F345" s="19" t="s">
        <v>514</v>
      </c>
      <c r="G345" s="40" t="str">
        <f>VLOOKUP(F345,Tabla1[#All],2,FALSE)</f>
        <v>05112105901012</v>
      </c>
      <c r="H345" s="41" t="str">
        <f>VLOOKUP(F345,Tabla1[#All],3,FALSE)</f>
        <v>SUMER, S.A. DE C.V.</v>
      </c>
      <c r="I345" s="21">
        <v>0</v>
      </c>
      <c r="J345" s="21">
        <v>0</v>
      </c>
      <c r="K345" s="21">
        <v>0</v>
      </c>
      <c r="L345" s="21">
        <v>590.54999999999995</v>
      </c>
      <c r="M345" s="21">
        <v>0</v>
      </c>
      <c r="N345" s="21">
        <v>0</v>
      </c>
      <c r="O345" s="21">
        <v>0</v>
      </c>
      <c r="P345" s="44">
        <f t="shared" si="2"/>
        <v>76.771500000000003</v>
      </c>
      <c r="Q345" s="44">
        <f t="shared" si="3"/>
        <v>667.32150000000001</v>
      </c>
      <c r="R345" s="21" t="s">
        <v>75</v>
      </c>
    </row>
    <row r="346" spans="1:18" x14ac:dyDescent="0.25">
      <c r="A346" s="19" t="s">
        <v>187</v>
      </c>
      <c r="B346" s="19" t="s">
        <v>224</v>
      </c>
      <c r="C346" s="19" t="s">
        <v>25</v>
      </c>
      <c r="D346" s="19" t="s">
        <v>185</v>
      </c>
      <c r="E346" s="19" t="s">
        <v>1020</v>
      </c>
      <c r="F346" s="19" t="s">
        <v>514</v>
      </c>
      <c r="G346" s="40" t="str">
        <f>VLOOKUP(F346,Tabla1[#All],2,FALSE)</f>
        <v>05112105901012</v>
      </c>
      <c r="H346" s="41" t="str">
        <f>VLOOKUP(F346,Tabla1[#All],3,FALSE)</f>
        <v>SUMER, S.A. DE C.V.</v>
      </c>
      <c r="I346" s="21">
        <v>0</v>
      </c>
      <c r="J346" s="21">
        <v>0</v>
      </c>
      <c r="K346" s="21">
        <v>0</v>
      </c>
      <c r="L346" s="21">
        <v>42.79</v>
      </c>
      <c r="M346" s="21">
        <v>0</v>
      </c>
      <c r="N346" s="21">
        <v>0</v>
      </c>
      <c r="O346" s="21">
        <v>0</v>
      </c>
      <c r="P346" s="44">
        <f t="shared" si="2"/>
        <v>5.5627000000000004</v>
      </c>
      <c r="Q346" s="44">
        <f t="shared" si="3"/>
        <v>48.352699999999999</v>
      </c>
      <c r="R346" s="21" t="s">
        <v>75</v>
      </c>
    </row>
    <row r="347" spans="1:18" x14ac:dyDescent="0.25">
      <c r="A347" s="19" t="s">
        <v>187</v>
      </c>
      <c r="B347" s="19" t="s">
        <v>45</v>
      </c>
      <c r="C347" s="19" t="s">
        <v>25</v>
      </c>
      <c r="D347" s="19" t="s">
        <v>185</v>
      </c>
      <c r="E347" s="19" t="s">
        <v>1022</v>
      </c>
      <c r="F347" s="19" t="s">
        <v>514</v>
      </c>
      <c r="G347" s="40" t="str">
        <f>VLOOKUP(F347,Tabla1[#All],2,FALSE)</f>
        <v>05112105901012</v>
      </c>
      <c r="H347" s="41" t="str">
        <f>VLOOKUP(F347,Tabla1[#All],3,FALSE)</f>
        <v>SUMER, S.A. DE C.V.</v>
      </c>
      <c r="I347" s="21">
        <v>0</v>
      </c>
      <c r="J347" s="21">
        <v>0</v>
      </c>
      <c r="K347" s="21">
        <v>0</v>
      </c>
      <c r="L347" s="21">
        <v>375.85</v>
      </c>
      <c r="M347" s="21">
        <v>0</v>
      </c>
      <c r="N347" s="21">
        <v>0</v>
      </c>
      <c r="O347" s="21">
        <v>0</v>
      </c>
      <c r="P347" s="44">
        <f t="shared" si="2"/>
        <v>48.860500000000002</v>
      </c>
      <c r="Q347" s="44">
        <f t="shared" si="3"/>
        <v>424.71050000000002</v>
      </c>
      <c r="R347" s="21" t="s">
        <v>75</v>
      </c>
    </row>
    <row r="348" spans="1:18" x14ac:dyDescent="0.25">
      <c r="A348" s="19" t="s">
        <v>187</v>
      </c>
      <c r="B348" s="19" t="s">
        <v>46</v>
      </c>
      <c r="C348" s="19" t="s">
        <v>25</v>
      </c>
      <c r="D348" s="19" t="s">
        <v>185</v>
      </c>
      <c r="E348" s="19" t="s">
        <v>1021</v>
      </c>
      <c r="F348" s="19" t="s">
        <v>692</v>
      </c>
      <c r="G348" s="40" t="str">
        <f>VLOOKUP(F348,Tabla1[#All],2,FALSE)</f>
        <v>06142709061020</v>
      </c>
      <c r="H348" s="41" t="str">
        <f>VLOOKUP(F348,Tabla1[#All],3,FALSE)</f>
        <v>SOLUCIONES Y HERRAMIENTAS, S.A. DE C.V.</v>
      </c>
      <c r="I348" s="21">
        <v>0</v>
      </c>
      <c r="J348" s="21">
        <v>0</v>
      </c>
      <c r="K348" s="21">
        <v>0</v>
      </c>
      <c r="L348" s="21">
        <v>87.46</v>
      </c>
      <c r="M348" s="21">
        <v>0</v>
      </c>
      <c r="N348" s="21">
        <v>0</v>
      </c>
      <c r="O348" s="21">
        <v>0</v>
      </c>
      <c r="P348" s="44">
        <f t="shared" si="2"/>
        <v>11.3698</v>
      </c>
      <c r="Q348" s="44">
        <f t="shared" si="3"/>
        <v>98.829799999999992</v>
      </c>
      <c r="R348" s="21" t="s">
        <v>75</v>
      </c>
    </row>
    <row r="349" spans="1:18" x14ac:dyDescent="0.25">
      <c r="A349" s="19" t="s">
        <v>187</v>
      </c>
      <c r="B349" s="19" t="s">
        <v>46</v>
      </c>
      <c r="C349" s="19" t="s">
        <v>25</v>
      </c>
      <c r="D349" s="19" t="s">
        <v>185</v>
      </c>
      <c r="E349" s="19" t="s">
        <v>1023</v>
      </c>
      <c r="F349" s="19" t="s">
        <v>692</v>
      </c>
      <c r="G349" s="40" t="str">
        <f>VLOOKUP(F349,Tabla1[#All],2,FALSE)</f>
        <v>06142709061020</v>
      </c>
      <c r="H349" s="41" t="str">
        <f>VLOOKUP(F349,Tabla1[#All],3,FALSE)</f>
        <v>SOLUCIONES Y HERRAMIENTAS, S.A. DE C.V.</v>
      </c>
      <c r="I349" s="21">
        <v>0</v>
      </c>
      <c r="J349" s="21">
        <v>0</v>
      </c>
      <c r="K349" s="21">
        <v>0</v>
      </c>
      <c r="L349" s="21">
        <v>47.31</v>
      </c>
      <c r="M349" s="21">
        <v>0</v>
      </c>
      <c r="N349" s="21">
        <v>0</v>
      </c>
      <c r="O349" s="21">
        <v>0</v>
      </c>
      <c r="P349" s="44">
        <f t="shared" si="2"/>
        <v>6.1503000000000005</v>
      </c>
      <c r="Q349" s="44">
        <f t="shared" si="3"/>
        <v>53.460300000000004</v>
      </c>
      <c r="R349" s="21" t="s">
        <v>75</v>
      </c>
    </row>
    <row r="350" spans="1:18" x14ac:dyDescent="0.25">
      <c r="A350" s="19" t="s">
        <v>187</v>
      </c>
      <c r="B350" s="19" t="s">
        <v>46</v>
      </c>
      <c r="C350" s="19" t="s">
        <v>25</v>
      </c>
      <c r="D350" s="19" t="s">
        <v>185</v>
      </c>
      <c r="E350" s="19" t="s">
        <v>1024</v>
      </c>
      <c r="F350" s="19" t="s">
        <v>692</v>
      </c>
      <c r="G350" s="40" t="str">
        <f>VLOOKUP(F350,Tabla1[#All],2,FALSE)</f>
        <v>06142709061020</v>
      </c>
      <c r="H350" s="41" t="str">
        <f>VLOOKUP(F350,Tabla1[#All],3,FALSE)</f>
        <v>SOLUCIONES Y HERRAMIENTAS, S.A. DE C.V.</v>
      </c>
      <c r="I350" s="21">
        <v>0</v>
      </c>
      <c r="J350" s="21">
        <v>0</v>
      </c>
      <c r="K350" s="21">
        <v>0</v>
      </c>
      <c r="L350" s="21">
        <v>34.81</v>
      </c>
      <c r="M350" s="21">
        <v>0</v>
      </c>
      <c r="N350" s="21">
        <v>0</v>
      </c>
      <c r="O350" s="21">
        <v>0</v>
      </c>
      <c r="P350" s="44">
        <f t="shared" si="2"/>
        <v>4.5253000000000005</v>
      </c>
      <c r="Q350" s="44">
        <f t="shared" si="3"/>
        <v>39.335300000000004</v>
      </c>
      <c r="R350" s="21" t="s">
        <v>75</v>
      </c>
    </row>
    <row r="351" spans="1:18" x14ac:dyDescent="0.25">
      <c r="A351" s="19" t="s">
        <v>187</v>
      </c>
      <c r="B351" s="19" t="s">
        <v>46</v>
      </c>
      <c r="C351" s="19" t="s">
        <v>25</v>
      </c>
      <c r="D351" s="19" t="s">
        <v>185</v>
      </c>
      <c r="E351" s="19" t="s">
        <v>1025</v>
      </c>
      <c r="F351" s="19" t="s">
        <v>692</v>
      </c>
      <c r="G351" s="40" t="str">
        <f>VLOOKUP(F351,Tabla1[#All],2,FALSE)</f>
        <v>06142709061020</v>
      </c>
      <c r="H351" s="41" t="str">
        <f>VLOOKUP(F351,Tabla1[#All],3,FALSE)</f>
        <v>SOLUCIONES Y HERRAMIENTAS, S.A. DE C.V.</v>
      </c>
      <c r="I351" s="21">
        <v>0</v>
      </c>
      <c r="J351" s="21">
        <v>0</v>
      </c>
      <c r="K351" s="21">
        <v>0</v>
      </c>
      <c r="L351" s="21">
        <v>366.85</v>
      </c>
      <c r="M351" s="21">
        <v>0</v>
      </c>
      <c r="N351" s="21">
        <v>0</v>
      </c>
      <c r="O351" s="21">
        <v>0</v>
      </c>
      <c r="P351" s="44">
        <f t="shared" si="2"/>
        <v>47.690500000000007</v>
      </c>
      <c r="Q351" s="44">
        <f t="shared" si="3"/>
        <v>414.54050000000001</v>
      </c>
      <c r="R351" s="21" t="s">
        <v>75</v>
      </c>
    </row>
    <row r="352" spans="1:18" x14ac:dyDescent="0.25">
      <c r="A352" s="19" t="s">
        <v>187</v>
      </c>
      <c r="B352" s="19" t="s">
        <v>46</v>
      </c>
      <c r="C352" s="19" t="s">
        <v>25</v>
      </c>
      <c r="D352" s="19" t="s">
        <v>185</v>
      </c>
      <c r="E352" s="19" t="s">
        <v>1026</v>
      </c>
      <c r="F352" s="19" t="s">
        <v>514</v>
      </c>
      <c r="G352" s="40" t="str">
        <f>VLOOKUP(F352,Tabla1[#All],2,FALSE)</f>
        <v>05112105901012</v>
      </c>
      <c r="H352" s="41" t="str">
        <f>VLOOKUP(F352,Tabla1[#All],3,FALSE)</f>
        <v>SUMER, S.A. DE C.V.</v>
      </c>
      <c r="I352" s="21">
        <v>0</v>
      </c>
      <c r="J352" s="21">
        <v>0</v>
      </c>
      <c r="K352" s="21">
        <v>0</v>
      </c>
      <c r="L352" s="21">
        <v>174.16</v>
      </c>
      <c r="M352" s="21">
        <v>0</v>
      </c>
      <c r="N352" s="21">
        <v>0</v>
      </c>
      <c r="O352" s="21">
        <v>0</v>
      </c>
      <c r="P352" s="44">
        <f t="shared" si="2"/>
        <v>22.640799999999999</v>
      </c>
      <c r="Q352" s="44">
        <f t="shared" si="3"/>
        <v>196.80079999999998</v>
      </c>
      <c r="R352" s="21" t="s">
        <v>75</v>
      </c>
    </row>
    <row r="353" spans="1:18" x14ac:dyDescent="0.25">
      <c r="A353" s="19" t="s">
        <v>187</v>
      </c>
      <c r="B353" s="19" t="s">
        <v>46</v>
      </c>
      <c r="C353" s="19" t="s">
        <v>25</v>
      </c>
      <c r="D353" s="19" t="s">
        <v>185</v>
      </c>
      <c r="E353" s="19" t="s">
        <v>1027</v>
      </c>
      <c r="F353" s="19" t="s">
        <v>922</v>
      </c>
      <c r="G353" s="40" t="str">
        <f>VLOOKUP(F353,Tabla1[#All],2,FALSE)</f>
        <v>06140109750022</v>
      </c>
      <c r="H353" s="41" t="str">
        <f>VLOOKUP(F353,Tabla1[#All],3,FALSE)</f>
        <v>BOLCA, S.A. DE C.V.</v>
      </c>
      <c r="I353" s="21">
        <v>0</v>
      </c>
      <c r="J353" s="21">
        <v>0</v>
      </c>
      <c r="K353" s="21">
        <v>0</v>
      </c>
      <c r="L353" s="21">
        <v>6.72</v>
      </c>
      <c r="M353" s="21">
        <v>0</v>
      </c>
      <c r="N353" s="21">
        <v>0</v>
      </c>
      <c r="O353" s="21">
        <v>0</v>
      </c>
      <c r="P353" s="44">
        <f t="shared" si="2"/>
        <v>0.87360000000000004</v>
      </c>
      <c r="Q353" s="44">
        <f t="shared" si="3"/>
        <v>7.5935999999999995</v>
      </c>
      <c r="R353" s="21" t="s">
        <v>75</v>
      </c>
    </row>
    <row r="354" spans="1:18" x14ac:dyDescent="0.25">
      <c r="A354" s="19" t="s">
        <v>187</v>
      </c>
      <c r="B354" s="19" t="s">
        <v>46</v>
      </c>
      <c r="C354" s="19" t="s">
        <v>25</v>
      </c>
      <c r="D354" s="19" t="s">
        <v>185</v>
      </c>
      <c r="E354" s="19" t="s">
        <v>1028</v>
      </c>
      <c r="F354" s="19" t="s">
        <v>683</v>
      </c>
      <c r="G354" s="40" t="str">
        <f>VLOOKUP(F354,Tabla1[#All],2,FALSE)</f>
        <v>06140903820021</v>
      </c>
      <c r="H354" s="41" t="str">
        <f>VLOOKUP(F354,Tabla1[#All],3,FALSE)</f>
        <v>COMERSAL, S.A. DE C.V.</v>
      </c>
      <c r="I354" s="21">
        <v>0</v>
      </c>
      <c r="J354" s="21">
        <v>0</v>
      </c>
      <c r="K354" s="21">
        <v>0</v>
      </c>
      <c r="L354" s="21">
        <v>26.59</v>
      </c>
      <c r="M354" s="21">
        <v>0</v>
      </c>
      <c r="N354" s="21">
        <v>0</v>
      </c>
      <c r="O354" s="21">
        <v>0</v>
      </c>
      <c r="P354" s="44">
        <f t="shared" si="2"/>
        <v>3.4567000000000001</v>
      </c>
      <c r="Q354" s="44">
        <f t="shared" si="3"/>
        <v>30.046700000000001</v>
      </c>
      <c r="R354" s="21" t="s">
        <v>75</v>
      </c>
    </row>
    <row r="355" spans="1:18" x14ac:dyDescent="0.25">
      <c r="A355" s="19" t="s">
        <v>187</v>
      </c>
      <c r="B355" s="19" t="s">
        <v>47</v>
      </c>
      <c r="C355" s="19" t="s">
        <v>25</v>
      </c>
      <c r="D355" s="19" t="s">
        <v>185</v>
      </c>
      <c r="E355" s="19" t="s">
        <v>1029</v>
      </c>
      <c r="F355" s="19" t="s">
        <v>692</v>
      </c>
      <c r="G355" s="40" t="str">
        <f>VLOOKUP(F355,Tabla1[#All],2,FALSE)</f>
        <v>06142709061020</v>
      </c>
      <c r="H355" s="41" t="str">
        <f>VLOOKUP(F355,Tabla1[#All],3,FALSE)</f>
        <v>SOLUCIONES Y HERRAMIENTAS, S.A. DE C.V.</v>
      </c>
      <c r="I355" s="21">
        <v>0</v>
      </c>
      <c r="J355" s="21">
        <v>0</v>
      </c>
      <c r="K355" s="21">
        <v>0</v>
      </c>
      <c r="L355" s="21">
        <v>186.62</v>
      </c>
      <c r="M355" s="21">
        <v>0</v>
      </c>
      <c r="N355" s="21">
        <v>0</v>
      </c>
      <c r="O355" s="21">
        <v>0</v>
      </c>
      <c r="P355" s="44">
        <f t="shared" si="2"/>
        <v>24.2606</v>
      </c>
      <c r="Q355" s="44">
        <f t="shared" si="3"/>
        <v>210.88060000000002</v>
      </c>
      <c r="R355" s="21" t="s">
        <v>75</v>
      </c>
    </row>
    <row r="356" spans="1:18" x14ac:dyDescent="0.25">
      <c r="A356" s="19" t="s">
        <v>187</v>
      </c>
      <c r="B356" s="19" t="s">
        <v>47</v>
      </c>
      <c r="C356" s="19" t="s">
        <v>25</v>
      </c>
      <c r="D356" s="19" t="s">
        <v>185</v>
      </c>
      <c r="E356" s="19" t="s">
        <v>1030</v>
      </c>
      <c r="F356" s="19" t="s">
        <v>692</v>
      </c>
      <c r="G356" s="40" t="str">
        <f>VLOOKUP(F356,Tabla1[#All],2,FALSE)</f>
        <v>06142709061020</v>
      </c>
      <c r="H356" s="41" t="str">
        <f>VLOOKUP(F356,Tabla1[#All],3,FALSE)</f>
        <v>SOLUCIONES Y HERRAMIENTAS, S.A. DE C.V.</v>
      </c>
      <c r="I356" s="21">
        <v>0</v>
      </c>
      <c r="J356" s="21">
        <v>0</v>
      </c>
      <c r="K356" s="21">
        <v>0</v>
      </c>
      <c r="L356" s="21">
        <v>122.27</v>
      </c>
      <c r="M356" s="21">
        <v>0</v>
      </c>
      <c r="N356" s="21">
        <v>0</v>
      </c>
      <c r="O356" s="21">
        <v>0</v>
      </c>
      <c r="P356" s="44">
        <f t="shared" si="2"/>
        <v>15.895099999999999</v>
      </c>
      <c r="Q356" s="44">
        <f t="shared" si="3"/>
        <v>138.1651</v>
      </c>
      <c r="R356" s="21" t="s">
        <v>75</v>
      </c>
    </row>
    <row r="357" spans="1:18" x14ac:dyDescent="0.25">
      <c r="A357" s="19" t="s">
        <v>187</v>
      </c>
      <c r="B357" s="19" t="s">
        <v>47</v>
      </c>
      <c r="C357" s="19" t="s">
        <v>25</v>
      </c>
      <c r="D357" s="19" t="s">
        <v>219</v>
      </c>
      <c r="E357" s="19" t="s">
        <v>1031</v>
      </c>
      <c r="F357" s="19" t="s">
        <v>692</v>
      </c>
      <c r="G357" s="40" t="str">
        <f>VLOOKUP(F357,Tabla1[#All],2,FALSE)</f>
        <v>06142709061020</v>
      </c>
      <c r="H357" s="41" t="str">
        <f>VLOOKUP(F357,Tabla1[#All],3,FALSE)</f>
        <v>SOLUCIONES Y HERRAMIENTAS, S.A. DE C.V.</v>
      </c>
      <c r="I357" s="21">
        <v>0</v>
      </c>
      <c r="J357" s="21">
        <v>0</v>
      </c>
      <c r="K357" s="21">
        <v>0</v>
      </c>
      <c r="L357" s="21">
        <v>62.54</v>
      </c>
      <c r="M357" s="21">
        <v>0</v>
      </c>
      <c r="N357" s="21">
        <v>0</v>
      </c>
      <c r="O357" s="21">
        <v>0</v>
      </c>
      <c r="P357" s="44">
        <f t="shared" si="2"/>
        <v>8.1302000000000003</v>
      </c>
      <c r="Q357" s="44">
        <f t="shared" si="3"/>
        <v>70.670199999999994</v>
      </c>
      <c r="R357" s="21" t="s">
        <v>75</v>
      </c>
    </row>
    <row r="358" spans="1:18" x14ac:dyDescent="0.25">
      <c r="A358" s="19" t="s">
        <v>187</v>
      </c>
      <c r="B358" s="19" t="s">
        <v>47</v>
      </c>
      <c r="C358" s="19" t="s">
        <v>25</v>
      </c>
      <c r="D358" s="19" t="s">
        <v>185</v>
      </c>
      <c r="E358" s="19" t="s">
        <v>1032</v>
      </c>
      <c r="F358" s="19" t="s">
        <v>692</v>
      </c>
      <c r="G358" s="40" t="str">
        <f>VLOOKUP(F358,Tabla1[#All],2,FALSE)</f>
        <v>06142709061020</v>
      </c>
      <c r="H358" s="41" t="str">
        <f>VLOOKUP(F358,Tabla1[#All],3,FALSE)</f>
        <v>SOLUCIONES Y HERRAMIENTAS, S.A. DE C.V.</v>
      </c>
      <c r="I358" s="21">
        <v>0</v>
      </c>
      <c r="J358" s="21">
        <v>0</v>
      </c>
      <c r="K358" s="21">
        <v>0</v>
      </c>
      <c r="L358" s="21">
        <v>69.88</v>
      </c>
      <c r="M358" s="21">
        <v>0</v>
      </c>
      <c r="N358" s="21">
        <v>0</v>
      </c>
      <c r="O358" s="21">
        <v>0</v>
      </c>
      <c r="P358" s="44">
        <f t="shared" si="2"/>
        <v>9.0844000000000005</v>
      </c>
      <c r="Q358" s="44">
        <f t="shared" si="3"/>
        <v>78.964399999999998</v>
      </c>
      <c r="R358" s="21" t="s">
        <v>75</v>
      </c>
    </row>
    <row r="359" spans="1:18" x14ac:dyDescent="0.25">
      <c r="A359" s="19" t="s">
        <v>187</v>
      </c>
      <c r="B359" s="19" t="s">
        <v>47</v>
      </c>
      <c r="C359" s="19" t="s">
        <v>25</v>
      </c>
      <c r="D359" s="19" t="s">
        <v>185</v>
      </c>
      <c r="E359" s="19" t="s">
        <v>1033</v>
      </c>
      <c r="F359" s="19" t="s">
        <v>692</v>
      </c>
      <c r="G359" s="40" t="str">
        <f>VLOOKUP(F359,Tabla1[#All],2,FALSE)</f>
        <v>06142709061020</v>
      </c>
      <c r="H359" s="41" t="str">
        <f>VLOOKUP(F359,Tabla1[#All],3,FALSE)</f>
        <v>SOLUCIONES Y HERRAMIENTAS, S.A. DE C.V.</v>
      </c>
      <c r="I359" s="21">
        <v>0</v>
      </c>
      <c r="J359" s="21">
        <v>0</v>
      </c>
      <c r="K359" s="21">
        <v>0</v>
      </c>
      <c r="L359" s="21">
        <v>17.64</v>
      </c>
      <c r="M359" s="21">
        <v>0</v>
      </c>
      <c r="N359" s="21">
        <v>0</v>
      </c>
      <c r="O359" s="21">
        <v>0</v>
      </c>
      <c r="P359" s="44">
        <f t="shared" si="2"/>
        <v>2.2932000000000001</v>
      </c>
      <c r="Q359" s="44">
        <f t="shared" si="3"/>
        <v>19.933199999999999</v>
      </c>
      <c r="R359" s="21" t="s">
        <v>75</v>
      </c>
    </row>
    <row r="360" spans="1:18" x14ac:dyDescent="0.25">
      <c r="A360" s="19" t="s">
        <v>187</v>
      </c>
      <c r="B360" s="19" t="s">
        <v>47</v>
      </c>
      <c r="C360" s="19" t="s">
        <v>25</v>
      </c>
      <c r="D360" s="19" t="s">
        <v>185</v>
      </c>
      <c r="E360" s="19" t="s">
        <v>1034</v>
      </c>
      <c r="F360" s="19" t="s">
        <v>692</v>
      </c>
      <c r="G360" s="40" t="str">
        <f>VLOOKUP(F360,Tabla1[#All],2,FALSE)</f>
        <v>06142709061020</v>
      </c>
      <c r="H360" s="41" t="str">
        <f>VLOOKUP(F360,Tabla1[#All],3,FALSE)</f>
        <v>SOLUCIONES Y HERRAMIENTAS, S.A. DE C.V.</v>
      </c>
      <c r="I360" s="21">
        <v>0</v>
      </c>
      <c r="J360" s="21">
        <v>0</v>
      </c>
      <c r="K360" s="21">
        <v>0</v>
      </c>
      <c r="L360" s="21">
        <v>62.54</v>
      </c>
      <c r="M360" s="21">
        <v>0</v>
      </c>
      <c r="N360" s="21">
        <v>0</v>
      </c>
      <c r="O360" s="21">
        <v>0</v>
      </c>
      <c r="P360" s="44">
        <f t="shared" si="2"/>
        <v>8.1302000000000003</v>
      </c>
      <c r="Q360" s="44">
        <f t="shared" si="3"/>
        <v>70.670199999999994</v>
      </c>
      <c r="R360" s="21" t="s">
        <v>75</v>
      </c>
    </row>
    <row r="361" spans="1:18" x14ac:dyDescent="0.25">
      <c r="A361" s="19" t="s">
        <v>187</v>
      </c>
      <c r="B361" s="19" t="s">
        <v>47</v>
      </c>
      <c r="C361" s="19" t="s">
        <v>25</v>
      </c>
      <c r="D361" s="19" t="s">
        <v>185</v>
      </c>
      <c r="E361" s="19" t="s">
        <v>1035</v>
      </c>
      <c r="F361" s="19" t="s">
        <v>691</v>
      </c>
      <c r="G361" s="40" t="str">
        <f>VLOOKUP(F361,Tabla1[#All],2,FALSE)</f>
        <v>06141612061020</v>
      </c>
      <c r="H361" s="41" t="str">
        <f>VLOOKUP(F361,Tabla1[#All],3,FALSE)</f>
        <v>DE LA PEÑA S.A DE C.V</v>
      </c>
      <c r="I361" s="21">
        <v>0</v>
      </c>
      <c r="J361" s="21">
        <v>0</v>
      </c>
      <c r="K361" s="21">
        <v>0</v>
      </c>
      <c r="L361" s="21">
        <v>414.02</v>
      </c>
      <c r="M361" s="21">
        <v>0</v>
      </c>
      <c r="N361" s="21">
        <v>0</v>
      </c>
      <c r="O361" s="21">
        <v>0</v>
      </c>
      <c r="P361" s="44">
        <f t="shared" si="2"/>
        <v>53.822600000000001</v>
      </c>
      <c r="Q361" s="44">
        <f t="shared" si="3"/>
        <v>467.8426</v>
      </c>
      <c r="R361" s="21" t="s">
        <v>75</v>
      </c>
    </row>
    <row r="362" spans="1:18" x14ac:dyDescent="0.25">
      <c r="A362" s="19" t="s">
        <v>187</v>
      </c>
      <c r="B362" s="19" t="s">
        <v>47</v>
      </c>
      <c r="C362" s="19" t="s">
        <v>25</v>
      </c>
      <c r="D362" s="19" t="s">
        <v>185</v>
      </c>
      <c r="E362" s="19" t="s">
        <v>1036</v>
      </c>
      <c r="F362" s="19" t="s">
        <v>514</v>
      </c>
      <c r="G362" s="40" t="str">
        <f>VLOOKUP(F362,Tabla1[#All],2,FALSE)</f>
        <v>05112105901012</v>
      </c>
      <c r="H362" s="41" t="str">
        <f>VLOOKUP(F362,Tabla1[#All],3,FALSE)</f>
        <v>SUMER, S.A. DE C.V.</v>
      </c>
      <c r="I362" s="21">
        <v>0</v>
      </c>
      <c r="J362" s="21">
        <v>0</v>
      </c>
      <c r="K362" s="21">
        <v>0</v>
      </c>
      <c r="L362" s="21">
        <v>564.46</v>
      </c>
      <c r="M362" s="21">
        <v>0</v>
      </c>
      <c r="N362" s="21">
        <v>0</v>
      </c>
      <c r="O362" s="21">
        <v>0</v>
      </c>
      <c r="P362" s="44">
        <f t="shared" si="2"/>
        <v>73.379800000000003</v>
      </c>
      <c r="Q362" s="44">
        <f t="shared" si="3"/>
        <v>637.83980000000008</v>
      </c>
      <c r="R362" s="21" t="s">
        <v>75</v>
      </c>
    </row>
    <row r="363" spans="1:18" x14ac:dyDescent="0.25">
      <c r="A363" s="19" t="s">
        <v>187</v>
      </c>
      <c r="B363" s="19" t="s">
        <v>47</v>
      </c>
      <c r="C363" s="19" t="s">
        <v>25</v>
      </c>
      <c r="D363" s="19" t="s">
        <v>185</v>
      </c>
      <c r="E363" s="19" t="s">
        <v>1037</v>
      </c>
      <c r="F363" s="19" t="s">
        <v>911</v>
      </c>
      <c r="G363" s="40" t="str">
        <f>VLOOKUP(F363,Tabla1[#All],2,FALSE)</f>
        <v>05111504991010</v>
      </c>
      <c r="H363" s="41" t="str">
        <f>VLOOKUP(F363,Tabla1[#All],3,FALSE)</f>
        <v>FERNANDA DAMARIS MENENDEZ ACOSTA</v>
      </c>
      <c r="I363" s="21">
        <v>0</v>
      </c>
      <c r="J363" s="21">
        <v>0</v>
      </c>
      <c r="K363" s="21">
        <v>0</v>
      </c>
      <c r="L363" s="21">
        <v>99.76</v>
      </c>
      <c r="M363" s="21">
        <v>0</v>
      </c>
      <c r="N363" s="21">
        <v>0</v>
      </c>
      <c r="O363" s="21">
        <v>0</v>
      </c>
      <c r="P363" s="44">
        <f t="shared" si="2"/>
        <v>12.968800000000002</v>
      </c>
      <c r="Q363" s="44">
        <f t="shared" si="3"/>
        <v>112.72880000000001</v>
      </c>
      <c r="R363" s="21" t="s">
        <v>75</v>
      </c>
    </row>
    <row r="364" spans="1:18" x14ac:dyDescent="0.25">
      <c r="A364" s="19" t="s">
        <v>187</v>
      </c>
      <c r="B364" s="19" t="s">
        <v>47</v>
      </c>
      <c r="C364" s="19" t="s">
        <v>25</v>
      </c>
      <c r="D364" s="19" t="s">
        <v>185</v>
      </c>
      <c r="E364" s="19" t="s">
        <v>1039</v>
      </c>
      <c r="F364" s="19" t="s">
        <v>804</v>
      </c>
      <c r="G364" s="40" t="str">
        <f>VLOOKUP(F364,Tabla1[#All],2,FALSE)</f>
        <v>06141001001056</v>
      </c>
      <c r="H364" s="41" t="str">
        <f>VLOOKUP(F364,Tabla1[#All],3,FALSE)</f>
        <v>INVERSIONES EL PINABETE, S.A.</v>
      </c>
      <c r="I364" s="21">
        <v>0</v>
      </c>
      <c r="J364" s="21">
        <v>0</v>
      </c>
      <c r="K364" s="21">
        <v>0</v>
      </c>
      <c r="L364" s="21">
        <v>416.55</v>
      </c>
      <c r="M364" s="21">
        <v>0</v>
      </c>
      <c r="N364" s="21">
        <v>0</v>
      </c>
      <c r="O364" s="21">
        <v>0</v>
      </c>
      <c r="P364" s="44">
        <f t="shared" si="2"/>
        <v>54.151500000000006</v>
      </c>
      <c r="Q364" s="44">
        <f t="shared" si="3"/>
        <v>470.70150000000001</v>
      </c>
      <c r="R364" s="21" t="s">
        <v>75</v>
      </c>
    </row>
    <row r="365" spans="1:18" x14ac:dyDescent="0.25">
      <c r="A365" s="19" t="s">
        <v>187</v>
      </c>
      <c r="B365" s="19" t="s">
        <v>48</v>
      </c>
      <c r="C365" s="19" t="s">
        <v>25</v>
      </c>
      <c r="D365" s="19" t="s">
        <v>185</v>
      </c>
      <c r="E365" s="19" t="s">
        <v>1040</v>
      </c>
      <c r="F365" s="19" t="s">
        <v>696</v>
      </c>
      <c r="G365" s="40" t="str">
        <f>VLOOKUP(F365,Tabla1[#All],2,FALSE)</f>
        <v>02100208011016</v>
      </c>
      <c r="H365" s="41" t="str">
        <f>VLOOKUP(F365,Tabla1[#All],3,FALSE)</f>
        <v>INDUSTRIAS MAGAÐA, SA. DE C.V.</v>
      </c>
      <c r="I365" s="21">
        <v>0</v>
      </c>
      <c r="J365" s="21">
        <v>0</v>
      </c>
      <c r="K365" s="21">
        <v>0</v>
      </c>
      <c r="L365" s="21">
        <v>31.5</v>
      </c>
      <c r="M365" s="21">
        <v>0</v>
      </c>
      <c r="N365" s="21">
        <v>0</v>
      </c>
      <c r="O365" s="21">
        <v>0</v>
      </c>
      <c r="P365" s="44">
        <f t="shared" si="2"/>
        <v>4.0949999999999998</v>
      </c>
      <c r="Q365" s="44">
        <f t="shared" si="3"/>
        <v>35.594999999999999</v>
      </c>
      <c r="R365" s="21" t="s">
        <v>75</v>
      </c>
    </row>
    <row r="366" spans="1:18" x14ac:dyDescent="0.25">
      <c r="A366" s="19" t="s">
        <v>187</v>
      </c>
      <c r="B366" s="19" t="s">
        <v>48</v>
      </c>
      <c r="C366" s="19" t="s">
        <v>25</v>
      </c>
      <c r="D366" s="19" t="s">
        <v>185</v>
      </c>
      <c r="E366" s="19" t="s">
        <v>1041</v>
      </c>
      <c r="F366" s="19" t="s">
        <v>514</v>
      </c>
      <c r="G366" s="40" t="str">
        <f>VLOOKUP(F366,Tabla1[#All],2,FALSE)</f>
        <v>05112105901012</v>
      </c>
      <c r="H366" s="41" t="str">
        <f>VLOOKUP(F366,Tabla1[#All],3,FALSE)</f>
        <v>SUMER, S.A. DE C.V.</v>
      </c>
      <c r="I366" s="21">
        <v>0</v>
      </c>
      <c r="J366" s="21">
        <v>0</v>
      </c>
      <c r="K366" s="21">
        <v>0</v>
      </c>
      <c r="L366" s="21">
        <v>594.71</v>
      </c>
      <c r="M366" s="21">
        <v>0</v>
      </c>
      <c r="N366" s="21">
        <v>0</v>
      </c>
      <c r="O366" s="21">
        <v>0</v>
      </c>
      <c r="P366" s="44">
        <f t="shared" si="2"/>
        <v>77.312300000000008</v>
      </c>
      <c r="Q366" s="44">
        <f t="shared" si="3"/>
        <v>672.02230000000009</v>
      </c>
      <c r="R366" s="21" t="s">
        <v>75</v>
      </c>
    </row>
    <row r="367" spans="1:18" x14ac:dyDescent="0.25">
      <c r="A367" s="19" t="s">
        <v>187</v>
      </c>
      <c r="B367" s="19" t="s">
        <v>1004</v>
      </c>
      <c r="C367" s="19" t="s">
        <v>25</v>
      </c>
      <c r="D367" s="19" t="s">
        <v>185</v>
      </c>
      <c r="E367" s="19" t="s">
        <v>1042</v>
      </c>
      <c r="F367" s="19" t="s">
        <v>514</v>
      </c>
      <c r="G367" s="40" t="str">
        <f>VLOOKUP(F367,Tabla1[#All],2,FALSE)</f>
        <v>05112105901012</v>
      </c>
      <c r="H367" s="41" t="str">
        <f>VLOOKUP(F367,Tabla1[#All],3,FALSE)</f>
        <v>SUMER, S.A. DE C.V.</v>
      </c>
      <c r="I367" s="21">
        <v>0</v>
      </c>
      <c r="J367" s="21">
        <v>0</v>
      </c>
      <c r="K367" s="21">
        <v>0</v>
      </c>
      <c r="L367" s="21">
        <v>128.80000000000001</v>
      </c>
      <c r="M367" s="21">
        <v>0</v>
      </c>
      <c r="N367" s="21">
        <v>0</v>
      </c>
      <c r="O367" s="21">
        <v>0</v>
      </c>
      <c r="P367" s="44">
        <f t="shared" si="2"/>
        <v>16.744000000000003</v>
      </c>
      <c r="Q367" s="44">
        <f t="shared" si="3"/>
        <v>145.54400000000001</v>
      </c>
      <c r="R367" s="21" t="s">
        <v>75</v>
      </c>
    </row>
    <row r="368" spans="1:18" x14ac:dyDescent="0.25">
      <c r="A368" s="19" t="s">
        <v>187</v>
      </c>
      <c r="B368" s="19" t="s">
        <v>1004</v>
      </c>
      <c r="C368" s="19" t="s">
        <v>25</v>
      </c>
      <c r="D368" s="19" t="s">
        <v>185</v>
      </c>
      <c r="E368" s="19" t="s">
        <v>1043</v>
      </c>
      <c r="F368" s="19" t="s">
        <v>514</v>
      </c>
      <c r="G368" s="40" t="str">
        <f>VLOOKUP(F368,Tabla1[#All],2,FALSE)</f>
        <v>05112105901012</v>
      </c>
      <c r="H368" s="41" t="str">
        <f>VLOOKUP(F368,Tabla1[#All],3,FALSE)</f>
        <v>SUMER, S.A. DE C.V.</v>
      </c>
      <c r="I368" s="21">
        <v>0</v>
      </c>
      <c r="J368" s="21">
        <v>0</v>
      </c>
      <c r="K368" s="21">
        <v>0</v>
      </c>
      <c r="L368" s="21">
        <v>196.41</v>
      </c>
      <c r="M368" s="21">
        <v>0</v>
      </c>
      <c r="N368" s="21">
        <v>0</v>
      </c>
      <c r="O368" s="21">
        <v>0</v>
      </c>
      <c r="P368" s="44">
        <f t="shared" si="2"/>
        <v>25.533300000000001</v>
      </c>
      <c r="Q368" s="44">
        <f t="shared" si="3"/>
        <v>221.94329999999999</v>
      </c>
      <c r="R368" s="21" t="s">
        <v>75</v>
      </c>
    </row>
    <row r="369" spans="1:18" x14ac:dyDescent="0.25">
      <c r="A369" s="19" t="s">
        <v>187</v>
      </c>
      <c r="B369" s="19" t="s">
        <v>1004</v>
      </c>
      <c r="C369" s="19" t="s">
        <v>25</v>
      </c>
      <c r="D369" s="19" t="s">
        <v>185</v>
      </c>
      <c r="E369" s="19" t="s">
        <v>1044</v>
      </c>
      <c r="F369" s="19" t="s">
        <v>893</v>
      </c>
      <c r="G369" s="40" t="str">
        <f>VLOOKUP(F369,Tabla1[#All],2,FALSE)</f>
        <v>03012810721030</v>
      </c>
      <c r="H369" s="41" t="str">
        <f>VLOOKUP(F369,Tabla1[#All],3,FALSE)</f>
        <v>MARIA ARELY DIAZ</v>
      </c>
      <c r="I369" s="21">
        <v>0</v>
      </c>
      <c r="J369" s="21">
        <v>0</v>
      </c>
      <c r="K369" s="21">
        <v>0</v>
      </c>
      <c r="L369" s="21">
        <v>60.9</v>
      </c>
      <c r="M369" s="21">
        <v>0</v>
      </c>
      <c r="N369" s="21">
        <v>0</v>
      </c>
      <c r="O369" s="21">
        <v>0</v>
      </c>
      <c r="P369" s="44">
        <f t="shared" si="2"/>
        <v>7.9169999999999998</v>
      </c>
      <c r="Q369" s="44">
        <f t="shared" si="3"/>
        <v>68.816999999999993</v>
      </c>
      <c r="R369" s="21" t="s">
        <v>75</v>
      </c>
    </row>
    <row r="370" spans="1:18" x14ac:dyDescent="0.25">
      <c r="A370" s="19" t="s">
        <v>187</v>
      </c>
      <c r="B370" s="19" t="s">
        <v>227</v>
      </c>
      <c r="C370" s="19" t="s">
        <v>25</v>
      </c>
      <c r="D370" s="19" t="s">
        <v>185</v>
      </c>
      <c r="E370" s="19" t="s">
        <v>1045</v>
      </c>
      <c r="F370" s="19" t="s">
        <v>514</v>
      </c>
      <c r="G370" s="40" t="str">
        <f>VLOOKUP(F370,Tabla1[#All],2,FALSE)</f>
        <v>05112105901012</v>
      </c>
      <c r="H370" s="41" t="str">
        <f>VLOOKUP(F370,Tabla1[#All],3,FALSE)</f>
        <v>SUMER, S.A. DE C.V.</v>
      </c>
      <c r="I370" s="21">
        <v>0</v>
      </c>
      <c r="J370" s="21">
        <v>0</v>
      </c>
      <c r="K370" s="21">
        <v>0</v>
      </c>
      <c r="L370" s="21">
        <v>395.09</v>
      </c>
      <c r="M370" s="21">
        <v>0</v>
      </c>
      <c r="N370" s="21">
        <v>0</v>
      </c>
      <c r="O370" s="21">
        <v>0</v>
      </c>
      <c r="P370" s="44">
        <f t="shared" si="2"/>
        <v>51.361699999999999</v>
      </c>
      <c r="Q370" s="44">
        <f t="shared" si="3"/>
        <v>446.45169999999996</v>
      </c>
      <c r="R370" s="21" t="s">
        <v>75</v>
      </c>
    </row>
    <row r="371" spans="1:18" x14ac:dyDescent="0.25">
      <c r="A371" s="19" t="s">
        <v>187</v>
      </c>
      <c r="B371" s="19" t="s">
        <v>227</v>
      </c>
      <c r="C371" s="19" t="s">
        <v>25</v>
      </c>
      <c r="D371" s="19" t="s">
        <v>185</v>
      </c>
      <c r="E371" s="19" t="s">
        <v>1046</v>
      </c>
      <c r="F371" s="19" t="s">
        <v>514</v>
      </c>
      <c r="G371" s="40" t="str">
        <f>VLOOKUP(F371,Tabla1[#All],2,FALSE)</f>
        <v>05112105901012</v>
      </c>
      <c r="H371" s="41" t="str">
        <f>VLOOKUP(F371,Tabla1[#All],3,FALSE)</f>
        <v>SUMER, S.A. DE C.V.</v>
      </c>
      <c r="I371" s="21">
        <v>0</v>
      </c>
      <c r="J371" s="21">
        <v>0</v>
      </c>
      <c r="K371" s="21">
        <v>0</v>
      </c>
      <c r="L371" s="21">
        <v>321.02</v>
      </c>
      <c r="M371" s="21">
        <v>0</v>
      </c>
      <c r="N371" s="21">
        <v>0</v>
      </c>
      <c r="O371" s="21">
        <v>0</v>
      </c>
      <c r="P371" s="44">
        <f t="shared" si="2"/>
        <v>41.732599999999998</v>
      </c>
      <c r="Q371" s="44">
        <f t="shared" si="3"/>
        <v>362.75259999999997</v>
      </c>
      <c r="R371" s="21" t="s">
        <v>75</v>
      </c>
    </row>
    <row r="372" spans="1:18" x14ac:dyDescent="0.25">
      <c r="A372" s="19" t="s">
        <v>187</v>
      </c>
      <c r="B372" s="19" t="s">
        <v>227</v>
      </c>
      <c r="C372" s="19" t="s">
        <v>25</v>
      </c>
      <c r="D372" s="19" t="s">
        <v>185</v>
      </c>
      <c r="E372" s="19" t="s">
        <v>1047</v>
      </c>
      <c r="F372" s="19" t="s">
        <v>514</v>
      </c>
      <c r="G372" s="40" t="str">
        <f>VLOOKUP(F372,Tabla1[#All],2,FALSE)</f>
        <v>05112105901012</v>
      </c>
      <c r="H372" s="41" t="str">
        <f>VLOOKUP(F372,Tabla1[#All],3,FALSE)</f>
        <v>SUMER, S.A. DE C.V.</v>
      </c>
      <c r="I372" s="21">
        <v>0</v>
      </c>
      <c r="J372" s="21">
        <v>0</v>
      </c>
      <c r="K372" s="21">
        <v>0</v>
      </c>
      <c r="L372" s="21">
        <v>182.34</v>
      </c>
      <c r="M372" s="21">
        <v>0</v>
      </c>
      <c r="N372" s="21">
        <v>0</v>
      </c>
      <c r="O372" s="21">
        <v>0</v>
      </c>
      <c r="P372" s="44">
        <f t="shared" si="2"/>
        <v>23.7042</v>
      </c>
      <c r="Q372" s="44">
        <f t="shared" si="3"/>
        <v>206.04419999999999</v>
      </c>
      <c r="R372" s="21" t="s">
        <v>75</v>
      </c>
    </row>
    <row r="373" spans="1:18" x14ac:dyDescent="0.25">
      <c r="A373" s="19" t="s">
        <v>187</v>
      </c>
      <c r="B373" s="19" t="s">
        <v>227</v>
      </c>
      <c r="C373" s="19" t="s">
        <v>25</v>
      </c>
      <c r="D373" s="19" t="s">
        <v>185</v>
      </c>
      <c r="E373" s="19" t="s">
        <v>1048</v>
      </c>
      <c r="F373" s="19" t="s">
        <v>692</v>
      </c>
      <c r="G373" s="40" t="str">
        <f>VLOOKUP(F373,Tabla1[#All],2,FALSE)</f>
        <v>06142709061020</v>
      </c>
      <c r="H373" s="41" t="str">
        <f>VLOOKUP(F373,Tabla1[#All],3,FALSE)</f>
        <v>SOLUCIONES Y HERRAMIENTAS, S.A. DE C.V.</v>
      </c>
      <c r="I373" s="21">
        <v>0</v>
      </c>
      <c r="J373" s="21">
        <v>0</v>
      </c>
      <c r="K373" s="21">
        <v>0</v>
      </c>
      <c r="L373" s="21">
        <v>75.27</v>
      </c>
      <c r="M373" s="21">
        <v>0</v>
      </c>
      <c r="N373" s="21">
        <v>0</v>
      </c>
      <c r="O373" s="21">
        <v>0</v>
      </c>
      <c r="P373" s="44">
        <f t="shared" si="2"/>
        <v>9.7850999999999999</v>
      </c>
      <c r="Q373" s="44">
        <f t="shared" si="3"/>
        <v>85.055099999999996</v>
      </c>
      <c r="R373" s="21" t="s">
        <v>75</v>
      </c>
    </row>
    <row r="374" spans="1:18" x14ac:dyDescent="0.25">
      <c r="A374" s="19" t="s">
        <v>187</v>
      </c>
      <c r="B374" s="19" t="s">
        <v>227</v>
      </c>
      <c r="C374" s="19" t="s">
        <v>25</v>
      </c>
      <c r="D374" s="19" t="s">
        <v>185</v>
      </c>
      <c r="E374" s="19" t="s">
        <v>1049</v>
      </c>
      <c r="F374" s="19" t="s">
        <v>681</v>
      </c>
      <c r="G374" s="40" t="str">
        <f>VLOOKUP(F374,Tabla1[#All],2,FALSE)</f>
        <v>06141106121030</v>
      </c>
      <c r="H374" s="41" t="str">
        <f>VLOOKUP(F374,Tabla1[#All],3,FALSE)</f>
        <v>CHEMICAL COLOR, S.A. DE C.V.</v>
      </c>
      <c r="I374" s="21">
        <v>0</v>
      </c>
      <c r="J374" s="21">
        <v>0</v>
      </c>
      <c r="K374" s="21">
        <v>0</v>
      </c>
      <c r="L374" s="21">
        <v>233.28</v>
      </c>
      <c r="M374" s="21">
        <v>0</v>
      </c>
      <c r="N374" s="21">
        <v>0</v>
      </c>
      <c r="O374" s="21">
        <v>0</v>
      </c>
      <c r="P374" s="44">
        <f t="shared" si="2"/>
        <v>30.3264</v>
      </c>
      <c r="Q374" s="44">
        <f t="shared" si="3"/>
        <v>263.60640000000001</v>
      </c>
      <c r="R374" s="21" t="s">
        <v>75</v>
      </c>
    </row>
    <row r="375" spans="1:18" x14ac:dyDescent="0.25">
      <c r="A375" s="19" t="s">
        <v>187</v>
      </c>
      <c r="B375" s="19" t="s">
        <v>227</v>
      </c>
      <c r="C375" s="19" t="s">
        <v>25</v>
      </c>
      <c r="D375" s="19" t="s">
        <v>185</v>
      </c>
      <c r="E375" s="19" t="s">
        <v>1051</v>
      </c>
      <c r="F375" s="19" t="s">
        <v>510</v>
      </c>
      <c r="G375" s="40" t="str">
        <f>VLOOKUP(F375,Tabla1[#All],2,FALSE)</f>
        <v>01071311731015</v>
      </c>
      <c r="H375" s="41" t="str">
        <f>VLOOKUP(F375,Tabla1[#All],3,FALSE)</f>
        <v>ANGEL JIMENES</v>
      </c>
      <c r="I375" s="21">
        <v>0</v>
      </c>
      <c r="J375" s="21">
        <v>0</v>
      </c>
      <c r="K375" s="21">
        <v>0</v>
      </c>
      <c r="L375" s="21">
        <v>382.5</v>
      </c>
      <c r="M375" s="21">
        <v>0</v>
      </c>
      <c r="N375" s="21">
        <v>0</v>
      </c>
      <c r="O375" s="21">
        <v>0</v>
      </c>
      <c r="P375" s="44">
        <f t="shared" si="2"/>
        <v>49.725000000000001</v>
      </c>
      <c r="Q375" s="44">
        <f t="shared" si="3"/>
        <v>432.22500000000002</v>
      </c>
      <c r="R375" s="21" t="s">
        <v>75</v>
      </c>
    </row>
    <row r="376" spans="1:18" x14ac:dyDescent="0.25">
      <c r="A376" s="19" t="s">
        <v>187</v>
      </c>
      <c r="B376" s="19" t="s">
        <v>227</v>
      </c>
      <c r="C376" s="19" t="s">
        <v>25</v>
      </c>
      <c r="D376" s="19" t="s">
        <v>185</v>
      </c>
      <c r="E376" s="19" t="s">
        <v>1052</v>
      </c>
      <c r="F376" s="19" t="s">
        <v>691</v>
      </c>
      <c r="G376" s="40" t="str">
        <f>VLOOKUP(F376,Tabla1[#All],2,FALSE)</f>
        <v>06141612061020</v>
      </c>
      <c r="H376" s="41" t="str">
        <f>VLOOKUP(F376,Tabla1[#All],3,FALSE)</f>
        <v>DE LA PEÑA S.A DE C.V</v>
      </c>
      <c r="I376" s="21">
        <v>0</v>
      </c>
      <c r="J376" s="21">
        <v>0</v>
      </c>
      <c r="K376" s="21">
        <v>0</v>
      </c>
      <c r="L376" s="21">
        <v>365.15</v>
      </c>
      <c r="M376" s="21">
        <v>0</v>
      </c>
      <c r="N376" s="21">
        <v>0</v>
      </c>
      <c r="O376" s="21">
        <v>0</v>
      </c>
      <c r="P376" s="44">
        <f t="shared" si="2"/>
        <v>47.469499999999996</v>
      </c>
      <c r="Q376" s="44">
        <f t="shared" si="3"/>
        <v>412.61949999999996</v>
      </c>
      <c r="R376" s="21" t="s">
        <v>75</v>
      </c>
    </row>
    <row r="377" spans="1:18" x14ac:dyDescent="0.25">
      <c r="A377" s="19" t="s">
        <v>187</v>
      </c>
      <c r="B377" s="19" t="s">
        <v>1107</v>
      </c>
      <c r="C377" s="19" t="s">
        <v>25</v>
      </c>
      <c r="D377" s="19" t="s">
        <v>185</v>
      </c>
      <c r="E377" s="19" t="s">
        <v>1117</v>
      </c>
      <c r="F377" s="19" t="s">
        <v>238</v>
      </c>
      <c r="G377" s="40" t="str">
        <f>VLOOKUP(F377,Tabla1[#All],2,FALSE)</f>
        <v>06140108580017</v>
      </c>
      <c r="H377" s="41" t="str">
        <f>VLOOKUP(F377,Tabla1[#All],3,FALSE)</f>
        <v>FREUND, S.A. DE C.V.</v>
      </c>
      <c r="I377" s="21">
        <v>0</v>
      </c>
      <c r="J377" s="21">
        <v>0</v>
      </c>
      <c r="K377" s="21">
        <v>0</v>
      </c>
      <c r="L377" s="21">
        <v>511.28</v>
      </c>
      <c r="M377" s="21">
        <v>0</v>
      </c>
      <c r="N377" s="21">
        <v>0</v>
      </c>
      <c r="O377" s="21">
        <v>0</v>
      </c>
      <c r="P377" s="44">
        <f t="shared" ref="P377:P388" si="4">+L377*0.13</f>
        <v>66.466399999999993</v>
      </c>
      <c r="Q377" s="44">
        <f t="shared" ref="Q377:Q388" si="5">SUM(I377:P377)</f>
        <v>577.74639999999999</v>
      </c>
      <c r="R377" s="21" t="s">
        <v>75</v>
      </c>
    </row>
    <row r="378" spans="1:18" x14ac:dyDescent="0.25">
      <c r="A378" s="19" t="s">
        <v>187</v>
      </c>
      <c r="B378" s="19" t="s">
        <v>237</v>
      </c>
      <c r="C378" s="19" t="s">
        <v>25</v>
      </c>
      <c r="D378" s="19" t="s">
        <v>185</v>
      </c>
      <c r="E378" s="19" t="s">
        <v>1123</v>
      </c>
      <c r="F378" s="19" t="s">
        <v>514</v>
      </c>
      <c r="G378" s="40" t="str">
        <f>VLOOKUP(F378,Tabla1[#All],2,FALSE)</f>
        <v>05112105901012</v>
      </c>
      <c r="H378" s="41" t="str">
        <f>VLOOKUP(F378,Tabla1[#All],3,FALSE)</f>
        <v>SUMER, S.A. DE C.V.</v>
      </c>
      <c r="I378" s="21">
        <v>0</v>
      </c>
      <c r="J378" s="21">
        <v>0</v>
      </c>
      <c r="K378" s="21">
        <v>0</v>
      </c>
      <c r="L378" s="21">
        <v>529.65</v>
      </c>
      <c r="M378" s="21">
        <v>0</v>
      </c>
      <c r="N378" s="21">
        <v>0</v>
      </c>
      <c r="O378" s="21">
        <v>0</v>
      </c>
      <c r="P378" s="44">
        <f t="shared" si="4"/>
        <v>68.854500000000002</v>
      </c>
      <c r="Q378" s="44">
        <f t="shared" si="5"/>
        <v>598.50450000000001</v>
      </c>
      <c r="R378" s="21" t="s">
        <v>75</v>
      </c>
    </row>
    <row r="379" spans="1:18" x14ac:dyDescent="0.25">
      <c r="A379" s="19" t="s">
        <v>187</v>
      </c>
      <c r="B379" s="19" t="s">
        <v>62</v>
      </c>
      <c r="C379" s="19" t="s">
        <v>25</v>
      </c>
      <c r="D379" s="19" t="s">
        <v>185</v>
      </c>
      <c r="E379" s="19" t="s">
        <v>1125</v>
      </c>
      <c r="F379" s="19" t="s">
        <v>679</v>
      </c>
      <c r="G379" s="40" t="str">
        <f>VLOOKUP(F379,Tabla1[#All],2,FALSE)</f>
        <v>06141402051099</v>
      </c>
      <c r="H379" s="41" t="str">
        <f>VLOOKUP(F379,Tabla1[#All],3,FALSE)</f>
        <v>JEA, S.A. DE C.V.</v>
      </c>
      <c r="I379" s="21">
        <v>0</v>
      </c>
      <c r="J379" s="21">
        <v>0</v>
      </c>
      <c r="K379" s="21">
        <v>0</v>
      </c>
      <c r="L379" s="21">
        <v>121.79</v>
      </c>
      <c r="M379" s="21">
        <v>0</v>
      </c>
      <c r="N379" s="21">
        <v>0</v>
      </c>
      <c r="O379" s="21">
        <v>0</v>
      </c>
      <c r="P379" s="44">
        <f t="shared" si="4"/>
        <v>15.832700000000001</v>
      </c>
      <c r="Q379" s="44">
        <f t="shared" si="5"/>
        <v>137.62270000000001</v>
      </c>
      <c r="R379" s="21" t="s">
        <v>75</v>
      </c>
    </row>
    <row r="380" spans="1:18" x14ac:dyDescent="0.25">
      <c r="A380" s="19" t="s">
        <v>187</v>
      </c>
      <c r="B380" s="19" t="s">
        <v>62</v>
      </c>
      <c r="C380" s="19" t="s">
        <v>25</v>
      </c>
      <c r="D380" s="19" t="s">
        <v>185</v>
      </c>
      <c r="E380" s="19" t="s">
        <v>1127</v>
      </c>
      <c r="F380" s="19" t="s">
        <v>692</v>
      </c>
      <c r="G380" s="40" t="str">
        <f>VLOOKUP(F380,Tabla1[#All],2,FALSE)</f>
        <v>06142709061020</v>
      </c>
      <c r="H380" s="41" t="str">
        <f>VLOOKUP(F380,Tabla1[#All],3,FALSE)</f>
        <v>SOLUCIONES Y HERRAMIENTAS, S.A. DE C.V.</v>
      </c>
      <c r="I380" s="21">
        <v>0</v>
      </c>
      <c r="J380" s="21">
        <v>0</v>
      </c>
      <c r="K380" s="21">
        <v>0</v>
      </c>
      <c r="L380" s="21">
        <v>97.61</v>
      </c>
      <c r="M380" s="21">
        <v>0</v>
      </c>
      <c r="N380" s="21">
        <v>0</v>
      </c>
      <c r="O380" s="21">
        <v>0</v>
      </c>
      <c r="P380" s="44">
        <f t="shared" si="4"/>
        <v>12.689300000000001</v>
      </c>
      <c r="Q380" s="44">
        <f t="shared" si="5"/>
        <v>110.2993</v>
      </c>
      <c r="R380" s="21" t="s">
        <v>75</v>
      </c>
    </row>
    <row r="381" spans="1:18" x14ac:dyDescent="0.25">
      <c r="A381" s="19" t="s">
        <v>187</v>
      </c>
      <c r="B381" s="19" t="s">
        <v>62</v>
      </c>
      <c r="C381" s="19" t="s">
        <v>25</v>
      </c>
      <c r="D381" s="19" t="s">
        <v>185</v>
      </c>
      <c r="E381" s="19" t="s">
        <v>1133</v>
      </c>
      <c r="F381" s="19" t="s">
        <v>691</v>
      </c>
      <c r="G381" s="40" t="str">
        <f>VLOOKUP(F381,Tabla1[#All],2,FALSE)</f>
        <v>06141612061020</v>
      </c>
      <c r="H381" s="41" t="str">
        <f>VLOOKUP(F381,Tabla1[#All],3,FALSE)</f>
        <v>DE LA PEÑA S.A DE C.V</v>
      </c>
      <c r="I381" s="21">
        <v>0</v>
      </c>
      <c r="J381" s="21">
        <v>0</v>
      </c>
      <c r="K381" s="21">
        <v>0</v>
      </c>
      <c r="L381" s="21">
        <v>361.68</v>
      </c>
      <c r="M381" s="21">
        <v>0</v>
      </c>
      <c r="N381" s="21">
        <v>0</v>
      </c>
      <c r="O381" s="21">
        <v>0</v>
      </c>
      <c r="P381" s="44">
        <f t="shared" si="4"/>
        <v>47.0184</v>
      </c>
      <c r="Q381" s="44">
        <f t="shared" si="5"/>
        <v>408.69839999999999</v>
      </c>
      <c r="R381" s="21" t="s">
        <v>75</v>
      </c>
    </row>
    <row r="382" spans="1:18" x14ac:dyDescent="0.25">
      <c r="A382" s="19" t="s">
        <v>187</v>
      </c>
      <c r="B382" s="19" t="s">
        <v>62</v>
      </c>
      <c r="C382" s="19" t="s">
        <v>25</v>
      </c>
      <c r="D382" s="19" t="s">
        <v>185</v>
      </c>
      <c r="E382" s="19" t="s">
        <v>1134</v>
      </c>
      <c r="F382" s="19" t="s">
        <v>691</v>
      </c>
      <c r="G382" s="40" t="str">
        <f>VLOOKUP(F382,Tabla1[#All],2,FALSE)</f>
        <v>06141612061020</v>
      </c>
      <c r="H382" s="41" t="str">
        <f>VLOOKUP(F382,Tabla1[#All],3,FALSE)</f>
        <v>DE LA PEÑA S.A DE C.V</v>
      </c>
      <c r="I382" s="21">
        <v>0</v>
      </c>
      <c r="J382" s="21">
        <v>0</v>
      </c>
      <c r="K382" s="21">
        <v>0</v>
      </c>
      <c r="L382" s="21">
        <v>356.34</v>
      </c>
      <c r="M382" s="21">
        <v>0</v>
      </c>
      <c r="N382" s="21">
        <v>0</v>
      </c>
      <c r="O382" s="21">
        <v>0</v>
      </c>
      <c r="P382" s="44">
        <f t="shared" si="4"/>
        <v>46.324199999999998</v>
      </c>
      <c r="Q382" s="44">
        <f t="shared" si="5"/>
        <v>402.66419999999999</v>
      </c>
      <c r="R382" s="21" t="s">
        <v>75</v>
      </c>
    </row>
    <row r="383" spans="1:18" x14ac:dyDescent="0.25">
      <c r="A383" s="19" t="s">
        <v>187</v>
      </c>
      <c r="B383" s="19" t="s">
        <v>63</v>
      </c>
      <c r="C383" s="19" t="s">
        <v>25</v>
      </c>
      <c r="D383" s="19" t="s">
        <v>185</v>
      </c>
      <c r="E383" s="19" t="s">
        <v>1126</v>
      </c>
      <c r="F383" s="19" t="s">
        <v>692</v>
      </c>
      <c r="G383" s="40" t="str">
        <f>VLOOKUP(F383,Tabla1[#All],2,FALSE)</f>
        <v>06142709061020</v>
      </c>
      <c r="H383" s="41" t="str">
        <f>VLOOKUP(F383,Tabla1[#All],3,FALSE)</f>
        <v>SOLUCIONES Y HERRAMIENTAS, S.A. DE C.V.</v>
      </c>
      <c r="I383" s="21">
        <v>0</v>
      </c>
      <c r="J383" s="21">
        <v>0</v>
      </c>
      <c r="K383" s="21">
        <v>0</v>
      </c>
      <c r="L383" s="21">
        <v>146.86000000000001</v>
      </c>
      <c r="M383" s="21">
        <v>0</v>
      </c>
      <c r="N383" s="21">
        <v>0</v>
      </c>
      <c r="O383" s="21">
        <v>0</v>
      </c>
      <c r="P383" s="44">
        <f t="shared" si="4"/>
        <v>19.091800000000003</v>
      </c>
      <c r="Q383" s="44">
        <f t="shared" si="5"/>
        <v>165.95180000000002</v>
      </c>
      <c r="R383" s="21" t="s">
        <v>75</v>
      </c>
    </row>
    <row r="384" spans="1:18" x14ac:dyDescent="0.25">
      <c r="A384" s="19" t="s">
        <v>187</v>
      </c>
      <c r="B384" s="19" t="s">
        <v>63</v>
      </c>
      <c r="C384" s="19" t="s">
        <v>25</v>
      </c>
      <c r="D384" s="19" t="s">
        <v>185</v>
      </c>
      <c r="E384" s="19" t="s">
        <v>1128</v>
      </c>
      <c r="F384" s="19" t="s">
        <v>907</v>
      </c>
      <c r="G384" s="40" t="str">
        <f>VLOOKUP(F384,Tabla1[#All],2,FALSE)</f>
        <v>05111407791023</v>
      </c>
      <c r="H384" s="41" t="str">
        <f>VLOOKUP(F384,Tabla1[#All],3,FALSE)</f>
        <v>RICARDO BENCIO PALMA</v>
      </c>
      <c r="I384" s="21">
        <v>0</v>
      </c>
      <c r="J384" s="21">
        <v>0</v>
      </c>
      <c r="K384" s="21">
        <v>0</v>
      </c>
      <c r="L384" s="21">
        <v>20.7</v>
      </c>
      <c r="M384" s="21">
        <v>0</v>
      </c>
      <c r="N384" s="21">
        <v>0</v>
      </c>
      <c r="O384" s="21">
        <v>0</v>
      </c>
      <c r="P384" s="44">
        <f t="shared" si="4"/>
        <v>2.6909999999999998</v>
      </c>
      <c r="Q384" s="44">
        <f t="shared" si="5"/>
        <v>23.390999999999998</v>
      </c>
      <c r="R384" s="21" t="s">
        <v>75</v>
      </c>
    </row>
    <row r="385" spans="1:18" x14ac:dyDescent="0.25">
      <c r="A385" s="19" t="s">
        <v>187</v>
      </c>
      <c r="B385" s="19" t="s">
        <v>63</v>
      </c>
      <c r="C385" s="19" t="s">
        <v>25</v>
      </c>
      <c r="D385" s="19" t="s">
        <v>185</v>
      </c>
      <c r="E385" s="19" t="s">
        <v>1130</v>
      </c>
      <c r="F385" s="19" t="s">
        <v>907</v>
      </c>
      <c r="G385" s="40" t="str">
        <f>VLOOKUP(F385,Tabla1[#All],2,FALSE)</f>
        <v>05111407791023</v>
      </c>
      <c r="H385" s="41" t="str">
        <f>VLOOKUP(F385,Tabla1[#All],3,FALSE)</f>
        <v>RICARDO BENCIO PALMA</v>
      </c>
      <c r="I385" s="21">
        <v>0</v>
      </c>
      <c r="J385" s="21">
        <v>0</v>
      </c>
      <c r="K385" s="21">
        <v>0</v>
      </c>
      <c r="L385" s="21">
        <v>72.95</v>
      </c>
      <c r="M385" s="21">
        <v>0</v>
      </c>
      <c r="N385" s="21">
        <v>0</v>
      </c>
      <c r="O385" s="21">
        <v>0</v>
      </c>
      <c r="P385" s="44">
        <f t="shared" si="4"/>
        <v>9.4835000000000012</v>
      </c>
      <c r="Q385" s="44">
        <f t="shared" si="5"/>
        <v>82.433500000000009</v>
      </c>
      <c r="R385" s="21" t="s">
        <v>75</v>
      </c>
    </row>
    <row r="386" spans="1:18" x14ac:dyDescent="0.25">
      <c r="A386" s="19" t="s">
        <v>187</v>
      </c>
      <c r="B386" s="19" t="s">
        <v>63</v>
      </c>
      <c r="C386" s="19" t="s">
        <v>25</v>
      </c>
      <c r="D386" s="19" t="s">
        <v>185</v>
      </c>
      <c r="E386" s="19" t="s">
        <v>1131</v>
      </c>
      <c r="F386" s="19" t="s">
        <v>692</v>
      </c>
      <c r="G386" s="40" t="str">
        <f>VLOOKUP(F386,Tabla1[#All],2,FALSE)</f>
        <v>06142709061020</v>
      </c>
      <c r="H386" s="41" t="str">
        <f>VLOOKUP(F386,Tabla1[#All],3,FALSE)</f>
        <v>SOLUCIONES Y HERRAMIENTAS, S.A. DE C.V.</v>
      </c>
      <c r="I386" s="21">
        <v>0</v>
      </c>
      <c r="J386" s="21">
        <v>0</v>
      </c>
      <c r="K386" s="21">
        <v>0</v>
      </c>
      <c r="L386" s="21">
        <v>33.26</v>
      </c>
      <c r="M386" s="21">
        <v>0</v>
      </c>
      <c r="N386" s="21">
        <v>0</v>
      </c>
      <c r="O386" s="21">
        <v>0</v>
      </c>
      <c r="P386" s="44">
        <f t="shared" si="4"/>
        <v>4.3238000000000003</v>
      </c>
      <c r="Q386" s="44">
        <f t="shared" si="5"/>
        <v>37.583799999999997</v>
      </c>
      <c r="R386" s="21" t="s">
        <v>75</v>
      </c>
    </row>
    <row r="387" spans="1:18" x14ac:dyDescent="0.25">
      <c r="A387" s="19" t="s">
        <v>187</v>
      </c>
      <c r="B387" s="19" t="s">
        <v>63</v>
      </c>
      <c r="C387" s="19" t="s">
        <v>25</v>
      </c>
      <c r="D387" s="19" t="s">
        <v>185</v>
      </c>
      <c r="E387" s="19" t="s">
        <v>1132</v>
      </c>
      <c r="F387" s="19" t="s">
        <v>514</v>
      </c>
      <c r="G387" s="40" t="str">
        <f>VLOOKUP(F387,Tabla1[#All],2,FALSE)</f>
        <v>05112105901012</v>
      </c>
      <c r="H387" s="41" t="str">
        <f>VLOOKUP(F387,Tabla1[#All],3,FALSE)</f>
        <v>SUMER, S.A. DE C.V.</v>
      </c>
      <c r="I387" s="21">
        <v>0</v>
      </c>
      <c r="J387" s="21">
        <v>0</v>
      </c>
      <c r="K387" s="21">
        <v>0</v>
      </c>
      <c r="L387" s="21">
        <v>288.05</v>
      </c>
      <c r="M387" s="21">
        <v>0</v>
      </c>
      <c r="N387" s="21">
        <v>0</v>
      </c>
      <c r="O387" s="21">
        <v>0</v>
      </c>
      <c r="P387" s="44">
        <f t="shared" si="4"/>
        <v>37.4465</v>
      </c>
      <c r="Q387" s="44">
        <f t="shared" si="5"/>
        <v>325.49650000000003</v>
      </c>
      <c r="R387" s="21" t="s">
        <v>75</v>
      </c>
    </row>
    <row r="388" spans="1:18" x14ac:dyDescent="0.25">
      <c r="A388" s="19" t="s">
        <v>187</v>
      </c>
      <c r="B388" s="19" t="s">
        <v>64</v>
      </c>
      <c r="C388" s="19" t="s">
        <v>25</v>
      </c>
      <c r="D388" s="19" t="s">
        <v>185</v>
      </c>
      <c r="E388" s="19" t="s">
        <v>1121</v>
      </c>
      <c r="F388" s="19" t="s">
        <v>696</v>
      </c>
      <c r="G388" s="40" t="str">
        <f>VLOOKUP(F388,Tabla1[#All],2,FALSE)</f>
        <v>02100208011016</v>
      </c>
      <c r="H388" s="41" t="str">
        <f>VLOOKUP(F388,Tabla1[#All],3,FALSE)</f>
        <v>INDUSTRIAS MAGAÐA, SA. DE C.V.</v>
      </c>
      <c r="I388" s="21">
        <v>0</v>
      </c>
      <c r="J388" s="21">
        <v>0</v>
      </c>
      <c r="K388" s="21">
        <v>0</v>
      </c>
      <c r="L388" s="21">
        <v>114.48</v>
      </c>
      <c r="M388" s="21">
        <v>0</v>
      </c>
      <c r="N388" s="21">
        <v>0</v>
      </c>
      <c r="O388" s="21">
        <v>0</v>
      </c>
      <c r="P388" s="44">
        <f t="shared" si="4"/>
        <v>14.882400000000001</v>
      </c>
      <c r="Q388" s="44">
        <f t="shared" si="5"/>
        <v>129.36240000000001</v>
      </c>
      <c r="R388" s="21" t="s">
        <v>75</v>
      </c>
    </row>
    <row r="389" spans="1:18" x14ac:dyDescent="0.25">
      <c r="A389" s="19" t="s">
        <v>187</v>
      </c>
      <c r="B389" s="19" t="s">
        <v>65</v>
      </c>
      <c r="C389" s="19" t="s">
        <v>25</v>
      </c>
      <c r="D389" s="19" t="s">
        <v>185</v>
      </c>
      <c r="E389" s="19" t="s">
        <v>1124</v>
      </c>
      <c r="F389" s="19" t="s">
        <v>692</v>
      </c>
      <c r="G389" s="40" t="str">
        <f>VLOOKUP(F389,Tabla1[#All],2,FALSE)</f>
        <v>06142709061020</v>
      </c>
      <c r="H389" s="41" t="str">
        <f>VLOOKUP(F389,Tabla1[#All],3,FALSE)</f>
        <v>SOLUCIONES Y HERRAMIENTAS, S.A. DE C.V.</v>
      </c>
      <c r="I389" s="21">
        <v>0</v>
      </c>
      <c r="J389" s="21">
        <v>0</v>
      </c>
      <c r="K389" s="21">
        <v>0</v>
      </c>
      <c r="L389" s="21">
        <v>58.37</v>
      </c>
      <c r="M389" s="21">
        <v>0</v>
      </c>
      <c r="N389" s="21">
        <v>0</v>
      </c>
      <c r="O389" s="21">
        <v>0</v>
      </c>
      <c r="P389" s="44">
        <f t="shared" ref="P389" si="6">+L389*0.13</f>
        <v>7.5880999999999998</v>
      </c>
      <c r="Q389" s="44">
        <f t="shared" ref="Q389" si="7">SUM(I389:P389)</f>
        <v>65.958100000000002</v>
      </c>
      <c r="R389" s="21" t="s">
        <v>75</v>
      </c>
    </row>
    <row r="390" spans="1:18" x14ac:dyDescent="0.25">
      <c r="A390" s="19" t="s">
        <v>1163</v>
      </c>
      <c r="B390" s="19" t="s">
        <v>1315</v>
      </c>
      <c r="C390" s="19" t="s">
        <v>25</v>
      </c>
      <c r="D390" s="19" t="s">
        <v>185</v>
      </c>
      <c r="E390" s="19" t="s">
        <v>1317</v>
      </c>
      <c r="F390" s="19" t="s">
        <v>692</v>
      </c>
      <c r="G390" s="40" t="str">
        <f>VLOOKUP(F390,Tabla1[#All],2,FALSE)</f>
        <v>06142709061020</v>
      </c>
      <c r="H390" s="41" t="str">
        <f>VLOOKUP(F390,Tabla1[#All],3,FALSE)</f>
        <v>SOLUCIONES Y HERRAMIENTAS, S.A. DE C.V.</v>
      </c>
      <c r="I390" s="21">
        <v>0</v>
      </c>
      <c r="J390" s="21">
        <v>0</v>
      </c>
      <c r="K390" s="21">
        <v>0</v>
      </c>
      <c r="L390" s="21">
        <v>305.33999999999997</v>
      </c>
      <c r="M390" s="21">
        <v>0</v>
      </c>
      <c r="N390" s="21">
        <v>0</v>
      </c>
      <c r="O390" s="21">
        <v>0</v>
      </c>
      <c r="P390" s="44">
        <f t="shared" ref="P390:P453" si="8">+L390*0.13</f>
        <v>39.694199999999995</v>
      </c>
      <c r="Q390" s="44">
        <f t="shared" ref="Q390:Q453" si="9">SUM(I390:P390)</f>
        <v>345.03419999999994</v>
      </c>
      <c r="R390" s="21" t="s">
        <v>75</v>
      </c>
    </row>
    <row r="391" spans="1:18" x14ac:dyDescent="0.25">
      <c r="A391" s="19" t="s">
        <v>1163</v>
      </c>
      <c r="B391" s="19" t="s">
        <v>1315</v>
      </c>
      <c r="C391" s="19" t="s">
        <v>25</v>
      </c>
      <c r="D391" s="19" t="s">
        <v>185</v>
      </c>
      <c r="E391" s="19" t="s">
        <v>1318</v>
      </c>
      <c r="F391" s="19" t="s">
        <v>692</v>
      </c>
      <c r="G391" s="40" t="str">
        <f>VLOOKUP(F391,Tabla1[#All],2,FALSE)</f>
        <v>06142709061020</v>
      </c>
      <c r="H391" s="41" t="str">
        <f>VLOOKUP(F391,Tabla1[#All],3,FALSE)</f>
        <v>SOLUCIONES Y HERRAMIENTAS, S.A. DE C.V.</v>
      </c>
      <c r="I391" s="21">
        <v>0</v>
      </c>
      <c r="J391" s="21">
        <v>0</v>
      </c>
      <c r="K391" s="21">
        <v>0</v>
      </c>
      <c r="L391" s="21">
        <v>125.06</v>
      </c>
      <c r="M391" s="21">
        <v>0</v>
      </c>
      <c r="N391" s="21">
        <v>0</v>
      </c>
      <c r="O391" s="21">
        <v>0</v>
      </c>
      <c r="P391" s="44">
        <f t="shared" si="8"/>
        <v>16.2578</v>
      </c>
      <c r="Q391" s="44">
        <f t="shared" si="9"/>
        <v>141.31780000000001</v>
      </c>
      <c r="R391" s="21" t="s">
        <v>75</v>
      </c>
    </row>
    <row r="392" spans="1:18" x14ac:dyDescent="0.25">
      <c r="A392" s="19" t="s">
        <v>1163</v>
      </c>
      <c r="B392" s="19" t="s">
        <v>1315</v>
      </c>
      <c r="C392" s="19" t="s">
        <v>25</v>
      </c>
      <c r="D392" s="19" t="s">
        <v>185</v>
      </c>
      <c r="E392" s="19" t="s">
        <v>1319</v>
      </c>
      <c r="F392" s="19" t="s">
        <v>692</v>
      </c>
      <c r="G392" s="40" t="str">
        <f>VLOOKUP(F392,Tabla1[#All],2,FALSE)</f>
        <v>06142709061020</v>
      </c>
      <c r="H392" s="41" t="str">
        <f>VLOOKUP(F392,Tabla1[#All],3,FALSE)</f>
        <v>SOLUCIONES Y HERRAMIENTAS, S.A. DE C.V.</v>
      </c>
      <c r="I392" s="21">
        <v>0</v>
      </c>
      <c r="J392" s="21">
        <v>0</v>
      </c>
      <c r="K392" s="21">
        <v>0</v>
      </c>
      <c r="L392" s="21">
        <v>102.1</v>
      </c>
      <c r="M392" s="21">
        <v>0</v>
      </c>
      <c r="N392" s="21">
        <v>0</v>
      </c>
      <c r="O392" s="21">
        <v>0</v>
      </c>
      <c r="P392" s="44">
        <f t="shared" si="8"/>
        <v>13.273</v>
      </c>
      <c r="Q392" s="44">
        <f t="shared" si="9"/>
        <v>115.37299999999999</v>
      </c>
      <c r="R392" s="21" t="s">
        <v>75</v>
      </c>
    </row>
    <row r="393" spans="1:18" x14ac:dyDescent="0.25">
      <c r="A393" s="19" t="s">
        <v>1163</v>
      </c>
      <c r="B393" s="19" t="s">
        <v>1315</v>
      </c>
      <c r="C393" s="19" t="s">
        <v>25</v>
      </c>
      <c r="D393" s="19" t="s">
        <v>185</v>
      </c>
      <c r="E393" s="19" t="s">
        <v>1320</v>
      </c>
      <c r="F393" s="19" t="s">
        <v>692</v>
      </c>
      <c r="G393" s="40" t="str">
        <f>VLOOKUP(F393,Tabla1[#All],2,FALSE)</f>
        <v>06142709061020</v>
      </c>
      <c r="H393" s="41" t="str">
        <f>VLOOKUP(F393,Tabla1[#All],3,FALSE)</f>
        <v>SOLUCIONES Y HERRAMIENTAS, S.A. DE C.V.</v>
      </c>
      <c r="I393" s="21">
        <v>0</v>
      </c>
      <c r="J393" s="21">
        <v>0</v>
      </c>
      <c r="K393" s="21">
        <v>0</v>
      </c>
      <c r="L393" s="21">
        <v>91.48</v>
      </c>
      <c r="M393" s="21">
        <v>0</v>
      </c>
      <c r="N393" s="21">
        <v>0</v>
      </c>
      <c r="O393" s="21">
        <v>0</v>
      </c>
      <c r="P393" s="44">
        <f t="shared" si="8"/>
        <v>11.8924</v>
      </c>
      <c r="Q393" s="44">
        <f t="shared" si="9"/>
        <v>103.3724</v>
      </c>
      <c r="R393" s="21" t="s">
        <v>75</v>
      </c>
    </row>
    <row r="394" spans="1:18" x14ac:dyDescent="0.25">
      <c r="A394" s="19" t="s">
        <v>1163</v>
      </c>
      <c r="B394" s="19" t="s">
        <v>1315</v>
      </c>
      <c r="C394" s="19" t="s">
        <v>25</v>
      </c>
      <c r="D394" s="19" t="s">
        <v>185</v>
      </c>
      <c r="E394" s="19" t="s">
        <v>1321</v>
      </c>
      <c r="F394" s="19" t="s">
        <v>683</v>
      </c>
      <c r="G394" s="40" t="str">
        <f>VLOOKUP(F394,Tabla1[#All],2,FALSE)</f>
        <v>06140903820021</v>
      </c>
      <c r="H394" s="41" t="str">
        <f>VLOOKUP(F394,Tabla1[#All],3,FALSE)</f>
        <v>COMERSAL, S.A. DE C.V.</v>
      </c>
      <c r="I394" s="21">
        <v>0</v>
      </c>
      <c r="J394" s="21">
        <v>0</v>
      </c>
      <c r="K394" s="21">
        <v>0</v>
      </c>
      <c r="L394" s="21">
        <v>13.15</v>
      </c>
      <c r="M394" s="21">
        <v>0</v>
      </c>
      <c r="N394" s="21">
        <v>0</v>
      </c>
      <c r="O394" s="21">
        <v>0</v>
      </c>
      <c r="P394" s="44">
        <f t="shared" si="8"/>
        <v>1.7095</v>
      </c>
      <c r="Q394" s="44">
        <f t="shared" si="9"/>
        <v>14.859500000000001</v>
      </c>
      <c r="R394" s="21" t="s">
        <v>75</v>
      </c>
    </row>
    <row r="395" spans="1:18" x14ac:dyDescent="0.25">
      <c r="A395" s="19" t="s">
        <v>1163</v>
      </c>
      <c r="B395" s="19" t="s">
        <v>1308</v>
      </c>
      <c r="C395" s="19" t="s">
        <v>25</v>
      </c>
      <c r="D395" s="19" t="s">
        <v>185</v>
      </c>
      <c r="E395" s="19" t="s">
        <v>1322</v>
      </c>
      <c r="F395" s="19" t="s">
        <v>683</v>
      </c>
      <c r="G395" s="40" t="str">
        <f>VLOOKUP(F395,Tabla1[#All],2,FALSE)</f>
        <v>06140903820021</v>
      </c>
      <c r="H395" s="41" t="str">
        <f>VLOOKUP(F395,Tabla1[#All],3,FALSE)</f>
        <v>COMERSAL, S.A. DE C.V.</v>
      </c>
      <c r="I395" s="21">
        <v>0</v>
      </c>
      <c r="J395" s="21">
        <v>0</v>
      </c>
      <c r="K395" s="21">
        <v>0</v>
      </c>
      <c r="L395" s="21">
        <v>7.73</v>
      </c>
      <c r="M395" s="21">
        <v>0</v>
      </c>
      <c r="N395" s="21">
        <v>0</v>
      </c>
      <c r="O395" s="21">
        <v>0</v>
      </c>
      <c r="P395" s="44">
        <f t="shared" si="8"/>
        <v>1.0049000000000001</v>
      </c>
      <c r="Q395" s="44">
        <f t="shared" si="9"/>
        <v>8.7348999999999997</v>
      </c>
      <c r="R395" s="21" t="s">
        <v>75</v>
      </c>
    </row>
    <row r="396" spans="1:18" x14ac:dyDescent="0.25">
      <c r="A396" s="19" t="s">
        <v>1163</v>
      </c>
      <c r="B396" s="19" t="s">
        <v>1295</v>
      </c>
      <c r="C396" s="19" t="s">
        <v>25</v>
      </c>
      <c r="D396" s="19" t="s">
        <v>185</v>
      </c>
      <c r="E396" s="19" t="s">
        <v>1323</v>
      </c>
      <c r="F396" s="19" t="s">
        <v>800</v>
      </c>
      <c r="G396" s="40" t="str">
        <f>VLOOKUP(F396,Tabla1[#All],2,FALSE)</f>
        <v>06142809981046</v>
      </c>
      <c r="H396" s="41" t="str">
        <f>VLOOKUP(F396,Tabla1[#All],3,FALSE)</f>
        <v>CORPORACION CME, S.A. DE C.V.</v>
      </c>
      <c r="I396" s="21">
        <v>0</v>
      </c>
      <c r="J396" s="21">
        <v>0</v>
      </c>
      <c r="K396" s="21">
        <v>0</v>
      </c>
      <c r="L396" s="21">
        <v>1709.73</v>
      </c>
      <c r="M396" s="21">
        <v>0</v>
      </c>
      <c r="N396" s="21">
        <v>0</v>
      </c>
      <c r="O396" s="21">
        <v>0</v>
      </c>
      <c r="P396" s="44">
        <f t="shared" si="8"/>
        <v>222.26490000000001</v>
      </c>
      <c r="Q396" s="44">
        <f t="shared" si="9"/>
        <v>1931.9949000000001</v>
      </c>
      <c r="R396" s="21" t="s">
        <v>75</v>
      </c>
    </row>
    <row r="397" spans="1:18" x14ac:dyDescent="0.25">
      <c r="A397" s="19" t="s">
        <v>1163</v>
      </c>
      <c r="B397" s="19" t="s">
        <v>1314</v>
      </c>
      <c r="C397" s="19" t="s">
        <v>25</v>
      </c>
      <c r="D397" s="19" t="s">
        <v>185</v>
      </c>
      <c r="E397" s="19" t="s">
        <v>1324</v>
      </c>
      <c r="F397" s="19" t="s">
        <v>1325</v>
      </c>
      <c r="G397" s="40" t="str">
        <f>VLOOKUP(F397,Tabla1[#All],2,FALSE)</f>
        <v>06141101121121</v>
      </c>
      <c r="H397" s="41" t="str">
        <f>VLOOKUP(F397,Tabla1[#All],3,FALSE)</f>
        <v>DISTRIBUIDORA UNIVERSAL, C.A. S.A. DE C.V.</v>
      </c>
      <c r="I397" s="21">
        <v>0</v>
      </c>
      <c r="J397" s="21">
        <v>0</v>
      </c>
      <c r="K397" s="21">
        <v>0</v>
      </c>
      <c r="L397" s="21">
        <v>52.28</v>
      </c>
      <c r="M397" s="21">
        <v>0</v>
      </c>
      <c r="N397" s="21">
        <v>0</v>
      </c>
      <c r="O397" s="21">
        <v>0</v>
      </c>
      <c r="P397" s="44">
        <f t="shared" si="8"/>
        <v>6.7964000000000002</v>
      </c>
      <c r="Q397" s="44">
        <f t="shared" si="9"/>
        <v>59.0764</v>
      </c>
      <c r="R397" s="21" t="s">
        <v>75</v>
      </c>
    </row>
    <row r="398" spans="1:18" x14ac:dyDescent="0.25">
      <c r="A398" s="19" t="s">
        <v>1163</v>
      </c>
      <c r="B398" s="19" t="s">
        <v>1289</v>
      </c>
      <c r="C398" s="19" t="s">
        <v>25</v>
      </c>
      <c r="D398" s="19" t="s">
        <v>185</v>
      </c>
      <c r="E398" s="19" t="s">
        <v>1328</v>
      </c>
      <c r="F398" s="19" t="s">
        <v>891</v>
      </c>
      <c r="G398" s="40" t="str">
        <f>VLOOKUP(F398,Tabla1[#All],2,FALSE)</f>
        <v>06142608081012</v>
      </c>
      <c r="H398" s="41" t="str">
        <f>VLOOKUP(F398,Tabla1[#All],3,FALSE)</f>
        <v>LANCO EL SALVADOR, S.A. DEC.V.</v>
      </c>
      <c r="I398" s="21">
        <v>0</v>
      </c>
      <c r="J398" s="21">
        <v>0</v>
      </c>
      <c r="K398" s="21">
        <v>0</v>
      </c>
      <c r="L398" s="21">
        <v>157.53</v>
      </c>
      <c r="M398" s="21">
        <v>0</v>
      </c>
      <c r="N398" s="21">
        <v>0</v>
      </c>
      <c r="O398" s="21">
        <v>0</v>
      </c>
      <c r="P398" s="44">
        <f t="shared" si="8"/>
        <v>20.478899999999999</v>
      </c>
      <c r="Q398" s="44">
        <f t="shared" si="9"/>
        <v>178.00890000000001</v>
      </c>
      <c r="R398" s="21" t="s">
        <v>75</v>
      </c>
    </row>
    <row r="399" spans="1:18" x14ac:dyDescent="0.25">
      <c r="A399" s="19" t="s">
        <v>1163</v>
      </c>
      <c r="B399" s="19" t="s">
        <v>1299</v>
      </c>
      <c r="C399" s="19" t="s">
        <v>25</v>
      </c>
      <c r="D399" s="19" t="s">
        <v>185</v>
      </c>
      <c r="E399" s="19" t="s">
        <v>1330</v>
      </c>
      <c r="F399" s="19" t="s">
        <v>694</v>
      </c>
      <c r="G399" s="40" t="str">
        <f>VLOOKUP(F399,Tabla1[#All],2,FALSE)</f>
        <v>06140806450012</v>
      </c>
      <c r="H399" s="41" t="str">
        <f>VLOOKUP(F399,Tabla1[#All],3,FALSE)</f>
        <v>VIDUC, S.A. DE C.V.</v>
      </c>
      <c r="I399" s="21">
        <v>0</v>
      </c>
      <c r="J399" s="21">
        <v>0</v>
      </c>
      <c r="K399" s="21">
        <v>0</v>
      </c>
      <c r="L399" s="21">
        <v>151.88</v>
      </c>
      <c r="M399" s="21">
        <v>0</v>
      </c>
      <c r="N399" s="21">
        <v>0</v>
      </c>
      <c r="O399" s="21">
        <v>0</v>
      </c>
      <c r="P399" s="44">
        <f t="shared" si="8"/>
        <v>19.744399999999999</v>
      </c>
      <c r="Q399" s="44">
        <f t="shared" si="9"/>
        <v>171.62439999999998</v>
      </c>
      <c r="R399" s="21" t="s">
        <v>75</v>
      </c>
    </row>
    <row r="400" spans="1:18" x14ac:dyDescent="0.25">
      <c r="A400" s="19" t="s">
        <v>1163</v>
      </c>
      <c r="B400" s="19" t="s">
        <v>1314</v>
      </c>
      <c r="C400" s="19" t="s">
        <v>25</v>
      </c>
      <c r="D400" s="19" t="s">
        <v>185</v>
      </c>
      <c r="E400" s="19" t="s">
        <v>1331</v>
      </c>
      <c r="F400" s="19" t="s">
        <v>514</v>
      </c>
      <c r="G400" s="40" t="str">
        <f>VLOOKUP(F400,Tabla1[#All],2,FALSE)</f>
        <v>05112105901012</v>
      </c>
      <c r="H400" s="41" t="str">
        <f>VLOOKUP(F400,Tabla1[#All],3,FALSE)</f>
        <v>SUMER, S.A. DE C.V.</v>
      </c>
      <c r="I400" s="21">
        <v>0</v>
      </c>
      <c r="J400" s="21">
        <v>0</v>
      </c>
      <c r="K400" s="21">
        <v>0</v>
      </c>
      <c r="L400" s="21">
        <v>252.08</v>
      </c>
      <c r="M400" s="21">
        <v>0</v>
      </c>
      <c r="N400" s="21">
        <v>0</v>
      </c>
      <c r="O400" s="21">
        <v>0</v>
      </c>
      <c r="P400" s="44">
        <f t="shared" si="8"/>
        <v>32.770400000000002</v>
      </c>
      <c r="Q400" s="44">
        <f t="shared" si="9"/>
        <v>284.85040000000004</v>
      </c>
      <c r="R400" s="21" t="s">
        <v>75</v>
      </c>
    </row>
    <row r="401" spans="1:18" x14ac:dyDescent="0.25">
      <c r="A401" s="19" t="s">
        <v>1163</v>
      </c>
      <c r="B401" s="19" t="s">
        <v>1314</v>
      </c>
      <c r="C401" s="19" t="s">
        <v>25</v>
      </c>
      <c r="D401" s="19" t="s">
        <v>185</v>
      </c>
      <c r="E401" s="19" t="s">
        <v>1332</v>
      </c>
      <c r="F401" s="19" t="s">
        <v>1333</v>
      </c>
      <c r="G401" s="40" t="str">
        <f>VLOOKUP(F401,Tabla1[#All],2,FALSE)</f>
        <v>05110111081016</v>
      </c>
      <c r="H401" s="41" t="str">
        <f>VLOOKUP(F401,Tabla1[#All],3,FALSE)</f>
        <v>PISOS LAS DELICIAS, S.A. DE C.V.</v>
      </c>
      <c r="I401" s="21">
        <v>0</v>
      </c>
      <c r="J401" s="21">
        <v>0</v>
      </c>
      <c r="K401" s="21">
        <v>0</v>
      </c>
      <c r="L401" s="21">
        <v>297.35000000000002</v>
      </c>
      <c r="M401" s="21">
        <v>0</v>
      </c>
      <c r="N401" s="21">
        <v>0</v>
      </c>
      <c r="O401" s="21">
        <v>0</v>
      </c>
      <c r="P401" s="44">
        <f t="shared" si="8"/>
        <v>38.655500000000004</v>
      </c>
      <c r="Q401" s="44">
        <f t="shared" si="9"/>
        <v>336.00550000000004</v>
      </c>
      <c r="R401" s="21" t="s">
        <v>75</v>
      </c>
    </row>
    <row r="402" spans="1:18" x14ac:dyDescent="0.25">
      <c r="A402" s="19" t="s">
        <v>1163</v>
      </c>
      <c r="B402" s="19" t="s">
        <v>1289</v>
      </c>
      <c r="C402" s="19" t="s">
        <v>25</v>
      </c>
      <c r="D402" s="19" t="s">
        <v>185</v>
      </c>
      <c r="E402" s="19" t="s">
        <v>1336</v>
      </c>
      <c r="F402" s="19" t="s">
        <v>514</v>
      </c>
      <c r="G402" s="40" t="str">
        <f>VLOOKUP(F402,Tabla1[#All],2,FALSE)</f>
        <v>05112105901012</v>
      </c>
      <c r="H402" s="41" t="str">
        <f>VLOOKUP(F402,Tabla1[#All],3,FALSE)</f>
        <v>SUMER, S.A. DE C.V.</v>
      </c>
      <c r="I402" s="21">
        <v>0</v>
      </c>
      <c r="J402" s="21">
        <v>0</v>
      </c>
      <c r="K402" s="21">
        <v>0</v>
      </c>
      <c r="L402" s="21">
        <v>478.03</v>
      </c>
      <c r="M402" s="21">
        <v>0</v>
      </c>
      <c r="N402" s="21">
        <v>0</v>
      </c>
      <c r="O402" s="21">
        <v>0</v>
      </c>
      <c r="P402" s="44">
        <f t="shared" si="8"/>
        <v>62.143899999999995</v>
      </c>
      <c r="Q402" s="44">
        <f t="shared" si="9"/>
        <v>540.1739</v>
      </c>
      <c r="R402" s="21" t="s">
        <v>75</v>
      </c>
    </row>
    <row r="403" spans="1:18" x14ac:dyDescent="0.25">
      <c r="A403" s="19" t="s">
        <v>1163</v>
      </c>
      <c r="B403" s="19" t="s">
        <v>1286</v>
      </c>
      <c r="C403" s="19" t="s">
        <v>25</v>
      </c>
      <c r="D403" s="19" t="s">
        <v>185</v>
      </c>
      <c r="E403" s="19" t="s">
        <v>1337</v>
      </c>
      <c r="F403" s="19" t="s">
        <v>691</v>
      </c>
      <c r="G403" s="40" t="str">
        <f>VLOOKUP(F403,Tabla1[#All],2,FALSE)</f>
        <v>06141612061020</v>
      </c>
      <c r="H403" s="41" t="str">
        <f>VLOOKUP(F403,Tabla1[#All],3,FALSE)</f>
        <v>DE LA PEÑA S.A DE C.V</v>
      </c>
      <c r="I403" s="21">
        <v>0</v>
      </c>
      <c r="J403" s="21">
        <v>0</v>
      </c>
      <c r="K403" s="21">
        <v>0</v>
      </c>
      <c r="L403" s="21">
        <v>391.38</v>
      </c>
      <c r="M403" s="21">
        <v>0</v>
      </c>
      <c r="N403" s="21">
        <v>0</v>
      </c>
      <c r="O403" s="21">
        <v>0</v>
      </c>
      <c r="P403" s="44">
        <f t="shared" si="8"/>
        <v>50.879400000000004</v>
      </c>
      <c r="Q403" s="44">
        <f t="shared" si="9"/>
        <v>442.25940000000003</v>
      </c>
      <c r="R403" s="21" t="s">
        <v>75</v>
      </c>
    </row>
    <row r="404" spans="1:18" x14ac:dyDescent="0.25">
      <c r="A404" s="19" t="s">
        <v>1163</v>
      </c>
      <c r="B404" s="19" t="s">
        <v>1289</v>
      </c>
      <c r="C404" s="19" t="s">
        <v>25</v>
      </c>
      <c r="D404" s="19" t="s">
        <v>185</v>
      </c>
      <c r="E404" s="19" t="s">
        <v>1338</v>
      </c>
      <c r="F404" s="19" t="s">
        <v>514</v>
      </c>
      <c r="G404" s="40" t="str">
        <f>VLOOKUP(F404,Tabla1[#All],2,FALSE)</f>
        <v>05112105901012</v>
      </c>
      <c r="H404" s="41" t="str">
        <f>VLOOKUP(F404,Tabla1[#All],3,FALSE)</f>
        <v>SUMER, S.A. DE C.V.</v>
      </c>
      <c r="I404" s="21">
        <v>0</v>
      </c>
      <c r="J404" s="21">
        <v>0</v>
      </c>
      <c r="K404" s="21">
        <v>0</v>
      </c>
      <c r="L404" s="21">
        <v>109.72</v>
      </c>
      <c r="M404" s="21">
        <v>0</v>
      </c>
      <c r="N404" s="21">
        <v>0</v>
      </c>
      <c r="O404" s="21">
        <v>0</v>
      </c>
      <c r="P404" s="44">
        <f t="shared" si="8"/>
        <v>14.2636</v>
      </c>
      <c r="Q404" s="44">
        <f t="shared" si="9"/>
        <v>123.9836</v>
      </c>
      <c r="R404" s="21" t="s">
        <v>75</v>
      </c>
    </row>
    <row r="405" spans="1:18" x14ac:dyDescent="0.25">
      <c r="A405" s="19" t="s">
        <v>1163</v>
      </c>
      <c r="B405" s="19" t="s">
        <v>1288</v>
      </c>
      <c r="C405" s="19" t="s">
        <v>25</v>
      </c>
      <c r="D405" s="19" t="s">
        <v>185</v>
      </c>
      <c r="E405" s="19" t="s">
        <v>1339</v>
      </c>
      <c r="F405" s="19" t="s">
        <v>514</v>
      </c>
      <c r="G405" s="40" t="str">
        <f>VLOOKUP(F405,Tabla1[#All],2,FALSE)</f>
        <v>05112105901012</v>
      </c>
      <c r="H405" s="41" t="str">
        <f>VLOOKUP(F405,Tabla1[#All],3,FALSE)</f>
        <v>SUMER, S.A. DE C.V.</v>
      </c>
      <c r="I405" s="21">
        <v>0</v>
      </c>
      <c r="J405" s="21">
        <v>0</v>
      </c>
      <c r="K405" s="21">
        <v>0</v>
      </c>
      <c r="L405" s="21">
        <v>209.02</v>
      </c>
      <c r="M405" s="21">
        <v>0</v>
      </c>
      <c r="N405" s="21">
        <v>0</v>
      </c>
      <c r="O405" s="21">
        <v>0</v>
      </c>
      <c r="P405" s="44">
        <f t="shared" si="8"/>
        <v>27.172600000000003</v>
      </c>
      <c r="Q405" s="44">
        <f t="shared" si="9"/>
        <v>236.19260000000003</v>
      </c>
      <c r="R405" s="21" t="s">
        <v>75</v>
      </c>
    </row>
    <row r="406" spans="1:18" x14ac:dyDescent="0.25">
      <c r="A406" s="19" t="s">
        <v>1163</v>
      </c>
      <c r="B406" s="19" t="s">
        <v>1288</v>
      </c>
      <c r="C406" s="19" t="s">
        <v>25</v>
      </c>
      <c r="D406" s="19" t="s">
        <v>185</v>
      </c>
      <c r="E406" s="19" t="s">
        <v>1340</v>
      </c>
      <c r="F406" s="19" t="s">
        <v>514</v>
      </c>
      <c r="G406" s="40" t="str">
        <f>VLOOKUP(F406,Tabla1[#All],2,FALSE)</f>
        <v>05112105901012</v>
      </c>
      <c r="H406" s="41" t="str">
        <f>VLOOKUP(F406,Tabla1[#All],3,FALSE)</f>
        <v>SUMER, S.A. DE C.V.</v>
      </c>
      <c r="I406" s="21">
        <v>0</v>
      </c>
      <c r="J406" s="21">
        <v>0</v>
      </c>
      <c r="K406" s="21">
        <v>0</v>
      </c>
      <c r="L406" s="21">
        <v>179.65</v>
      </c>
      <c r="M406" s="21">
        <v>0</v>
      </c>
      <c r="N406" s="21">
        <v>0</v>
      </c>
      <c r="O406" s="21">
        <v>0</v>
      </c>
      <c r="P406" s="44">
        <f t="shared" si="8"/>
        <v>23.354500000000002</v>
      </c>
      <c r="Q406" s="44">
        <f t="shared" si="9"/>
        <v>203.00450000000001</v>
      </c>
      <c r="R406" s="21" t="s">
        <v>75</v>
      </c>
    </row>
    <row r="407" spans="1:18" x14ac:dyDescent="0.25">
      <c r="A407" s="19" t="s">
        <v>1163</v>
      </c>
      <c r="B407" s="19" t="s">
        <v>1287</v>
      </c>
      <c r="C407" s="19" t="s">
        <v>25</v>
      </c>
      <c r="D407" s="19" t="s">
        <v>185</v>
      </c>
      <c r="E407" s="19" t="s">
        <v>1341</v>
      </c>
      <c r="F407" s="19" t="s">
        <v>692</v>
      </c>
      <c r="G407" s="40" t="str">
        <f>VLOOKUP(F407,Tabla1[#All],2,FALSE)</f>
        <v>06142709061020</v>
      </c>
      <c r="H407" s="41" t="str">
        <f>VLOOKUP(F407,Tabla1[#All],3,FALSE)</f>
        <v>SOLUCIONES Y HERRAMIENTAS, S.A. DE C.V.</v>
      </c>
      <c r="I407" s="21">
        <v>0</v>
      </c>
      <c r="J407" s="21">
        <v>0</v>
      </c>
      <c r="K407" s="21">
        <v>0</v>
      </c>
      <c r="L407" s="21">
        <v>95.3</v>
      </c>
      <c r="M407" s="21">
        <v>0</v>
      </c>
      <c r="N407" s="21">
        <v>0</v>
      </c>
      <c r="O407" s="21">
        <v>0</v>
      </c>
      <c r="P407" s="44">
        <f t="shared" si="8"/>
        <v>12.388999999999999</v>
      </c>
      <c r="Q407" s="44">
        <f t="shared" si="9"/>
        <v>107.68899999999999</v>
      </c>
      <c r="R407" s="21" t="s">
        <v>75</v>
      </c>
    </row>
    <row r="408" spans="1:18" x14ac:dyDescent="0.25">
      <c r="A408" s="19" t="s">
        <v>1163</v>
      </c>
      <c r="B408" s="19" t="s">
        <v>1286</v>
      </c>
      <c r="C408" s="19" t="s">
        <v>25</v>
      </c>
      <c r="D408" s="19" t="s">
        <v>185</v>
      </c>
      <c r="E408" s="19" t="s">
        <v>1345</v>
      </c>
      <c r="F408" s="19" t="s">
        <v>692</v>
      </c>
      <c r="G408" s="40" t="str">
        <f>VLOOKUP(F408,Tabla1[#All],2,FALSE)</f>
        <v>06142709061020</v>
      </c>
      <c r="H408" s="41" t="str">
        <f>VLOOKUP(F408,Tabla1[#All],3,FALSE)</f>
        <v>SOLUCIONES Y HERRAMIENTAS, S.A. DE C.V.</v>
      </c>
      <c r="I408" s="21">
        <v>0</v>
      </c>
      <c r="J408" s="21">
        <v>0</v>
      </c>
      <c r="K408" s="21">
        <v>0</v>
      </c>
      <c r="L408" s="21">
        <v>18.41</v>
      </c>
      <c r="M408" s="21">
        <v>0</v>
      </c>
      <c r="N408" s="21">
        <v>0</v>
      </c>
      <c r="O408" s="21">
        <v>0</v>
      </c>
      <c r="P408" s="44">
        <f t="shared" si="8"/>
        <v>2.3933</v>
      </c>
      <c r="Q408" s="44">
        <f t="shared" si="9"/>
        <v>20.8033</v>
      </c>
      <c r="R408" s="21" t="s">
        <v>75</v>
      </c>
    </row>
    <row r="409" spans="1:18" x14ac:dyDescent="0.25">
      <c r="A409" s="19" t="s">
        <v>1163</v>
      </c>
      <c r="B409" s="19" t="s">
        <v>1286</v>
      </c>
      <c r="C409" s="19" t="s">
        <v>25</v>
      </c>
      <c r="D409" s="19" t="s">
        <v>185</v>
      </c>
      <c r="E409" s="19" t="s">
        <v>1346</v>
      </c>
      <c r="F409" s="19" t="s">
        <v>692</v>
      </c>
      <c r="G409" s="40" t="str">
        <f>VLOOKUP(F409,Tabla1[#All],2,FALSE)</f>
        <v>06142709061020</v>
      </c>
      <c r="H409" s="41" t="str">
        <f>VLOOKUP(F409,Tabla1[#All],3,FALSE)</f>
        <v>SOLUCIONES Y HERRAMIENTAS, S.A. DE C.V.</v>
      </c>
      <c r="I409" s="21">
        <v>0</v>
      </c>
      <c r="J409" s="21">
        <v>0</v>
      </c>
      <c r="K409" s="21">
        <v>0</v>
      </c>
      <c r="L409" s="21">
        <v>81.47</v>
      </c>
      <c r="M409" s="21">
        <v>0</v>
      </c>
      <c r="N409" s="21">
        <v>0</v>
      </c>
      <c r="O409" s="21">
        <v>0</v>
      </c>
      <c r="P409" s="44">
        <f t="shared" si="8"/>
        <v>10.591100000000001</v>
      </c>
      <c r="Q409" s="44">
        <f t="shared" si="9"/>
        <v>92.061099999999996</v>
      </c>
      <c r="R409" s="21" t="s">
        <v>75</v>
      </c>
    </row>
    <row r="410" spans="1:18" x14ac:dyDescent="0.25">
      <c r="A410" s="19" t="s">
        <v>1163</v>
      </c>
      <c r="B410" s="19" t="s">
        <v>1286</v>
      </c>
      <c r="C410" s="19" t="s">
        <v>25</v>
      </c>
      <c r="D410" s="19" t="s">
        <v>185</v>
      </c>
      <c r="E410" s="19" t="s">
        <v>1347</v>
      </c>
      <c r="F410" s="19" t="s">
        <v>1348</v>
      </c>
      <c r="G410" s="40" t="str">
        <f>VLOOKUP(F410,Tabla1[#All],2,FALSE)</f>
        <v>06141110941026</v>
      </c>
      <c r="H410" s="41" t="str">
        <f>VLOOKUP(F410,Tabla1[#All],3,FALSE)</f>
        <v>MADE, S.A. DE C.V.</v>
      </c>
      <c r="I410" s="21">
        <v>0</v>
      </c>
      <c r="J410" s="21">
        <v>0</v>
      </c>
      <c r="K410" s="21">
        <v>0</v>
      </c>
      <c r="L410" s="21">
        <v>62.05</v>
      </c>
      <c r="M410" s="21">
        <v>0</v>
      </c>
      <c r="N410" s="21">
        <v>0</v>
      </c>
      <c r="O410" s="21">
        <v>0</v>
      </c>
      <c r="P410" s="44">
        <f t="shared" si="8"/>
        <v>8.0664999999999996</v>
      </c>
      <c r="Q410" s="44">
        <f t="shared" si="9"/>
        <v>70.116500000000002</v>
      </c>
      <c r="R410" s="21" t="s">
        <v>75</v>
      </c>
    </row>
    <row r="411" spans="1:18" x14ac:dyDescent="0.25">
      <c r="A411" s="19" t="s">
        <v>1163</v>
      </c>
      <c r="B411" s="19" t="s">
        <v>1287</v>
      </c>
      <c r="C411" s="19" t="s">
        <v>25</v>
      </c>
      <c r="D411" s="19" t="s">
        <v>185</v>
      </c>
      <c r="E411" s="19" t="s">
        <v>1351</v>
      </c>
      <c r="F411" s="19" t="s">
        <v>692</v>
      </c>
      <c r="G411" s="40" t="str">
        <f>VLOOKUP(F411,Tabla1[#All],2,FALSE)</f>
        <v>06142709061020</v>
      </c>
      <c r="H411" s="41" t="str">
        <f>VLOOKUP(F411,Tabla1[#All],3,FALSE)</f>
        <v>SOLUCIONES Y HERRAMIENTAS, S.A. DE C.V.</v>
      </c>
      <c r="I411" s="21">
        <v>0</v>
      </c>
      <c r="J411" s="21">
        <v>0</v>
      </c>
      <c r="K411" s="21">
        <v>0</v>
      </c>
      <c r="L411" s="21">
        <v>78.5</v>
      </c>
      <c r="M411" s="21">
        <v>0</v>
      </c>
      <c r="N411" s="21">
        <v>0</v>
      </c>
      <c r="O411" s="21">
        <v>0</v>
      </c>
      <c r="P411" s="44">
        <f t="shared" si="8"/>
        <v>10.205</v>
      </c>
      <c r="Q411" s="44">
        <f t="shared" si="9"/>
        <v>88.704999999999998</v>
      </c>
      <c r="R411" s="21" t="s">
        <v>75</v>
      </c>
    </row>
    <row r="412" spans="1:18" x14ac:dyDescent="0.25">
      <c r="A412" s="19" t="s">
        <v>1163</v>
      </c>
      <c r="B412" s="19" t="s">
        <v>1287</v>
      </c>
      <c r="C412" s="19" t="s">
        <v>25</v>
      </c>
      <c r="D412" s="19" t="s">
        <v>185</v>
      </c>
      <c r="E412" s="19" t="s">
        <v>1352</v>
      </c>
      <c r="F412" s="19" t="s">
        <v>692</v>
      </c>
      <c r="G412" s="40" t="str">
        <f>VLOOKUP(F412,Tabla1[#All],2,FALSE)</f>
        <v>06142709061020</v>
      </c>
      <c r="H412" s="41" t="str">
        <f>VLOOKUP(F412,Tabla1[#All],3,FALSE)</f>
        <v>SOLUCIONES Y HERRAMIENTAS, S.A. DE C.V.</v>
      </c>
      <c r="I412" s="21">
        <v>0</v>
      </c>
      <c r="J412" s="21">
        <v>0</v>
      </c>
      <c r="K412" s="21">
        <v>0</v>
      </c>
      <c r="L412" s="21">
        <v>92.63</v>
      </c>
      <c r="M412" s="21">
        <v>0</v>
      </c>
      <c r="N412" s="21">
        <v>0</v>
      </c>
      <c r="O412" s="21">
        <v>0</v>
      </c>
      <c r="P412" s="44">
        <f t="shared" si="8"/>
        <v>12.0419</v>
      </c>
      <c r="Q412" s="44">
        <f t="shared" si="9"/>
        <v>104.67189999999999</v>
      </c>
      <c r="R412" s="21" t="s">
        <v>75</v>
      </c>
    </row>
    <row r="413" spans="1:18" x14ac:dyDescent="0.25">
      <c r="A413" s="19" t="s">
        <v>1163</v>
      </c>
      <c r="B413" s="19" t="s">
        <v>1286</v>
      </c>
      <c r="C413" s="19" t="s">
        <v>25</v>
      </c>
      <c r="D413" s="19" t="s">
        <v>185</v>
      </c>
      <c r="E413" s="19" t="s">
        <v>1353</v>
      </c>
      <c r="F413" s="19" t="s">
        <v>692</v>
      </c>
      <c r="G413" s="40" t="str">
        <f>VLOOKUP(F413,Tabla1[#All],2,FALSE)</f>
        <v>06142709061020</v>
      </c>
      <c r="H413" s="41" t="str">
        <f>VLOOKUP(F413,Tabla1[#All],3,FALSE)</f>
        <v>SOLUCIONES Y HERRAMIENTAS, S.A. DE C.V.</v>
      </c>
      <c r="I413" s="21">
        <v>0</v>
      </c>
      <c r="J413" s="21">
        <v>0</v>
      </c>
      <c r="K413" s="21">
        <v>0</v>
      </c>
      <c r="L413" s="21">
        <v>37.82</v>
      </c>
      <c r="M413" s="21">
        <v>0</v>
      </c>
      <c r="N413" s="21">
        <v>0</v>
      </c>
      <c r="O413" s="21">
        <v>0</v>
      </c>
      <c r="P413" s="44">
        <f t="shared" si="8"/>
        <v>4.9165999999999999</v>
      </c>
      <c r="Q413" s="44">
        <f t="shared" si="9"/>
        <v>42.736600000000003</v>
      </c>
      <c r="R413" s="21" t="s">
        <v>75</v>
      </c>
    </row>
    <row r="414" spans="1:18" x14ac:dyDescent="0.25">
      <c r="A414" s="19" t="s">
        <v>1163</v>
      </c>
      <c r="B414" s="19" t="s">
        <v>1286</v>
      </c>
      <c r="C414" s="19" t="s">
        <v>25</v>
      </c>
      <c r="D414" s="19" t="s">
        <v>185</v>
      </c>
      <c r="E414" s="19" t="s">
        <v>1354</v>
      </c>
      <c r="F414" s="19" t="s">
        <v>1348</v>
      </c>
      <c r="G414" s="40" t="str">
        <f>VLOOKUP(F414,Tabla1[#All],2,FALSE)</f>
        <v>06141110941026</v>
      </c>
      <c r="H414" s="41" t="str">
        <f>VLOOKUP(F414,Tabla1[#All],3,FALSE)</f>
        <v>MADE, S.A. DE C.V.</v>
      </c>
      <c r="I414" s="21">
        <v>0</v>
      </c>
      <c r="J414" s="21">
        <v>0</v>
      </c>
      <c r="K414" s="21">
        <v>0</v>
      </c>
      <c r="L414" s="21">
        <v>138.11000000000001</v>
      </c>
      <c r="M414" s="21">
        <v>0</v>
      </c>
      <c r="N414" s="21">
        <v>0</v>
      </c>
      <c r="O414" s="21">
        <v>0</v>
      </c>
      <c r="P414" s="44">
        <f t="shared" si="8"/>
        <v>17.954300000000003</v>
      </c>
      <c r="Q414" s="44">
        <f t="shared" si="9"/>
        <v>156.0643</v>
      </c>
      <c r="R414" s="21" t="s">
        <v>75</v>
      </c>
    </row>
    <row r="415" spans="1:18" x14ac:dyDescent="0.25">
      <c r="A415" s="19" t="s">
        <v>1163</v>
      </c>
      <c r="B415" s="19" t="s">
        <v>1286</v>
      </c>
      <c r="C415" s="19" t="s">
        <v>25</v>
      </c>
      <c r="D415" s="19" t="s">
        <v>185</v>
      </c>
      <c r="E415" s="19" t="s">
        <v>1355</v>
      </c>
      <c r="F415" s="19" t="s">
        <v>692</v>
      </c>
      <c r="G415" s="40" t="str">
        <f>VLOOKUP(F415,Tabla1[#All],2,FALSE)</f>
        <v>06142709061020</v>
      </c>
      <c r="H415" s="41" t="str">
        <f>VLOOKUP(F415,Tabla1[#All],3,FALSE)</f>
        <v>SOLUCIONES Y HERRAMIENTAS, S.A. DE C.V.</v>
      </c>
      <c r="I415" s="21">
        <v>0</v>
      </c>
      <c r="J415" s="21">
        <v>0</v>
      </c>
      <c r="K415" s="21">
        <v>0</v>
      </c>
      <c r="L415" s="21">
        <v>61.04</v>
      </c>
      <c r="M415" s="21">
        <v>0</v>
      </c>
      <c r="N415" s="21">
        <v>0</v>
      </c>
      <c r="O415" s="21">
        <v>0</v>
      </c>
      <c r="P415" s="44">
        <f t="shared" si="8"/>
        <v>7.9352</v>
      </c>
      <c r="Q415" s="44">
        <f t="shared" si="9"/>
        <v>68.975200000000001</v>
      </c>
      <c r="R415" s="21" t="s">
        <v>75</v>
      </c>
    </row>
    <row r="416" spans="1:18" x14ac:dyDescent="0.25">
      <c r="A416" s="19" t="s">
        <v>1163</v>
      </c>
      <c r="B416" s="19" t="s">
        <v>1286</v>
      </c>
      <c r="C416" s="19" t="s">
        <v>25</v>
      </c>
      <c r="D416" s="19" t="s">
        <v>185</v>
      </c>
      <c r="E416" s="19" t="s">
        <v>1356</v>
      </c>
      <c r="F416" s="19" t="s">
        <v>692</v>
      </c>
      <c r="G416" s="40" t="str">
        <f>VLOOKUP(F416,Tabla1[#All],2,FALSE)</f>
        <v>06142709061020</v>
      </c>
      <c r="H416" s="41" t="str">
        <f>VLOOKUP(F416,Tabla1[#All],3,FALSE)</f>
        <v>SOLUCIONES Y HERRAMIENTAS, S.A. DE C.V.</v>
      </c>
      <c r="I416" s="21">
        <v>0</v>
      </c>
      <c r="J416" s="21">
        <v>0</v>
      </c>
      <c r="K416" s="21">
        <v>0</v>
      </c>
      <c r="L416" s="21">
        <v>189.86</v>
      </c>
      <c r="M416" s="21">
        <v>0</v>
      </c>
      <c r="N416" s="21">
        <v>0</v>
      </c>
      <c r="O416" s="21">
        <v>0</v>
      </c>
      <c r="P416" s="44">
        <f t="shared" si="8"/>
        <v>24.681800000000003</v>
      </c>
      <c r="Q416" s="44">
        <f t="shared" si="9"/>
        <v>214.54180000000002</v>
      </c>
      <c r="R416" s="21" t="s">
        <v>75</v>
      </c>
    </row>
    <row r="417" spans="1:18" x14ac:dyDescent="0.25">
      <c r="A417" s="19" t="s">
        <v>1163</v>
      </c>
      <c r="B417" s="19" t="s">
        <v>1289</v>
      </c>
      <c r="C417" s="19" t="s">
        <v>25</v>
      </c>
      <c r="D417" s="19" t="s">
        <v>185</v>
      </c>
      <c r="E417" s="19" t="s">
        <v>1357</v>
      </c>
      <c r="F417" s="19" t="s">
        <v>692</v>
      </c>
      <c r="G417" s="40" t="str">
        <f>VLOOKUP(F417,Tabla1[#All],2,FALSE)</f>
        <v>06142709061020</v>
      </c>
      <c r="H417" s="41" t="str">
        <f>VLOOKUP(F417,Tabla1[#All],3,FALSE)</f>
        <v>SOLUCIONES Y HERRAMIENTAS, S.A. DE C.V.</v>
      </c>
      <c r="I417" s="21">
        <v>0</v>
      </c>
      <c r="J417" s="21">
        <v>0</v>
      </c>
      <c r="K417" s="21">
        <v>0</v>
      </c>
      <c r="L417" s="21">
        <v>73.41</v>
      </c>
      <c r="M417" s="21">
        <v>0</v>
      </c>
      <c r="N417" s="21">
        <v>0</v>
      </c>
      <c r="O417" s="21">
        <v>0</v>
      </c>
      <c r="P417" s="44">
        <f t="shared" si="8"/>
        <v>9.5433000000000003</v>
      </c>
      <c r="Q417" s="44">
        <f t="shared" si="9"/>
        <v>82.953299999999999</v>
      </c>
      <c r="R417" s="21" t="s">
        <v>75</v>
      </c>
    </row>
    <row r="418" spans="1:18" x14ac:dyDescent="0.25">
      <c r="A418" s="19" t="s">
        <v>1163</v>
      </c>
      <c r="B418" s="19" t="s">
        <v>1289</v>
      </c>
      <c r="C418" s="19" t="s">
        <v>25</v>
      </c>
      <c r="D418" s="19" t="s">
        <v>185</v>
      </c>
      <c r="E418" s="19" t="s">
        <v>1358</v>
      </c>
      <c r="F418" s="19" t="s">
        <v>692</v>
      </c>
      <c r="G418" s="40" t="str">
        <f>VLOOKUP(F418,Tabla1[#All],2,FALSE)</f>
        <v>06142709061020</v>
      </c>
      <c r="H418" s="41" t="str">
        <f>VLOOKUP(F418,Tabla1[#All],3,FALSE)</f>
        <v>SOLUCIONES Y HERRAMIENTAS, S.A. DE C.V.</v>
      </c>
      <c r="I418" s="21">
        <v>0</v>
      </c>
      <c r="J418" s="21">
        <v>0</v>
      </c>
      <c r="K418" s="21">
        <v>0</v>
      </c>
      <c r="L418" s="21">
        <v>149.72999999999999</v>
      </c>
      <c r="M418" s="21">
        <v>0</v>
      </c>
      <c r="N418" s="21">
        <v>0</v>
      </c>
      <c r="O418" s="21">
        <v>0</v>
      </c>
      <c r="P418" s="44">
        <f t="shared" si="8"/>
        <v>19.4649</v>
      </c>
      <c r="Q418" s="44">
        <f t="shared" si="9"/>
        <v>169.19489999999999</v>
      </c>
      <c r="R418" s="21" t="s">
        <v>75</v>
      </c>
    </row>
    <row r="419" spans="1:18" x14ac:dyDescent="0.25">
      <c r="A419" s="19" t="s">
        <v>1163</v>
      </c>
      <c r="B419" s="19" t="s">
        <v>1289</v>
      </c>
      <c r="C419" s="19" t="s">
        <v>25</v>
      </c>
      <c r="D419" s="19" t="s">
        <v>185</v>
      </c>
      <c r="E419" s="19" t="s">
        <v>1359</v>
      </c>
      <c r="F419" s="19" t="s">
        <v>692</v>
      </c>
      <c r="G419" s="40" t="str">
        <f>VLOOKUP(F419,Tabla1[#All],2,FALSE)</f>
        <v>06142709061020</v>
      </c>
      <c r="H419" s="41" t="str">
        <f>VLOOKUP(F419,Tabla1[#All],3,FALSE)</f>
        <v>SOLUCIONES Y HERRAMIENTAS, S.A. DE C.V.</v>
      </c>
      <c r="I419" s="21">
        <v>0</v>
      </c>
      <c r="J419" s="21">
        <v>0</v>
      </c>
      <c r="K419" s="21">
        <v>0</v>
      </c>
      <c r="L419" s="21">
        <v>73.040000000000006</v>
      </c>
      <c r="M419" s="21">
        <v>0</v>
      </c>
      <c r="N419" s="21">
        <v>0</v>
      </c>
      <c r="O419" s="21">
        <v>0</v>
      </c>
      <c r="P419" s="44">
        <f t="shared" si="8"/>
        <v>9.4952000000000005</v>
      </c>
      <c r="Q419" s="44">
        <f t="shared" si="9"/>
        <v>82.535200000000003</v>
      </c>
      <c r="R419" s="21" t="s">
        <v>75</v>
      </c>
    </row>
    <row r="420" spans="1:18" x14ac:dyDescent="0.25">
      <c r="A420" s="19" t="s">
        <v>1163</v>
      </c>
      <c r="B420" s="19" t="s">
        <v>1294</v>
      </c>
      <c r="C420" s="19" t="s">
        <v>25</v>
      </c>
      <c r="D420" s="19" t="s">
        <v>185</v>
      </c>
      <c r="E420" s="19" t="s">
        <v>1360</v>
      </c>
      <c r="F420" s="19" t="s">
        <v>897</v>
      </c>
      <c r="G420" s="40" t="str">
        <f>VLOOKUP(F420,Tabla1[#All],2,FALSE)</f>
        <v>06141604071024</v>
      </c>
      <c r="H420" s="41" t="str">
        <f>VLOOKUP(F420,Tabla1[#All],3,FALSE)</f>
        <v>REGIOAMERICA, S.A. DE C.V.</v>
      </c>
      <c r="I420" s="21">
        <v>0</v>
      </c>
      <c r="J420" s="21">
        <v>0</v>
      </c>
      <c r="K420" s="21">
        <v>0</v>
      </c>
      <c r="L420" s="21">
        <v>42.8</v>
      </c>
      <c r="M420" s="21">
        <v>0</v>
      </c>
      <c r="N420" s="21">
        <v>0</v>
      </c>
      <c r="O420" s="21">
        <v>0</v>
      </c>
      <c r="P420" s="44">
        <f t="shared" si="8"/>
        <v>5.5640000000000001</v>
      </c>
      <c r="Q420" s="44">
        <f t="shared" si="9"/>
        <v>48.363999999999997</v>
      </c>
      <c r="R420" s="21" t="s">
        <v>75</v>
      </c>
    </row>
    <row r="421" spans="1:18" x14ac:dyDescent="0.25">
      <c r="A421" s="19" t="s">
        <v>1163</v>
      </c>
      <c r="B421" s="19" t="s">
        <v>1294</v>
      </c>
      <c r="C421" s="19" t="s">
        <v>25</v>
      </c>
      <c r="D421" s="19" t="s">
        <v>185</v>
      </c>
      <c r="E421" s="19" t="s">
        <v>1361</v>
      </c>
      <c r="F421" s="19" t="s">
        <v>702</v>
      </c>
      <c r="G421" s="40" t="str">
        <f>VLOOKUP(F421,Tabla1[#All],2,FALSE)</f>
        <v>06141407001014</v>
      </c>
      <c r="H421" s="41" t="str">
        <f>VLOOKUP(F421,Tabla1[#All],3,FALSE)</f>
        <v>INVERSIONES LEMUS, S.A. DE C.V.</v>
      </c>
      <c r="I421" s="21">
        <v>0</v>
      </c>
      <c r="J421" s="21">
        <v>0</v>
      </c>
      <c r="K421" s="21">
        <v>0</v>
      </c>
      <c r="L421" s="21">
        <v>224.78</v>
      </c>
      <c r="M421" s="21">
        <v>0</v>
      </c>
      <c r="N421" s="21">
        <v>0</v>
      </c>
      <c r="O421" s="21">
        <v>0</v>
      </c>
      <c r="P421" s="44">
        <f t="shared" si="8"/>
        <v>29.221400000000003</v>
      </c>
      <c r="Q421" s="44">
        <f t="shared" si="9"/>
        <v>254.00139999999999</v>
      </c>
      <c r="R421" s="21" t="s">
        <v>75</v>
      </c>
    </row>
    <row r="422" spans="1:18" x14ac:dyDescent="0.25">
      <c r="A422" s="19" t="s">
        <v>1163</v>
      </c>
      <c r="B422" s="19" t="s">
        <v>1294</v>
      </c>
      <c r="C422" s="19" t="s">
        <v>25</v>
      </c>
      <c r="D422" s="19" t="s">
        <v>185</v>
      </c>
      <c r="E422" s="19" t="s">
        <v>1362</v>
      </c>
      <c r="F422" s="19" t="s">
        <v>702</v>
      </c>
      <c r="G422" s="40" t="str">
        <f>VLOOKUP(F422,Tabla1[#All],2,FALSE)</f>
        <v>06141407001014</v>
      </c>
      <c r="H422" s="41" t="str">
        <f>VLOOKUP(F422,Tabla1[#All],3,FALSE)</f>
        <v>INVERSIONES LEMUS, S.A. DE C.V.</v>
      </c>
      <c r="I422" s="21">
        <v>0</v>
      </c>
      <c r="J422" s="21">
        <v>0</v>
      </c>
      <c r="K422" s="21">
        <v>0</v>
      </c>
      <c r="L422" s="21">
        <v>305.93</v>
      </c>
      <c r="M422" s="21">
        <v>0</v>
      </c>
      <c r="N422" s="21">
        <v>0</v>
      </c>
      <c r="O422" s="21">
        <v>0</v>
      </c>
      <c r="P422" s="44">
        <f t="shared" si="8"/>
        <v>39.770900000000005</v>
      </c>
      <c r="Q422" s="44">
        <f t="shared" si="9"/>
        <v>345.70089999999999</v>
      </c>
      <c r="R422" s="21" t="s">
        <v>75</v>
      </c>
    </row>
    <row r="423" spans="1:18" x14ac:dyDescent="0.25">
      <c r="A423" s="19" t="s">
        <v>1163</v>
      </c>
      <c r="B423" s="19" t="s">
        <v>1294</v>
      </c>
      <c r="C423" s="19" t="s">
        <v>25</v>
      </c>
      <c r="D423" s="19" t="s">
        <v>185</v>
      </c>
      <c r="E423" s="19" t="s">
        <v>1363</v>
      </c>
      <c r="F423" s="19" t="s">
        <v>702</v>
      </c>
      <c r="G423" s="40" t="str">
        <f>VLOOKUP(F423,Tabla1[#All],2,FALSE)</f>
        <v>06141407001014</v>
      </c>
      <c r="H423" s="41" t="str">
        <f>VLOOKUP(F423,Tabla1[#All],3,FALSE)</f>
        <v>INVERSIONES LEMUS, S.A. DE C.V.</v>
      </c>
      <c r="I423" s="21">
        <v>0</v>
      </c>
      <c r="J423" s="21">
        <v>0</v>
      </c>
      <c r="K423" s="21">
        <v>0</v>
      </c>
      <c r="L423" s="21">
        <v>83.58</v>
      </c>
      <c r="M423" s="21">
        <v>0</v>
      </c>
      <c r="N423" s="21">
        <v>0</v>
      </c>
      <c r="O423" s="21">
        <v>0</v>
      </c>
      <c r="P423" s="44">
        <f t="shared" si="8"/>
        <v>10.865399999999999</v>
      </c>
      <c r="Q423" s="44">
        <f t="shared" si="9"/>
        <v>94.445399999999992</v>
      </c>
      <c r="R423" s="21" t="s">
        <v>75</v>
      </c>
    </row>
    <row r="424" spans="1:18" x14ac:dyDescent="0.25">
      <c r="A424" s="19" t="s">
        <v>1163</v>
      </c>
      <c r="B424" s="19" t="s">
        <v>1294</v>
      </c>
      <c r="C424" s="19" t="s">
        <v>25</v>
      </c>
      <c r="D424" s="19" t="s">
        <v>185</v>
      </c>
      <c r="E424" s="19" t="s">
        <v>1364</v>
      </c>
      <c r="F424" s="19" t="s">
        <v>692</v>
      </c>
      <c r="G424" s="40" t="str">
        <f>VLOOKUP(F424,Tabla1[#All],2,FALSE)</f>
        <v>06142709061020</v>
      </c>
      <c r="H424" s="41" t="str">
        <f>VLOOKUP(F424,Tabla1[#All],3,FALSE)</f>
        <v>SOLUCIONES Y HERRAMIENTAS, S.A. DE C.V.</v>
      </c>
      <c r="I424" s="21">
        <v>0</v>
      </c>
      <c r="J424" s="21">
        <v>0</v>
      </c>
      <c r="K424" s="21">
        <v>0</v>
      </c>
      <c r="L424" s="21">
        <v>24.03</v>
      </c>
      <c r="M424" s="21">
        <v>0</v>
      </c>
      <c r="N424" s="21">
        <v>0</v>
      </c>
      <c r="O424" s="21">
        <v>0</v>
      </c>
      <c r="P424" s="44">
        <f t="shared" si="8"/>
        <v>3.1239000000000003</v>
      </c>
      <c r="Q424" s="44">
        <f t="shared" si="9"/>
        <v>27.1539</v>
      </c>
      <c r="R424" s="21" t="s">
        <v>75</v>
      </c>
    </row>
    <row r="425" spans="1:18" x14ac:dyDescent="0.25">
      <c r="A425" s="19" t="s">
        <v>1163</v>
      </c>
      <c r="B425" s="19" t="s">
        <v>1292</v>
      </c>
      <c r="C425" s="19" t="s">
        <v>25</v>
      </c>
      <c r="D425" s="19" t="s">
        <v>185</v>
      </c>
      <c r="E425" s="19" t="s">
        <v>1365</v>
      </c>
      <c r="F425" s="19" t="s">
        <v>683</v>
      </c>
      <c r="G425" s="40" t="str">
        <f>VLOOKUP(F425,Tabla1[#All],2,FALSE)</f>
        <v>06140903820021</v>
      </c>
      <c r="H425" s="41" t="str">
        <f>VLOOKUP(F425,Tabla1[#All],3,FALSE)</f>
        <v>COMERSAL, S.A. DE C.V.</v>
      </c>
      <c r="I425" s="21">
        <v>0</v>
      </c>
      <c r="J425" s="21">
        <v>0</v>
      </c>
      <c r="K425" s="21">
        <v>0</v>
      </c>
      <c r="L425" s="21">
        <v>2.86</v>
      </c>
      <c r="M425" s="21">
        <v>0</v>
      </c>
      <c r="N425" s="21">
        <v>0</v>
      </c>
      <c r="O425" s="21">
        <v>0</v>
      </c>
      <c r="P425" s="44">
        <f t="shared" si="8"/>
        <v>0.37180000000000002</v>
      </c>
      <c r="Q425" s="44">
        <f t="shared" si="9"/>
        <v>3.2317999999999998</v>
      </c>
      <c r="R425" s="21" t="s">
        <v>75</v>
      </c>
    </row>
    <row r="426" spans="1:18" x14ac:dyDescent="0.25">
      <c r="A426" s="19" t="s">
        <v>1163</v>
      </c>
      <c r="B426" s="19" t="s">
        <v>1290</v>
      </c>
      <c r="C426" s="19" t="s">
        <v>25</v>
      </c>
      <c r="D426" s="19" t="s">
        <v>185</v>
      </c>
      <c r="E426" s="19" t="s">
        <v>1366</v>
      </c>
      <c r="F426" s="19" t="s">
        <v>691</v>
      </c>
      <c r="G426" s="40" t="str">
        <f>VLOOKUP(F426,Tabla1[#All],2,FALSE)</f>
        <v>06141612061020</v>
      </c>
      <c r="H426" s="41" t="str">
        <f>VLOOKUP(F426,Tabla1[#All],3,FALSE)</f>
        <v>DE LA PEÑA S.A DE C.V</v>
      </c>
      <c r="I426" s="21">
        <v>0</v>
      </c>
      <c r="J426" s="21">
        <v>0</v>
      </c>
      <c r="K426" s="21">
        <v>0</v>
      </c>
      <c r="L426" s="21">
        <v>383.93</v>
      </c>
      <c r="M426" s="21">
        <v>0</v>
      </c>
      <c r="N426" s="21">
        <v>0</v>
      </c>
      <c r="O426" s="21">
        <v>0</v>
      </c>
      <c r="P426" s="44">
        <f t="shared" si="8"/>
        <v>49.910900000000005</v>
      </c>
      <c r="Q426" s="44">
        <f t="shared" si="9"/>
        <v>433.84090000000003</v>
      </c>
      <c r="R426" s="21" t="s">
        <v>75</v>
      </c>
    </row>
    <row r="427" spans="1:18" x14ac:dyDescent="0.25">
      <c r="A427" s="19" t="s">
        <v>1163</v>
      </c>
      <c r="B427" s="19" t="s">
        <v>1290</v>
      </c>
      <c r="C427" s="19" t="s">
        <v>25</v>
      </c>
      <c r="D427" s="19" t="s">
        <v>185</v>
      </c>
      <c r="E427" s="19" t="s">
        <v>1367</v>
      </c>
      <c r="F427" s="19" t="s">
        <v>691</v>
      </c>
      <c r="G427" s="40" t="str">
        <f>VLOOKUP(F427,Tabla1[#All],2,FALSE)</f>
        <v>06141612061020</v>
      </c>
      <c r="H427" s="41" t="str">
        <f>VLOOKUP(F427,Tabla1[#All],3,FALSE)</f>
        <v>DE LA PEÑA S.A DE C.V</v>
      </c>
      <c r="I427" s="21">
        <v>0</v>
      </c>
      <c r="J427" s="21">
        <v>0</v>
      </c>
      <c r="K427" s="21">
        <v>0</v>
      </c>
      <c r="L427" s="21">
        <v>387.85</v>
      </c>
      <c r="M427" s="21">
        <v>0</v>
      </c>
      <c r="N427" s="21">
        <v>0</v>
      </c>
      <c r="O427" s="21">
        <v>0</v>
      </c>
      <c r="P427" s="44">
        <f t="shared" si="8"/>
        <v>50.420500000000004</v>
      </c>
      <c r="Q427" s="44">
        <f t="shared" si="9"/>
        <v>438.27050000000003</v>
      </c>
      <c r="R427" s="21" t="s">
        <v>75</v>
      </c>
    </row>
    <row r="428" spans="1:18" x14ac:dyDescent="0.25">
      <c r="A428" s="19" t="s">
        <v>1163</v>
      </c>
      <c r="B428" s="19" t="s">
        <v>1294</v>
      </c>
      <c r="C428" s="19" t="s">
        <v>25</v>
      </c>
      <c r="D428" s="19" t="s">
        <v>185</v>
      </c>
      <c r="E428" s="19" t="s">
        <v>1368</v>
      </c>
      <c r="F428" s="19" t="s">
        <v>692</v>
      </c>
      <c r="G428" s="40" t="str">
        <f>VLOOKUP(F428,Tabla1[#All],2,FALSE)</f>
        <v>06142709061020</v>
      </c>
      <c r="H428" s="41" t="str">
        <f>VLOOKUP(F428,Tabla1[#All],3,FALSE)</f>
        <v>SOLUCIONES Y HERRAMIENTAS, S.A. DE C.V.</v>
      </c>
      <c r="I428" s="21">
        <v>0</v>
      </c>
      <c r="J428" s="21">
        <v>0</v>
      </c>
      <c r="K428" s="21">
        <v>0</v>
      </c>
      <c r="L428" s="21">
        <v>26.35</v>
      </c>
      <c r="M428" s="21">
        <v>0</v>
      </c>
      <c r="N428" s="21">
        <v>0</v>
      </c>
      <c r="O428" s="21">
        <v>0</v>
      </c>
      <c r="P428" s="44">
        <f t="shared" si="8"/>
        <v>3.4255000000000004</v>
      </c>
      <c r="Q428" s="44">
        <f t="shared" si="9"/>
        <v>29.775500000000001</v>
      </c>
      <c r="R428" s="21" t="s">
        <v>75</v>
      </c>
    </row>
    <row r="429" spans="1:18" x14ac:dyDescent="0.25">
      <c r="A429" s="19" t="s">
        <v>1163</v>
      </c>
      <c r="B429" s="19" t="s">
        <v>1294</v>
      </c>
      <c r="C429" s="19" t="s">
        <v>25</v>
      </c>
      <c r="D429" s="19" t="s">
        <v>185</v>
      </c>
      <c r="E429" s="19" t="s">
        <v>1369</v>
      </c>
      <c r="F429" s="19" t="s">
        <v>692</v>
      </c>
      <c r="G429" s="40" t="str">
        <f>VLOOKUP(F429,Tabla1[#All],2,FALSE)</f>
        <v>06142709061020</v>
      </c>
      <c r="H429" s="41" t="str">
        <f>VLOOKUP(F429,Tabla1[#All],3,FALSE)</f>
        <v>SOLUCIONES Y HERRAMIENTAS, S.A. DE C.V.</v>
      </c>
      <c r="I429" s="21">
        <v>0</v>
      </c>
      <c r="J429" s="21">
        <v>0</v>
      </c>
      <c r="K429" s="21">
        <v>0</v>
      </c>
      <c r="L429" s="21">
        <v>76.64</v>
      </c>
      <c r="M429" s="21">
        <v>0</v>
      </c>
      <c r="N429" s="21">
        <v>0</v>
      </c>
      <c r="O429" s="21">
        <v>0</v>
      </c>
      <c r="P429" s="44">
        <f t="shared" si="8"/>
        <v>9.9632000000000005</v>
      </c>
      <c r="Q429" s="44">
        <f t="shared" si="9"/>
        <v>86.603200000000001</v>
      </c>
      <c r="R429" s="21" t="s">
        <v>75</v>
      </c>
    </row>
    <row r="430" spans="1:18" x14ac:dyDescent="0.25">
      <c r="A430" s="19" t="s">
        <v>1163</v>
      </c>
      <c r="B430" s="19" t="s">
        <v>1294</v>
      </c>
      <c r="C430" s="19" t="s">
        <v>25</v>
      </c>
      <c r="D430" s="19" t="s">
        <v>185</v>
      </c>
      <c r="E430" s="19" t="s">
        <v>1370</v>
      </c>
      <c r="F430" s="19" t="s">
        <v>692</v>
      </c>
      <c r="G430" s="40" t="str">
        <f>VLOOKUP(F430,Tabla1[#All],2,FALSE)</f>
        <v>06142709061020</v>
      </c>
      <c r="H430" s="41" t="str">
        <f>VLOOKUP(F430,Tabla1[#All],3,FALSE)</f>
        <v>SOLUCIONES Y HERRAMIENTAS, S.A. DE C.V.</v>
      </c>
      <c r="I430" s="21">
        <v>0</v>
      </c>
      <c r="J430" s="21">
        <v>0</v>
      </c>
      <c r="K430" s="21">
        <v>0</v>
      </c>
      <c r="L430" s="21">
        <v>88.01</v>
      </c>
      <c r="M430" s="21">
        <v>0</v>
      </c>
      <c r="N430" s="21">
        <v>0</v>
      </c>
      <c r="O430" s="21">
        <v>0</v>
      </c>
      <c r="P430" s="44">
        <f t="shared" si="8"/>
        <v>11.441300000000002</v>
      </c>
      <c r="Q430" s="44">
        <f t="shared" si="9"/>
        <v>99.451300000000003</v>
      </c>
      <c r="R430" s="21" t="s">
        <v>75</v>
      </c>
    </row>
    <row r="431" spans="1:18" x14ac:dyDescent="0.25">
      <c r="A431" s="19" t="s">
        <v>1163</v>
      </c>
      <c r="B431" s="19" t="s">
        <v>1294</v>
      </c>
      <c r="C431" s="19" t="s">
        <v>25</v>
      </c>
      <c r="D431" s="19" t="s">
        <v>185</v>
      </c>
      <c r="E431" s="19" t="s">
        <v>1371</v>
      </c>
      <c r="F431" s="19" t="s">
        <v>692</v>
      </c>
      <c r="G431" s="40" t="str">
        <f>VLOOKUP(F431,Tabla1[#All],2,FALSE)</f>
        <v>06142709061020</v>
      </c>
      <c r="H431" s="41" t="str">
        <f>VLOOKUP(F431,Tabla1[#All],3,FALSE)</f>
        <v>SOLUCIONES Y HERRAMIENTAS, S.A. DE C.V.</v>
      </c>
      <c r="I431" s="21">
        <v>0</v>
      </c>
      <c r="J431" s="21">
        <v>0</v>
      </c>
      <c r="K431" s="21">
        <v>0</v>
      </c>
      <c r="L431" s="21">
        <v>51.49</v>
      </c>
      <c r="M431" s="21">
        <v>0</v>
      </c>
      <c r="N431" s="21">
        <v>0</v>
      </c>
      <c r="O431" s="21">
        <v>0</v>
      </c>
      <c r="P431" s="44">
        <f t="shared" si="8"/>
        <v>6.6937000000000006</v>
      </c>
      <c r="Q431" s="44">
        <f t="shared" si="9"/>
        <v>58.183700000000002</v>
      </c>
      <c r="R431" s="21" t="s">
        <v>75</v>
      </c>
    </row>
    <row r="432" spans="1:18" x14ac:dyDescent="0.25">
      <c r="A432" s="19" t="s">
        <v>1163</v>
      </c>
      <c r="B432" s="19" t="s">
        <v>73</v>
      </c>
      <c r="C432" s="19" t="s">
        <v>25</v>
      </c>
      <c r="D432" s="19" t="s">
        <v>185</v>
      </c>
      <c r="E432" s="19" t="s">
        <v>1372</v>
      </c>
      <c r="F432" s="19" t="s">
        <v>704</v>
      </c>
      <c r="G432" s="40" t="str">
        <f>VLOOKUP(F432,Tabla1[#All],2,FALSE)</f>
        <v>06141502131065</v>
      </c>
      <c r="H432" s="41" t="str">
        <f>VLOOKUP(F432,Tabla1[#All],3,FALSE)</f>
        <v>CEFECO, S.A. DE C.V.</v>
      </c>
      <c r="I432" s="21">
        <v>0</v>
      </c>
      <c r="J432" s="21">
        <v>0</v>
      </c>
      <c r="K432" s="21">
        <v>0</v>
      </c>
      <c r="L432" s="21">
        <v>625.28</v>
      </c>
      <c r="M432" s="21">
        <v>0</v>
      </c>
      <c r="N432" s="21">
        <v>0</v>
      </c>
      <c r="O432" s="21">
        <v>0</v>
      </c>
      <c r="P432" s="44">
        <f t="shared" si="8"/>
        <v>81.2864</v>
      </c>
      <c r="Q432" s="44">
        <f t="shared" si="9"/>
        <v>706.56639999999993</v>
      </c>
      <c r="R432" s="21" t="s">
        <v>75</v>
      </c>
    </row>
    <row r="433" spans="1:18" x14ac:dyDescent="0.25">
      <c r="A433" s="19" t="s">
        <v>1163</v>
      </c>
      <c r="B433" s="19" t="s">
        <v>1286</v>
      </c>
      <c r="C433" s="19" t="s">
        <v>25</v>
      </c>
      <c r="D433" s="19" t="s">
        <v>185</v>
      </c>
      <c r="E433" s="19" t="s">
        <v>1373</v>
      </c>
      <c r="F433" s="19" t="s">
        <v>510</v>
      </c>
      <c r="G433" s="40" t="str">
        <f>VLOOKUP(F433,Tabla1[#All],2,FALSE)</f>
        <v>01071311731015</v>
      </c>
      <c r="H433" s="41" t="str">
        <f>VLOOKUP(F433,Tabla1[#All],3,FALSE)</f>
        <v>ANGEL JIMENES</v>
      </c>
      <c r="I433" s="21">
        <v>0</v>
      </c>
      <c r="J433" s="21">
        <v>0</v>
      </c>
      <c r="K433" s="21">
        <v>0</v>
      </c>
      <c r="L433" s="21">
        <v>184.55</v>
      </c>
      <c r="M433" s="21">
        <v>0</v>
      </c>
      <c r="N433" s="21">
        <v>0</v>
      </c>
      <c r="O433" s="21">
        <v>0</v>
      </c>
      <c r="P433" s="44">
        <f t="shared" si="8"/>
        <v>23.991500000000002</v>
      </c>
      <c r="Q433" s="44">
        <f t="shared" si="9"/>
        <v>208.54150000000001</v>
      </c>
      <c r="R433" s="21" t="s">
        <v>75</v>
      </c>
    </row>
    <row r="434" spans="1:18" x14ac:dyDescent="0.25">
      <c r="A434" s="19" t="s">
        <v>1163</v>
      </c>
      <c r="B434" s="19" t="s">
        <v>1289</v>
      </c>
      <c r="C434" s="19" t="s">
        <v>25</v>
      </c>
      <c r="D434" s="19" t="s">
        <v>185</v>
      </c>
      <c r="E434" s="19" t="s">
        <v>1374</v>
      </c>
      <c r="F434" s="19" t="s">
        <v>696</v>
      </c>
      <c r="G434" s="40" t="str">
        <f>VLOOKUP(F434,Tabla1[#All],2,FALSE)</f>
        <v>02100208011016</v>
      </c>
      <c r="H434" s="41" t="str">
        <f>VLOOKUP(F434,Tabla1[#All],3,FALSE)</f>
        <v>INDUSTRIAS MAGAÐA, SA. DE C.V.</v>
      </c>
      <c r="I434" s="21">
        <v>0</v>
      </c>
      <c r="J434" s="21">
        <v>0</v>
      </c>
      <c r="K434" s="21">
        <v>0</v>
      </c>
      <c r="L434" s="21">
        <v>211.87</v>
      </c>
      <c r="M434" s="21">
        <v>0</v>
      </c>
      <c r="N434" s="21">
        <v>0</v>
      </c>
      <c r="O434" s="21">
        <v>0</v>
      </c>
      <c r="P434" s="44">
        <f t="shared" si="8"/>
        <v>27.543100000000003</v>
      </c>
      <c r="Q434" s="44">
        <f t="shared" si="9"/>
        <v>239.41310000000001</v>
      </c>
      <c r="R434" s="21" t="s">
        <v>75</v>
      </c>
    </row>
    <row r="435" spans="1:18" x14ac:dyDescent="0.25">
      <c r="A435" s="19" t="s">
        <v>1163</v>
      </c>
      <c r="B435" s="19" t="s">
        <v>1286</v>
      </c>
      <c r="C435" s="19" t="s">
        <v>25</v>
      </c>
      <c r="D435" s="19" t="s">
        <v>185</v>
      </c>
      <c r="E435" s="19" t="s">
        <v>1375</v>
      </c>
      <c r="F435" s="19" t="s">
        <v>1325</v>
      </c>
      <c r="G435" s="40" t="str">
        <f>VLOOKUP(F435,Tabla1[#All],2,FALSE)</f>
        <v>06141101121121</v>
      </c>
      <c r="H435" s="41" t="str">
        <f>VLOOKUP(F435,Tabla1[#All],3,FALSE)</f>
        <v>DISTRIBUIDORA UNIVERSAL, C.A. S.A. DE C.V.</v>
      </c>
      <c r="I435" s="21">
        <v>0</v>
      </c>
      <c r="J435" s="21">
        <v>0</v>
      </c>
      <c r="K435" s="21">
        <v>0</v>
      </c>
      <c r="L435" s="21">
        <v>9.24</v>
      </c>
      <c r="M435" s="21">
        <v>0</v>
      </c>
      <c r="N435" s="21">
        <v>0</v>
      </c>
      <c r="O435" s="21">
        <v>0</v>
      </c>
      <c r="P435" s="44">
        <f t="shared" si="8"/>
        <v>1.2012</v>
      </c>
      <c r="Q435" s="44">
        <f t="shared" si="9"/>
        <v>10.4412</v>
      </c>
      <c r="R435" s="21" t="s">
        <v>75</v>
      </c>
    </row>
    <row r="436" spans="1:18" x14ac:dyDescent="0.25">
      <c r="A436" s="19" t="s">
        <v>1163</v>
      </c>
      <c r="B436" s="19" t="s">
        <v>74</v>
      </c>
      <c r="C436" s="19" t="s">
        <v>25</v>
      </c>
      <c r="D436" s="19" t="s">
        <v>185</v>
      </c>
      <c r="E436" s="19" t="s">
        <v>1376</v>
      </c>
      <c r="F436" s="19" t="s">
        <v>1325</v>
      </c>
      <c r="G436" s="40" t="str">
        <f>VLOOKUP(F436,Tabla1[#All],2,FALSE)</f>
        <v>06141101121121</v>
      </c>
      <c r="H436" s="41" t="str">
        <f>VLOOKUP(F436,Tabla1[#All],3,FALSE)</f>
        <v>DISTRIBUIDORA UNIVERSAL, C.A. S.A. DE C.V.</v>
      </c>
      <c r="I436" s="21">
        <v>0</v>
      </c>
      <c r="J436" s="21">
        <v>0</v>
      </c>
      <c r="K436" s="21">
        <v>0</v>
      </c>
      <c r="L436" s="21">
        <v>73.37</v>
      </c>
      <c r="M436" s="21">
        <v>0</v>
      </c>
      <c r="N436" s="21">
        <v>0</v>
      </c>
      <c r="O436" s="21">
        <v>0</v>
      </c>
      <c r="P436" s="44">
        <f t="shared" si="8"/>
        <v>9.5381000000000018</v>
      </c>
      <c r="Q436" s="44">
        <f t="shared" si="9"/>
        <v>82.908100000000005</v>
      </c>
      <c r="R436" s="21" t="s">
        <v>75</v>
      </c>
    </row>
    <row r="437" spans="1:18" x14ac:dyDescent="0.25">
      <c r="A437" s="19" t="s">
        <v>1163</v>
      </c>
      <c r="B437" s="19" t="s">
        <v>69</v>
      </c>
      <c r="C437" s="19" t="s">
        <v>25</v>
      </c>
      <c r="D437" s="19" t="s">
        <v>185</v>
      </c>
      <c r="E437" s="19" t="s">
        <v>1377</v>
      </c>
      <c r="F437" s="19" t="s">
        <v>694</v>
      </c>
      <c r="G437" s="40" t="str">
        <f>VLOOKUP(F437,Tabla1[#All],2,FALSE)</f>
        <v>06140806450012</v>
      </c>
      <c r="H437" s="41" t="str">
        <f>VLOOKUP(F437,Tabla1[#All],3,FALSE)</f>
        <v>VIDUC, S.A. DE C.V.</v>
      </c>
      <c r="I437" s="21">
        <v>0</v>
      </c>
      <c r="J437" s="21">
        <v>0</v>
      </c>
      <c r="K437" s="21">
        <v>0</v>
      </c>
      <c r="L437" s="21">
        <v>251.43</v>
      </c>
      <c r="M437" s="21">
        <v>0</v>
      </c>
      <c r="N437" s="21">
        <v>0</v>
      </c>
      <c r="O437" s="21">
        <v>0</v>
      </c>
      <c r="P437" s="44">
        <f t="shared" si="8"/>
        <v>32.685900000000004</v>
      </c>
      <c r="Q437" s="44">
        <f t="shared" si="9"/>
        <v>284.11590000000001</v>
      </c>
      <c r="R437" s="21" t="s">
        <v>75</v>
      </c>
    </row>
    <row r="438" spans="1:18" x14ac:dyDescent="0.25">
      <c r="A438" s="19" t="s">
        <v>1163</v>
      </c>
      <c r="B438" s="19" t="s">
        <v>1288</v>
      </c>
      <c r="C438" s="19" t="s">
        <v>25</v>
      </c>
      <c r="D438" s="19" t="s">
        <v>185</v>
      </c>
      <c r="E438" s="19" t="s">
        <v>1378</v>
      </c>
      <c r="F438" s="19" t="s">
        <v>1379</v>
      </c>
      <c r="G438" s="40" t="str">
        <f>VLOOKUP(F438,Tabla1[#All],2,FALSE)</f>
        <v>06141710490010</v>
      </c>
      <c r="H438" s="41" t="str">
        <f>VLOOKUP(F438,Tabla1[#All],3,FALSE)</f>
        <v>HOLCIM EL SALVADOR, S.A. DE C.V.</v>
      </c>
      <c r="I438" s="21">
        <v>0</v>
      </c>
      <c r="J438" s="21">
        <v>0</v>
      </c>
      <c r="K438" s="21">
        <v>0</v>
      </c>
      <c r="L438" s="21">
        <v>2148.83</v>
      </c>
      <c r="M438" s="21">
        <v>0</v>
      </c>
      <c r="N438" s="21">
        <v>0</v>
      </c>
      <c r="O438" s="21">
        <v>0</v>
      </c>
      <c r="P438" s="44">
        <f t="shared" si="8"/>
        <v>279.34789999999998</v>
      </c>
      <c r="Q438" s="44">
        <f t="shared" si="9"/>
        <v>2428.1778999999997</v>
      </c>
      <c r="R438" s="21" t="s">
        <v>75</v>
      </c>
    </row>
    <row r="439" spans="1:18" x14ac:dyDescent="0.25">
      <c r="A439" s="19" t="s">
        <v>1163</v>
      </c>
      <c r="B439" s="19" t="s">
        <v>1293</v>
      </c>
      <c r="C439" s="19" t="s">
        <v>25</v>
      </c>
      <c r="D439" s="19" t="s">
        <v>185</v>
      </c>
      <c r="E439" s="19" t="s">
        <v>1382</v>
      </c>
      <c r="F439" s="19" t="s">
        <v>692</v>
      </c>
      <c r="G439" s="40" t="str">
        <f>VLOOKUP(F439,Tabla1[#All],2,FALSE)</f>
        <v>06142709061020</v>
      </c>
      <c r="H439" s="41" t="str">
        <f>VLOOKUP(F439,Tabla1[#All],3,FALSE)</f>
        <v>SOLUCIONES Y HERRAMIENTAS, S.A. DE C.V.</v>
      </c>
      <c r="I439" s="21">
        <v>0</v>
      </c>
      <c r="J439" s="21">
        <v>0</v>
      </c>
      <c r="K439" s="21">
        <v>0</v>
      </c>
      <c r="L439" s="21">
        <v>227.27</v>
      </c>
      <c r="M439" s="21">
        <v>0</v>
      </c>
      <c r="N439" s="21">
        <v>0</v>
      </c>
      <c r="O439" s="21">
        <v>0</v>
      </c>
      <c r="P439" s="44">
        <f t="shared" si="8"/>
        <v>29.545100000000001</v>
      </c>
      <c r="Q439" s="44">
        <f t="shared" si="9"/>
        <v>256.81510000000003</v>
      </c>
      <c r="R439" s="21" t="s">
        <v>75</v>
      </c>
    </row>
    <row r="440" spans="1:18" x14ac:dyDescent="0.25">
      <c r="A440" s="19" t="s">
        <v>1163</v>
      </c>
      <c r="B440" s="19" t="s">
        <v>69</v>
      </c>
      <c r="C440" s="19" t="s">
        <v>25</v>
      </c>
      <c r="D440" s="19" t="s">
        <v>185</v>
      </c>
      <c r="E440" s="19" t="s">
        <v>1383</v>
      </c>
      <c r="F440" s="19" t="s">
        <v>692</v>
      </c>
      <c r="G440" s="40" t="str">
        <f>VLOOKUP(F440,Tabla1[#All],2,FALSE)</f>
        <v>06142709061020</v>
      </c>
      <c r="H440" s="41" t="str">
        <f>VLOOKUP(F440,Tabla1[#All],3,FALSE)</f>
        <v>SOLUCIONES Y HERRAMIENTAS, S.A. DE C.V.</v>
      </c>
      <c r="I440" s="21">
        <v>0</v>
      </c>
      <c r="J440" s="21">
        <v>0</v>
      </c>
      <c r="K440" s="21">
        <v>0</v>
      </c>
      <c r="L440" s="21">
        <v>108.47</v>
      </c>
      <c r="M440" s="21">
        <v>0</v>
      </c>
      <c r="N440" s="21">
        <v>0</v>
      </c>
      <c r="O440" s="21">
        <v>0</v>
      </c>
      <c r="P440" s="44">
        <f t="shared" si="8"/>
        <v>14.101100000000001</v>
      </c>
      <c r="Q440" s="44">
        <f t="shared" si="9"/>
        <v>122.5711</v>
      </c>
      <c r="R440" s="21" t="s">
        <v>75</v>
      </c>
    </row>
    <row r="441" spans="1:18" x14ac:dyDescent="0.25">
      <c r="A441" s="19" t="s">
        <v>1163</v>
      </c>
      <c r="B441" s="19" t="s">
        <v>1293</v>
      </c>
      <c r="C441" s="19" t="s">
        <v>25</v>
      </c>
      <c r="D441" s="19" t="s">
        <v>185</v>
      </c>
      <c r="E441" s="19" t="s">
        <v>1384</v>
      </c>
      <c r="F441" s="19" t="s">
        <v>1118</v>
      </c>
      <c r="G441" s="40" t="str">
        <f>VLOOKUP(F441,Tabla1[#All],2,FALSE)</f>
        <v>06141608021030</v>
      </c>
      <c r="H441" s="41" t="str">
        <f>VLOOKUP(F441,Tabla1[#All],3,FALSE)</f>
        <v>GRIFERIA Y CERRADURAS INTERNACIONALES, S.A. DE C.V.</v>
      </c>
      <c r="I441" s="21">
        <v>0</v>
      </c>
      <c r="J441" s="21">
        <v>0</v>
      </c>
      <c r="K441" s="21">
        <v>0</v>
      </c>
      <c r="L441" s="21">
        <v>64.400000000000006</v>
      </c>
      <c r="M441" s="21">
        <v>0</v>
      </c>
      <c r="N441" s="21">
        <v>0</v>
      </c>
      <c r="O441" s="21">
        <v>0</v>
      </c>
      <c r="P441" s="44">
        <f t="shared" si="8"/>
        <v>8.3720000000000017</v>
      </c>
      <c r="Q441" s="44">
        <f t="shared" si="9"/>
        <v>72.772000000000006</v>
      </c>
      <c r="R441" s="21" t="s">
        <v>75</v>
      </c>
    </row>
    <row r="442" spans="1:18" x14ac:dyDescent="0.25">
      <c r="A442" s="19" t="s">
        <v>1163</v>
      </c>
      <c r="B442" s="19" t="s">
        <v>1293</v>
      </c>
      <c r="C442" s="19" t="s">
        <v>25</v>
      </c>
      <c r="D442" s="19" t="s">
        <v>185</v>
      </c>
      <c r="E442" s="19" t="s">
        <v>1217</v>
      </c>
      <c r="F442" s="19" t="s">
        <v>893</v>
      </c>
      <c r="G442" s="40" t="str">
        <f>VLOOKUP(F442,Tabla1[#All],2,FALSE)</f>
        <v>03012810721030</v>
      </c>
      <c r="H442" s="41" t="str">
        <f>VLOOKUP(F442,Tabla1[#All],3,FALSE)</f>
        <v>MARIA ARELY DIAZ</v>
      </c>
      <c r="I442" s="21">
        <v>0</v>
      </c>
      <c r="J442" s="21">
        <v>0</v>
      </c>
      <c r="K442" s="21">
        <v>0</v>
      </c>
      <c r="L442" s="21">
        <v>27.2</v>
      </c>
      <c r="M442" s="21">
        <v>0</v>
      </c>
      <c r="N442" s="21">
        <v>0</v>
      </c>
      <c r="O442" s="21">
        <v>0</v>
      </c>
      <c r="P442" s="44">
        <f t="shared" si="8"/>
        <v>3.536</v>
      </c>
      <c r="Q442" s="44">
        <f t="shared" si="9"/>
        <v>30.736000000000001</v>
      </c>
      <c r="R442" s="21" t="s">
        <v>75</v>
      </c>
    </row>
    <row r="443" spans="1:18" x14ac:dyDescent="0.25">
      <c r="A443" s="19" t="s">
        <v>1163</v>
      </c>
      <c r="B443" s="19" t="s">
        <v>1293</v>
      </c>
      <c r="C443" s="19" t="s">
        <v>25</v>
      </c>
      <c r="D443" s="19" t="s">
        <v>185</v>
      </c>
      <c r="E443" s="19" t="s">
        <v>1385</v>
      </c>
      <c r="F443" s="19" t="s">
        <v>514</v>
      </c>
      <c r="G443" s="40" t="str">
        <f>VLOOKUP(F443,Tabla1[#All],2,FALSE)</f>
        <v>05112105901012</v>
      </c>
      <c r="H443" s="41" t="str">
        <f>VLOOKUP(F443,Tabla1[#All],3,FALSE)</f>
        <v>SUMER, S.A. DE C.V.</v>
      </c>
      <c r="I443" s="21">
        <v>0</v>
      </c>
      <c r="J443" s="21">
        <v>0</v>
      </c>
      <c r="K443" s="21">
        <v>0</v>
      </c>
      <c r="L443" s="21">
        <v>398.94</v>
      </c>
      <c r="M443" s="21">
        <v>0</v>
      </c>
      <c r="N443" s="21">
        <v>0</v>
      </c>
      <c r="O443" s="21">
        <v>0</v>
      </c>
      <c r="P443" s="44">
        <f t="shared" si="8"/>
        <v>51.862200000000001</v>
      </c>
      <c r="Q443" s="44">
        <f t="shared" si="9"/>
        <v>450.80219999999997</v>
      </c>
      <c r="R443" s="21" t="s">
        <v>75</v>
      </c>
    </row>
    <row r="444" spans="1:18" x14ac:dyDescent="0.25">
      <c r="A444" s="19" t="s">
        <v>1163</v>
      </c>
      <c r="B444" s="19" t="s">
        <v>1292</v>
      </c>
      <c r="C444" s="19" t="s">
        <v>25</v>
      </c>
      <c r="D444" s="19" t="s">
        <v>185</v>
      </c>
      <c r="E444" s="19" t="s">
        <v>1386</v>
      </c>
      <c r="F444" s="19" t="s">
        <v>692</v>
      </c>
      <c r="G444" s="40" t="str">
        <f>VLOOKUP(F444,Tabla1[#All],2,FALSE)</f>
        <v>06142709061020</v>
      </c>
      <c r="H444" s="41" t="str">
        <f>VLOOKUP(F444,Tabla1[#All],3,FALSE)</f>
        <v>SOLUCIONES Y HERRAMIENTAS, S.A. DE C.V.</v>
      </c>
      <c r="I444" s="21">
        <v>0</v>
      </c>
      <c r="J444" s="21">
        <v>0</v>
      </c>
      <c r="K444" s="21">
        <v>0</v>
      </c>
      <c r="L444" s="21">
        <v>204.54</v>
      </c>
      <c r="M444" s="21">
        <v>0</v>
      </c>
      <c r="N444" s="21">
        <v>0</v>
      </c>
      <c r="O444" s="21">
        <v>0</v>
      </c>
      <c r="P444" s="44">
        <f t="shared" si="8"/>
        <v>26.590199999999999</v>
      </c>
      <c r="Q444" s="44">
        <f t="shared" si="9"/>
        <v>231.1302</v>
      </c>
      <c r="R444" s="21" t="s">
        <v>75</v>
      </c>
    </row>
    <row r="445" spans="1:18" x14ac:dyDescent="0.25">
      <c r="A445" s="19" t="s">
        <v>1163</v>
      </c>
      <c r="B445" s="19" t="s">
        <v>1289</v>
      </c>
      <c r="C445" s="19" t="s">
        <v>25</v>
      </c>
      <c r="D445" s="19" t="s">
        <v>185</v>
      </c>
      <c r="E445" s="19" t="s">
        <v>1387</v>
      </c>
      <c r="F445" s="19" t="s">
        <v>679</v>
      </c>
      <c r="G445" s="40" t="str">
        <f>VLOOKUP(F445,Tabla1[#All],2,FALSE)</f>
        <v>06141402051099</v>
      </c>
      <c r="H445" s="41" t="str">
        <f>VLOOKUP(F445,Tabla1[#All],3,FALSE)</f>
        <v>JEA, S.A. DE C.V.</v>
      </c>
      <c r="I445" s="21">
        <v>0</v>
      </c>
      <c r="J445" s="21">
        <v>0</v>
      </c>
      <c r="K445" s="21">
        <v>0</v>
      </c>
      <c r="L445" s="21">
        <v>139.41</v>
      </c>
      <c r="M445" s="21">
        <v>0</v>
      </c>
      <c r="N445" s="21">
        <v>0</v>
      </c>
      <c r="O445" s="21">
        <v>0</v>
      </c>
      <c r="P445" s="44">
        <f t="shared" si="8"/>
        <v>18.1233</v>
      </c>
      <c r="Q445" s="44">
        <f t="shared" si="9"/>
        <v>157.5333</v>
      </c>
      <c r="R445" s="21" t="s">
        <v>75</v>
      </c>
    </row>
    <row r="446" spans="1:18" x14ac:dyDescent="0.25">
      <c r="A446" s="19" t="s">
        <v>1163</v>
      </c>
      <c r="B446" s="19" t="s">
        <v>1289</v>
      </c>
      <c r="C446" s="19" t="s">
        <v>25</v>
      </c>
      <c r="D446" s="19" t="s">
        <v>185</v>
      </c>
      <c r="E446" s="19" t="s">
        <v>1388</v>
      </c>
      <c r="F446" s="19" t="s">
        <v>679</v>
      </c>
      <c r="G446" s="40" t="str">
        <f>VLOOKUP(F446,Tabla1[#All],2,FALSE)</f>
        <v>06141402051099</v>
      </c>
      <c r="H446" s="41" t="str">
        <f>VLOOKUP(F446,Tabla1[#All],3,FALSE)</f>
        <v>JEA, S.A. DE C.V.</v>
      </c>
      <c r="I446" s="21">
        <v>0</v>
      </c>
      <c r="J446" s="21">
        <v>0</v>
      </c>
      <c r="K446" s="21">
        <v>0</v>
      </c>
      <c r="L446" s="21">
        <v>27.5</v>
      </c>
      <c r="M446" s="21">
        <v>0</v>
      </c>
      <c r="N446" s="21">
        <v>0</v>
      </c>
      <c r="O446" s="21">
        <v>0</v>
      </c>
      <c r="P446" s="44">
        <f t="shared" si="8"/>
        <v>3.5750000000000002</v>
      </c>
      <c r="Q446" s="44">
        <f t="shared" si="9"/>
        <v>31.074999999999999</v>
      </c>
      <c r="R446" s="21" t="s">
        <v>75</v>
      </c>
    </row>
    <row r="447" spans="1:18" x14ac:dyDescent="0.25">
      <c r="A447" s="19" t="s">
        <v>1163</v>
      </c>
      <c r="B447" s="19" t="s">
        <v>74</v>
      </c>
      <c r="C447" s="19" t="s">
        <v>25</v>
      </c>
      <c r="D447" s="19" t="s">
        <v>185</v>
      </c>
      <c r="E447" s="19" t="s">
        <v>1389</v>
      </c>
      <c r="F447" s="19" t="s">
        <v>683</v>
      </c>
      <c r="G447" s="40" t="str">
        <f>VLOOKUP(F447,Tabla1[#All],2,FALSE)</f>
        <v>06140903820021</v>
      </c>
      <c r="H447" s="41" t="str">
        <f>VLOOKUP(F447,Tabla1[#All],3,FALSE)</f>
        <v>COMERSAL, S.A. DE C.V.</v>
      </c>
      <c r="I447" s="21">
        <v>0</v>
      </c>
      <c r="J447" s="21">
        <v>0</v>
      </c>
      <c r="K447" s="21">
        <v>0</v>
      </c>
      <c r="L447" s="21">
        <v>5.58</v>
      </c>
      <c r="M447" s="21">
        <v>0</v>
      </c>
      <c r="N447" s="21">
        <v>0</v>
      </c>
      <c r="O447" s="21">
        <v>0</v>
      </c>
      <c r="P447" s="44">
        <f t="shared" si="8"/>
        <v>0.72540000000000004</v>
      </c>
      <c r="Q447" s="44">
        <f t="shared" si="9"/>
        <v>6.3054000000000006</v>
      </c>
      <c r="R447" s="21" t="s">
        <v>75</v>
      </c>
    </row>
    <row r="448" spans="1:18" x14ac:dyDescent="0.25">
      <c r="A448" s="19" t="s">
        <v>1163</v>
      </c>
      <c r="B448" s="19" t="s">
        <v>1295</v>
      </c>
      <c r="C448" s="19" t="s">
        <v>25</v>
      </c>
      <c r="D448" s="19" t="s">
        <v>185</v>
      </c>
      <c r="E448" s="19" t="s">
        <v>1390</v>
      </c>
      <c r="F448" s="19" t="s">
        <v>692</v>
      </c>
      <c r="G448" s="40" t="str">
        <f>VLOOKUP(F448,Tabla1[#All],2,FALSE)</f>
        <v>06142709061020</v>
      </c>
      <c r="H448" s="41" t="str">
        <f>VLOOKUP(F448,Tabla1[#All],3,FALSE)</f>
        <v>SOLUCIONES Y HERRAMIENTAS, S.A. DE C.V.</v>
      </c>
      <c r="I448" s="21">
        <v>0</v>
      </c>
      <c r="J448" s="21">
        <v>0</v>
      </c>
      <c r="K448" s="21">
        <v>0</v>
      </c>
      <c r="L448" s="21">
        <v>84.47</v>
      </c>
      <c r="M448" s="21">
        <v>0</v>
      </c>
      <c r="N448" s="21">
        <v>0</v>
      </c>
      <c r="O448" s="21">
        <v>0</v>
      </c>
      <c r="P448" s="44">
        <f t="shared" si="8"/>
        <v>10.9811</v>
      </c>
      <c r="Q448" s="44">
        <f t="shared" si="9"/>
        <v>95.451099999999997</v>
      </c>
      <c r="R448" s="21" t="s">
        <v>75</v>
      </c>
    </row>
    <row r="449" spans="1:18" x14ac:dyDescent="0.25">
      <c r="A449" s="19" t="s">
        <v>1163</v>
      </c>
      <c r="B449" s="19" t="s">
        <v>1295</v>
      </c>
      <c r="C449" s="19" t="s">
        <v>25</v>
      </c>
      <c r="D449" s="19" t="s">
        <v>185</v>
      </c>
      <c r="E449" s="19" t="s">
        <v>1391</v>
      </c>
      <c r="F449" s="19" t="s">
        <v>692</v>
      </c>
      <c r="G449" s="40" t="str">
        <f>VLOOKUP(F449,Tabla1[#All],2,FALSE)</f>
        <v>06142709061020</v>
      </c>
      <c r="H449" s="41" t="str">
        <f>VLOOKUP(F449,Tabla1[#All],3,FALSE)</f>
        <v>SOLUCIONES Y HERRAMIENTAS, S.A. DE C.V.</v>
      </c>
      <c r="I449" s="21">
        <v>0</v>
      </c>
      <c r="J449" s="21">
        <v>0</v>
      </c>
      <c r="K449" s="21">
        <v>0</v>
      </c>
      <c r="L449" s="21">
        <v>194.39</v>
      </c>
      <c r="M449" s="21">
        <v>0</v>
      </c>
      <c r="N449" s="21">
        <v>0</v>
      </c>
      <c r="O449" s="21">
        <v>0</v>
      </c>
      <c r="P449" s="44">
        <f t="shared" si="8"/>
        <v>25.270699999999998</v>
      </c>
      <c r="Q449" s="44">
        <f t="shared" si="9"/>
        <v>219.66069999999999</v>
      </c>
      <c r="R449" s="21" t="s">
        <v>75</v>
      </c>
    </row>
    <row r="450" spans="1:18" x14ac:dyDescent="0.25">
      <c r="A450" s="19" t="s">
        <v>1163</v>
      </c>
      <c r="B450" s="19" t="s">
        <v>1296</v>
      </c>
      <c r="C450" s="19" t="s">
        <v>25</v>
      </c>
      <c r="D450" s="19" t="s">
        <v>185</v>
      </c>
      <c r="E450" s="19" t="s">
        <v>1392</v>
      </c>
      <c r="F450" s="19" t="s">
        <v>692</v>
      </c>
      <c r="G450" s="40" t="str">
        <f>VLOOKUP(F450,Tabla1[#All],2,FALSE)</f>
        <v>06142709061020</v>
      </c>
      <c r="H450" s="41" t="str">
        <f>VLOOKUP(F450,Tabla1[#All],3,FALSE)</f>
        <v>SOLUCIONES Y HERRAMIENTAS, S.A. DE C.V.</v>
      </c>
      <c r="I450" s="21">
        <v>0</v>
      </c>
      <c r="J450" s="21">
        <v>0</v>
      </c>
      <c r="K450" s="21">
        <v>0</v>
      </c>
      <c r="L450" s="21">
        <v>141.84</v>
      </c>
      <c r="M450" s="21">
        <v>0</v>
      </c>
      <c r="N450" s="21">
        <v>0</v>
      </c>
      <c r="O450" s="21">
        <v>0</v>
      </c>
      <c r="P450" s="44">
        <f t="shared" si="8"/>
        <v>18.4392</v>
      </c>
      <c r="Q450" s="44">
        <f t="shared" si="9"/>
        <v>160.2792</v>
      </c>
      <c r="R450" s="21" t="s">
        <v>75</v>
      </c>
    </row>
    <row r="451" spans="1:18" x14ac:dyDescent="0.25">
      <c r="A451" s="19" t="s">
        <v>1163</v>
      </c>
      <c r="B451" s="19" t="s">
        <v>1296</v>
      </c>
      <c r="C451" s="19" t="s">
        <v>25</v>
      </c>
      <c r="D451" s="19" t="s">
        <v>185</v>
      </c>
      <c r="E451" s="19" t="s">
        <v>1393</v>
      </c>
      <c r="F451" s="19" t="s">
        <v>692</v>
      </c>
      <c r="G451" s="40" t="str">
        <f>VLOOKUP(F451,Tabla1[#All],2,FALSE)</f>
        <v>06142709061020</v>
      </c>
      <c r="H451" s="41" t="str">
        <f>VLOOKUP(F451,Tabla1[#All],3,FALSE)</f>
        <v>SOLUCIONES Y HERRAMIENTAS, S.A. DE C.V.</v>
      </c>
      <c r="I451" s="21">
        <v>0</v>
      </c>
      <c r="J451" s="21">
        <v>0</v>
      </c>
      <c r="K451" s="21">
        <v>0</v>
      </c>
      <c r="L451" s="21">
        <v>140.32</v>
      </c>
      <c r="M451" s="21">
        <v>0</v>
      </c>
      <c r="N451" s="21">
        <v>0</v>
      </c>
      <c r="O451" s="21">
        <v>0</v>
      </c>
      <c r="P451" s="44">
        <f t="shared" si="8"/>
        <v>18.241599999999998</v>
      </c>
      <c r="Q451" s="44">
        <f t="shared" si="9"/>
        <v>158.5616</v>
      </c>
      <c r="R451" s="21" t="s">
        <v>75</v>
      </c>
    </row>
    <row r="452" spans="1:18" x14ac:dyDescent="0.25">
      <c r="A452" s="19" t="s">
        <v>1163</v>
      </c>
      <c r="B452" s="19" t="s">
        <v>1300</v>
      </c>
      <c r="C452" s="19" t="s">
        <v>25</v>
      </c>
      <c r="D452" s="19" t="s">
        <v>185</v>
      </c>
      <c r="E452" s="19" t="s">
        <v>1394</v>
      </c>
      <c r="F452" s="19" t="s">
        <v>510</v>
      </c>
      <c r="G452" s="40" t="str">
        <f>VLOOKUP(F452,Tabla1[#All],2,FALSE)</f>
        <v>01071311731015</v>
      </c>
      <c r="H452" s="41" t="str">
        <f>VLOOKUP(F452,Tabla1[#All],3,FALSE)</f>
        <v>ANGEL JIMENES</v>
      </c>
      <c r="I452" s="21">
        <v>0</v>
      </c>
      <c r="J452" s="21">
        <v>0</v>
      </c>
      <c r="K452" s="21">
        <v>0</v>
      </c>
      <c r="L452" s="21">
        <v>110.1</v>
      </c>
      <c r="M452" s="21">
        <v>0</v>
      </c>
      <c r="N452" s="21">
        <v>0</v>
      </c>
      <c r="O452" s="21">
        <v>0</v>
      </c>
      <c r="P452" s="44">
        <f t="shared" si="8"/>
        <v>14.313000000000001</v>
      </c>
      <c r="Q452" s="44">
        <f t="shared" si="9"/>
        <v>124.413</v>
      </c>
      <c r="R452" s="21" t="s">
        <v>75</v>
      </c>
    </row>
    <row r="453" spans="1:18" x14ac:dyDescent="0.25">
      <c r="A453" s="19" t="s">
        <v>1163</v>
      </c>
      <c r="B453" s="19" t="s">
        <v>1301</v>
      </c>
      <c r="C453" s="19" t="s">
        <v>25</v>
      </c>
      <c r="D453" s="19" t="s">
        <v>185</v>
      </c>
      <c r="E453" s="19" t="s">
        <v>1395</v>
      </c>
      <c r="F453" s="19" t="s">
        <v>692</v>
      </c>
      <c r="G453" s="40" t="str">
        <f>VLOOKUP(F453,Tabla1[#All],2,FALSE)</f>
        <v>06142709061020</v>
      </c>
      <c r="H453" s="41" t="str">
        <f>VLOOKUP(F453,Tabla1[#All],3,FALSE)</f>
        <v>SOLUCIONES Y HERRAMIENTAS, S.A. DE C.V.</v>
      </c>
      <c r="I453" s="21">
        <v>0</v>
      </c>
      <c r="J453" s="21">
        <v>0</v>
      </c>
      <c r="K453" s="21">
        <v>0</v>
      </c>
      <c r="L453" s="21">
        <v>46.29</v>
      </c>
      <c r="M453" s="21">
        <v>0</v>
      </c>
      <c r="N453" s="21">
        <v>0</v>
      </c>
      <c r="O453" s="21">
        <v>0</v>
      </c>
      <c r="P453" s="44">
        <f t="shared" si="8"/>
        <v>6.0177000000000005</v>
      </c>
      <c r="Q453" s="44">
        <f t="shared" si="9"/>
        <v>52.307699999999997</v>
      </c>
      <c r="R453" s="21" t="s">
        <v>75</v>
      </c>
    </row>
    <row r="454" spans="1:18" x14ac:dyDescent="0.25">
      <c r="A454" s="19" t="s">
        <v>1163</v>
      </c>
      <c r="B454" s="19" t="s">
        <v>1301</v>
      </c>
      <c r="C454" s="19" t="s">
        <v>25</v>
      </c>
      <c r="D454" s="19" t="s">
        <v>185</v>
      </c>
      <c r="E454" s="19" t="s">
        <v>1396</v>
      </c>
      <c r="F454" s="19" t="s">
        <v>692</v>
      </c>
      <c r="G454" s="40" t="str">
        <f>VLOOKUP(F454,Tabla1[#All],2,FALSE)</f>
        <v>06142709061020</v>
      </c>
      <c r="H454" s="41" t="str">
        <f>VLOOKUP(F454,Tabla1[#All],3,FALSE)</f>
        <v>SOLUCIONES Y HERRAMIENTAS, S.A. DE C.V.</v>
      </c>
      <c r="I454" s="21">
        <v>0</v>
      </c>
      <c r="J454" s="21">
        <v>0</v>
      </c>
      <c r="K454" s="21">
        <v>0</v>
      </c>
      <c r="L454" s="21">
        <v>75.599999999999994</v>
      </c>
      <c r="M454" s="21">
        <v>0</v>
      </c>
      <c r="N454" s="21">
        <v>0</v>
      </c>
      <c r="O454" s="21">
        <v>0</v>
      </c>
      <c r="P454" s="44">
        <f t="shared" ref="P454:P517" si="10">+L454*0.13</f>
        <v>9.8279999999999994</v>
      </c>
      <c r="Q454" s="44">
        <f t="shared" ref="Q454:Q517" si="11">SUM(I454:P454)</f>
        <v>85.427999999999997</v>
      </c>
      <c r="R454" s="21" t="s">
        <v>75</v>
      </c>
    </row>
    <row r="455" spans="1:18" x14ac:dyDescent="0.25">
      <c r="A455" s="19" t="s">
        <v>1163</v>
      </c>
      <c r="B455" s="19" t="s">
        <v>1301</v>
      </c>
      <c r="C455" s="19" t="s">
        <v>25</v>
      </c>
      <c r="D455" s="19" t="s">
        <v>185</v>
      </c>
      <c r="E455" s="19" t="s">
        <v>1397</v>
      </c>
      <c r="F455" s="19" t="s">
        <v>692</v>
      </c>
      <c r="G455" s="40" t="str">
        <f>VLOOKUP(F455,Tabla1[#All],2,FALSE)</f>
        <v>06142709061020</v>
      </c>
      <c r="H455" s="41" t="str">
        <f>VLOOKUP(F455,Tabla1[#All],3,FALSE)</f>
        <v>SOLUCIONES Y HERRAMIENTAS, S.A. DE C.V.</v>
      </c>
      <c r="I455" s="21">
        <v>0</v>
      </c>
      <c r="J455" s="21">
        <v>0</v>
      </c>
      <c r="K455" s="21">
        <v>0</v>
      </c>
      <c r="L455" s="21">
        <v>27.1</v>
      </c>
      <c r="M455" s="21">
        <v>0</v>
      </c>
      <c r="N455" s="21">
        <v>0</v>
      </c>
      <c r="O455" s="21">
        <v>0</v>
      </c>
      <c r="P455" s="44">
        <f t="shared" si="10"/>
        <v>3.5230000000000001</v>
      </c>
      <c r="Q455" s="44">
        <f t="shared" si="11"/>
        <v>30.623000000000001</v>
      </c>
      <c r="R455" s="21" t="s">
        <v>75</v>
      </c>
    </row>
    <row r="456" spans="1:18" x14ac:dyDescent="0.25">
      <c r="A456" s="19" t="s">
        <v>1163</v>
      </c>
      <c r="B456" s="19" t="s">
        <v>1299</v>
      </c>
      <c r="C456" s="19" t="s">
        <v>25</v>
      </c>
      <c r="D456" s="19" t="s">
        <v>185</v>
      </c>
      <c r="E456" s="19" t="s">
        <v>1398</v>
      </c>
      <c r="F456" s="19" t="s">
        <v>692</v>
      </c>
      <c r="G456" s="40" t="str">
        <f>VLOOKUP(F456,Tabla1[#All],2,FALSE)</f>
        <v>06142709061020</v>
      </c>
      <c r="H456" s="41" t="str">
        <f>VLOOKUP(F456,Tabla1[#All],3,FALSE)</f>
        <v>SOLUCIONES Y HERRAMIENTAS, S.A. DE C.V.</v>
      </c>
      <c r="I456" s="21">
        <v>0</v>
      </c>
      <c r="J456" s="21">
        <v>0</v>
      </c>
      <c r="K456" s="21">
        <v>0</v>
      </c>
      <c r="L456" s="21">
        <v>26.33</v>
      </c>
      <c r="M456" s="21">
        <v>0</v>
      </c>
      <c r="N456" s="21">
        <v>0</v>
      </c>
      <c r="O456" s="21">
        <v>0</v>
      </c>
      <c r="P456" s="44">
        <f t="shared" si="10"/>
        <v>3.4228999999999998</v>
      </c>
      <c r="Q456" s="44">
        <f t="shared" si="11"/>
        <v>29.752899999999997</v>
      </c>
      <c r="R456" s="21" t="s">
        <v>75</v>
      </c>
    </row>
    <row r="457" spans="1:18" x14ac:dyDescent="0.25">
      <c r="A457" s="19" t="s">
        <v>1163</v>
      </c>
      <c r="B457" s="19" t="s">
        <v>1299</v>
      </c>
      <c r="C457" s="19" t="s">
        <v>25</v>
      </c>
      <c r="D457" s="19" t="s">
        <v>185</v>
      </c>
      <c r="E457" s="19" t="s">
        <v>1399</v>
      </c>
      <c r="F457" s="19" t="s">
        <v>692</v>
      </c>
      <c r="G457" s="40" t="str">
        <f>VLOOKUP(F457,Tabla1[#All],2,FALSE)</f>
        <v>06142709061020</v>
      </c>
      <c r="H457" s="41" t="str">
        <f>VLOOKUP(F457,Tabla1[#All],3,FALSE)</f>
        <v>SOLUCIONES Y HERRAMIENTAS, S.A. DE C.V.</v>
      </c>
      <c r="I457" s="21">
        <v>0</v>
      </c>
      <c r="J457" s="21">
        <v>0</v>
      </c>
      <c r="K457" s="21">
        <v>0</v>
      </c>
      <c r="L457" s="21">
        <v>177.57</v>
      </c>
      <c r="M457" s="21">
        <v>0</v>
      </c>
      <c r="N457" s="21">
        <v>0</v>
      </c>
      <c r="O457" s="21">
        <v>0</v>
      </c>
      <c r="P457" s="44">
        <f t="shared" si="10"/>
        <v>23.084099999999999</v>
      </c>
      <c r="Q457" s="44">
        <f t="shared" si="11"/>
        <v>200.6541</v>
      </c>
      <c r="R457" s="21" t="s">
        <v>75</v>
      </c>
    </row>
    <row r="458" spans="1:18" x14ac:dyDescent="0.25">
      <c r="A458" s="19" t="s">
        <v>1163</v>
      </c>
      <c r="B458" s="19" t="s">
        <v>1286</v>
      </c>
      <c r="C458" s="19" t="s">
        <v>25</v>
      </c>
      <c r="D458" s="19" t="s">
        <v>185</v>
      </c>
      <c r="E458" s="19" t="s">
        <v>1400</v>
      </c>
      <c r="F458" s="19" t="s">
        <v>514</v>
      </c>
      <c r="G458" s="40" t="str">
        <f>VLOOKUP(F458,Tabla1[#All],2,FALSE)</f>
        <v>05112105901012</v>
      </c>
      <c r="H458" s="41" t="str">
        <f>VLOOKUP(F458,Tabla1[#All],3,FALSE)</f>
        <v>SUMER, S.A. DE C.V.</v>
      </c>
      <c r="I458" s="21">
        <v>0</v>
      </c>
      <c r="J458" s="21">
        <v>0</v>
      </c>
      <c r="K458" s="21">
        <v>0</v>
      </c>
      <c r="L458" s="21">
        <v>13.27</v>
      </c>
      <c r="M458" s="21">
        <v>0</v>
      </c>
      <c r="N458" s="21">
        <v>0</v>
      </c>
      <c r="O458" s="21">
        <v>0</v>
      </c>
      <c r="P458" s="44">
        <f t="shared" si="10"/>
        <v>1.7251000000000001</v>
      </c>
      <c r="Q458" s="44">
        <f t="shared" si="11"/>
        <v>14.995099999999999</v>
      </c>
      <c r="R458" s="21" t="s">
        <v>75</v>
      </c>
    </row>
    <row r="459" spans="1:18" x14ac:dyDescent="0.25">
      <c r="A459" s="19" t="s">
        <v>1163</v>
      </c>
      <c r="B459" s="19" t="s">
        <v>1301</v>
      </c>
      <c r="C459" s="19" t="s">
        <v>25</v>
      </c>
      <c r="D459" s="19" t="s">
        <v>185</v>
      </c>
      <c r="E459" s="19" t="s">
        <v>1401</v>
      </c>
      <c r="F459" s="19" t="s">
        <v>281</v>
      </c>
      <c r="G459" s="40" t="str">
        <f>VLOOKUP(F459,Tabla1[#All],2,FALSE)</f>
        <v>06142711870044</v>
      </c>
      <c r="H459" s="41" t="str">
        <f>VLOOKUP(F459,Tabla1[#All],3,FALSE)</f>
        <v>PROMOTORA COMERCIAL, S.A.</v>
      </c>
      <c r="I459" s="21">
        <v>0</v>
      </c>
      <c r="J459" s="21">
        <v>0</v>
      </c>
      <c r="K459" s="21">
        <v>0</v>
      </c>
      <c r="L459" s="21">
        <v>255.21</v>
      </c>
      <c r="M459" s="21">
        <v>0</v>
      </c>
      <c r="N459" s="21">
        <v>0</v>
      </c>
      <c r="O459" s="21">
        <v>0</v>
      </c>
      <c r="P459" s="44">
        <f t="shared" si="10"/>
        <v>33.177300000000002</v>
      </c>
      <c r="Q459" s="44">
        <f t="shared" si="11"/>
        <v>288.38729999999998</v>
      </c>
      <c r="R459" s="21" t="s">
        <v>75</v>
      </c>
    </row>
    <row r="460" spans="1:18" x14ac:dyDescent="0.25">
      <c r="A460" s="19" t="s">
        <v>1163</v>
      </c>
      <c r="B460" s="19" t="s">
        <v>1308</v>
      </c>
      <c r="C460" s="19" t="s">
        <v>25</v>
      </c>
      <c r="D460" s="19" t="s">
        <v>185</v>
      </c>
      <c r="E460" s="19" t="s">
        <v>1402</v>
      </c>
      <c r="F460" s="19" t="s">
        <v>798</v>
      </c>
      <c r="G460" s="40" t="str">
        <f>VLOOKUP(F460,Tabla1[#All],2,FALSE)</f>
        <v>06142809061036</v>
      </c>
      <c r="H460" s="41" t="str">
        <f>VLOOKUP(F460,Tabla1[#All],3,FALSE)</f>
        <v>DURECO DE EL SALVADOR</v>
      </c>
      <c r="I460" s="21">
        <v>0</v>
      </c>
      <c r="J460" s="21">
        <v>0</v>
      </c>
      <c r="K460" s="21">
        <v>0</v>
      </c>
      <c r="L460" s="21">
        <v>264.39999999999998</v>
      </c>
      <c r="M460" s="21">
        <v>0</v>
      </c>
      <c r="N460" s="21">
        <v>0</v>
      </c>
      <c r="O460" s="21">
        <v>0</v>
      </c>
      <c r="P460" s="44">
        <f t="shared" si="10"/>
        <v>34.372</v>
      </c>
      <c r="Q460" s="44">
        <f t="shared" si="11"/>
        <v>298.77199999999999</v>
      </c>
      <c r="R460" s="21" t="s">
        <v>75</v>
      </c>
    </row>
    <row r="461" spans="1:18" x14ac:dyDescent="0.25">
      <c r="A461" s="19" t="s">
        <v>1163</v>
      </c>
      <c r="B461" s="19" t="s">
        <v>1308</v>
      </c>
      <c r="C461" s="19" t="s">
        <v>25</v>
      </c>
      <c r="D461" s="19" t="s">
        <v>185</v>
      </c>
      <c r="E461" s="19" t="s">
        <v>1403</v>
      </c>
      <c r="F461" s="19" t="s">
        <v>798</v>
      </c>
      <c r="G461" s="40" t="str">
        <f>VLOOKUP(F461,Tabla1[#All],2,FALSE)</f>
        <v>06142809061036</v>
      </c>
      <c r="H461" s="41" t="str">
        <f>VLOOKUP(F461,Tabla1[#All],3,FALSE)</f>
        <v>DURECO DE EL SALVADOR</v>
      </c>
      <c r="I461" s="21">
        <v>0</v>
      </c>
      <c r="J461" s="21">
        <v>0</v>
      </c>
      <c r="K461" s="21">
        <v>0</v>
      </c>
      <c r="L461" s="21">
        <v>283.5</v>
      </c>
      <c r="M461" s="21">
        <v>0</v>
      </c>
      <c r="N461" s="21">
        <v>0</v>
      </c>
      <c r="O461" s="21">
        <v>0</v>
      </c>
      <c r="P461" s="44">
        <f t="shared" si="10"/>
        <v>36.855000000000004</v>
      </c>
      <c r="Q461" s="44">
        <f t="shared" si="11"/>
        <v>320.35500000000002</v>
      </c>
      <c r="R461" s="21" t="s">
        <v>75</v>
      </c>
    </row>
    <row r="462" spans="1:18" x14ac:dyDescent="0.25">
      <c r="A462" s="19" t="s">
        <v>1467</v>
      </c>
      <c r="B462" s="19" t="s">
        <v>1308</v>
      </c>
      <c r="C462" s="19" t="s">
        <v>25</v>
      </c>
      <c r="D462" s="19" t="s">
        <v>185</v>
      </c>
      <c r="E462" s="19" t="s">
        <v>1404</v>
      </c>
      <c r="F462" s="19" t="s">
        <v>691</v>
      </c>
      <c r="G462" s="40" t="str">
        <f>VLOOKUP(F462,Tabla1[#All],2,FALSE)</f>
        <v>06141612061020</v>
      </c>
      <c r="H462" s="41" t="str">
        <f>VLOOKUP(F462,Tabla1[#All],3,FALSE)</f>
        <v>DE LA PEÑA S.A DE C.V</v>
      </c>
      <c r="I462" s="21">
        <v>0</v>
      </c>
      <c r="J462" s="21">
        <v>0</v>
      </c>
      <c r="K462" s="21">
        <v>0</v>
      </c>
      <c r="L462" s="21">
        <v>426.65</v>
      </c>
      <c r="M462" s="21">
        <v>0</v>
      </c>
      <c r="N462" s="21">
        <v>0</v>
      </c>
      <c r="O462" s="21">
        <v>0</v>
      </c>
      <c r="P462" s="44">
        <f t="shared" si="10"/>
        <v>55.464500000000001</v>
      </c>
      <c r="Q462" s="44">
        <f t="shared" si="11"/>
        <v>482.11449999999996</v>
      </c>
      <c r="R462" s="21" t="s">
        <v>75</v>
      </c>
    </row>
    <row r="463" spans="1:18" x14ac:dyDescent="0.25">
      <c r="A463" s="19" t="s">
        <v>1467</v>
      </c>
      <c r="B463" s="19" t="s">
        <v>1304</v>
      </c>
      <c r="C463" s="19" t="s">
        <v>25</v>
      </c>
      <c r="D463" s="19" t="s">
        <v>185</v>
      </c>
      <c r="E463" s="19" t="s">
        <v>1405</v>
      </c>
      <c r="F463" s="19" t="s">
        <v>1348</v>
      </c>
      <c r="G463" s="40" t="str">
        <f>VLOOKUP(F463,Tabla1[#All],2,FALSE)</f>
        <v>06141110941026</v>
      </c>
      <c r="H463" s="41" t="str">
        <f>VLOOKUP(F463,Tabla1[#All],3,FALSE)</f>
        <v>MADE, S.A. DE C.V.</v>
      </c>
      <c r="I463" s="21">
        <v>0</v>
      </c>
      <c r="J463" s="21">
        <v>0</v>
      </c>
      <c r="K463" s="21">
        <v>0</v>
      </c>
      <c r="L463" s="21">
        <v>63.31</v>
      </c>
      <c r="M463" s="21">
        <v>0</v>
      </c>
      <c r="N463" s="21">
        <v>0</v>
      </c>
      <c r="O463" s="21">
        <v>0</v>
      </c>
      <c r="P463" s="44">
        <f t="shared" si="10"/>
        <v>8.2302999999999997</v>
      </c>
      <c r="Q463" s="44">
        <f t="shared" si="11"/>
        <v>71.540300000000002</v>
      </c>
      <c r="R463" s="21" t="s">
        <v>75</v>
      </c>
    </row>
    <row r="464" spans="1:18" x14ac:dyDescent="0.25">
      <c r="A464" s="19" t="s">
        <v>1467</v>
      </c>
      <c r="B464" s="19" t="s">
        <v>1302</v>
      </c>
      <c r="C464" s="19" t="s">
        <v>25</v>
      </c>
      <c r="D464" s="19" t="s">
        <v>185</v>
      </c>
      <c r="E464" s="19" t="s">
        <v>1406</v>
      </c>
      <c r="F464" s="19" t="s">
        <v>514</v>
      </c>
      <c r="G464" s="40" t="str">
        <f>VLOOKUP(F464,Tabla1[#All],2,FALSE)</f>
        <v>05112105901012</v>
      </c>
      <c r="H464" s="41" t="str">
        <f>VLOOKUP(F464,Tabla1[#All],3,FALSE)</f>
        <v>SUMER, S.A. DE C.V.</v>
      </c>
      <c r="I464" s="21">
        <v>0</v>
      </c>
      <c r="J464" s="21">
        <v>0</v>
      </c>
      <c r="K464" s="21">
        <v>0</v>
      </c>
      <c r="L464" s="21">
        <v>257.83999999999997</v>
      </c>
      <c r="M464" s="21">
        <v>0</v>
      </c>
      <c r="N464" s="21">
        <v>0</v>
      </c>
      <c r="O464" s="21">
        <v>0</v>
      </c>
      <c r="P464" s="44">
        <f t="shared" si="10"/>
        <v>33.519199999999998</v>
      </c>
      <c r="Q464" s="44">
        <f t="shared" si="11"/>
        <v>291.35919999999999</v>
      </c>
      <c r="R464" s="21" t="s">
        <v>75</v>
      </c>
    </row>
    <row r="465" spans="1:18" x14ac:dyDescent="0.25">
      <c r="A465" s="19" t="s">
        <v>1467</v>
      </c>
      <c r="B465" s="19" t="s">
        <v>1304</v>
      </c>
      <c r="C465" s="19" t="s">
        <v>25</v>
      </c>
      <c r="D465" s="19" t="s">
        <v>185</v>
      </c>
      <c r="E465" s="19" t="s">
        <v>1407</v>
      </c>
      <c r="F465" s="19" t="s">
        <v>514</v>
      </c>
      <c r="G465" s="40" t="str">
        <f>VLOOKUP(F465,Tabla1[#All],2,FALSE)</f>
        <v>05112105901012</v>
      </c>
      <c r="H465" s="41" t="str">
        <f>VLOOKUP(F465,Tabla1[#All],3,FALSE)</f>
        <v>SUMER, S.A. DE C.V.</v>
      </c>
      <c r="I465" s="21">
        <v>0</v>
      </c>
      <c r="J465" s="21">
        <v>0</v>
      </c>
      <c r="K465" s="21">
        <v>0</v>
      </c>
      <c r="L465" s="21">
        <v>225.07</v>
      </c>
      <c r="M465" s="21">
        <v>0</v>
      </c>
      <c r="N465" s="21">
        <v>0</v>
      </c>
      <c r="O465" s="21">
        <v>0</v>
      </c>
      <c r="P465" s="44">
        <f t="shared" si="10"/>
        <v>29.2591</v>
      </c>
      <c r="Q465" s="44">
        <f t="shared" si="11"/>
        <v>254.32909999999998</v>
      </c>
      <c r="R465" s="21" t="s">
        <v>75</v>
      </c>
    </row>
    <row r="466" spans="1:18" x14ac:dyDescent="0.25">
      <c r="A466" s="19" t="s">
        <v>1467</v>
      </c>
      <c r="B466" s="19" t="s">
        <v>1307</v>
      </c>
      <c r="C466" s="19" t="s">
        <v>25</v>
      </c>
      <c r="D466" s="19" t="s">
        <v>185</v>
      </c>
      <c r="E466" s="19" t="s">
        <v>1408</v>
      </c>
      <c r="F466" s="19" t="s">
        <v>514</v>
      </c>
      <c r="G466" s="40" t="str">
        <f>VLOOKUP(F466,Tabla1[#All],2,FALSE)</f>
        <v>05112105901012</v>
      </c>
      <c r="H466" s="41" t="str">
        <f>VLOOKUP(F466,Tabla1[#All],3,FALSE)</f>
        <v>SUMER, S.A. DE C.V.</v>
      </c>
      <c r="I466" s="21">
        <v>0</v>
      </c>
      <c r="J466" s="21">
        <v>0</v>
      </c>
      <c r="K466" s="21">
        <v>0</v>
      </c>
      <c r="L466" s="21">
        <v>53.23</v>
      </c>
      <c r="M466" s="21">
        <v>0</v>
      </c>
      <c r="N466" s="21">
        <v>0</v>
      </c>
      <c r="O466" s="21">
        <v>0</v>
      </c>
      <c r="P466" s="44">
        <f t="shared" si="10"/>
        <v>6.9199000000000002</v>
      </c>
      <c r="Q466" s="44">
        <f t="shared" si="11"/>
        <v>60.149899999999995</v>
      </c>
      <c r="R466" s="21" t="s">
        <v>75</v>
      </c>
    </row>
    <row r="467" spans="1:18" x14ac:dyDescent="0.25">
      <c r="A467" s="19" t="s">
        <v>1467</v>
      </c>
      <c r="B467" s="19" t="s">
        <v>1306</v>
      </c>
      <c r="C467" s="19" t="s">
        <v>25</v>
      </c>
      <c r="D467" s="19" t="s">
        <v>185</v>
      </c>
      <c r="E467" s="19" t="s">
        <v>1409</v>
      </c>
      <c r="F467" s="19" t="s">
        <v>514</v>
      </c>
      <c r="G467" s="40" t="str">
        <f>VLOOKUP(F467,Tabla1[#All],2,FALSE)</f>
        <v>05112105901012</v>
      </c>
      <c r="H467" s="41" t="str">
        <f>VLOOKUP(F467,Tabla1[#All],3,FALSE)</f>
        <v>SUMER, S.A. DE C.V.</v>
      </c>
      <c r="I467" s="21">
        <v>0</v>
      </c>
      <c r="J467" s="21">
        <v>0</v>
      </c>
      <c r="K467" s="21">
        <v>0</v>
      </c>
      <c r="L467" s="21">
        <v>284.77999999999997</v>
      </c>
      <c r="M467" s="21">
        <v>0</v>
      </c>
      <c r="N467" s="21">
        <v>0</v>
      </c>
      <c r="O467" s="21">
        <v>0</v>
      </c>
      <c r="P467" s="44">
        <f t="shared" si="10"/>
        <v>37.0214</v>
      </c>
      <c r="Q467" s="44">
        <f t="shared" si="11"/>
        <v>321.80139999999994</v>
      </c>
      <c r="R467" s="21" t="s">
        <v>75</v>
      </c>
    </row>
    <row r="468" spans="1:18" x14ac:dyDescent="0.25">
      <c r="A468" s="19" t="s">
        <v>1467</v>
      </c>
      <c r="B468" s="19" t="s">
        <v>1306</v>
      </c>
      <c r="C468" s="19" t="s">
        <v>25</v>
      </c>
      <c r="D468" s="19" t="s">
        <v>185</v>
      </c>
      <c r="E468" s="19" t="s">
        <v>1410</v>
      </c>
      <c r="F468" s="19" t="s">
        <v>700</v>
      </c>
      <c r="G468" s="40" t="str">
        <f>VLOOKUP(F468,Tabla1[#All],2,FALSE)</f>
        <v>06141707191052</v>
      </c>
      <c r="H468" s="41" t="str">
        <f>VLOOKUP(F468,Tabla1[#All],3,FALSE)</f>
        <v>AY R INVERSIONES, S.A. DE C.V.</v>
      </c>
      <c r="I468" s="21">
        <v>0</v>
      </c>
      <c r="J468" s="21">
        <v>0</v>
      </c>
      <c r="K468" s="21">
        <v>0</v>
      </c>
      <c r="L468" s="21">
        <v>92.03</v>
      </c>
      <c r="M468" s="21">
        <v>0</v>
      </c>
      <c r="N468" s="21">
        <v>0</v>
      </c>
      <c r="O468" s="21">
        <v>0</v>
      </c>
      <c r="P468" s="44">
        <f t="shared" si="10"/>
        <v>11.963900000000001</v>
      </c>
      <c r="Q468" s="44">
        <f t="shared" si="11"/>
        <v>103.9939</v>
      </c>
      <c r="R468" s="21" t="s">
        <v>75</v>
      </c>
    </row>
    <row r="469" spans="1:18" x14ac:dyDescent="0.25">
      <c r="A469" s="19" t="s">
        <v>1467</v>
      </c>
      <c r="B469" s="19" t="s">
        <v>1299</v>
      </c>
      <c r="C469" s="19" t="s">
        <v>25</v>
      </c>
      <c r="D469" s="19" t="s">
        <v>185</v>
      </c>
      <c r="E469" s="19" t="s">
        <v>1412</v>
      </c>
      <c r="F469" s="19" t="s">
        <v>514</v>
      </c>
      <c r="G469" s="40" t="str">
        <f>VLOOKUP(F469,Tabla1[#All],2,FALSE)</f>
        <v>05112105901012</v>
      </c>
      <c r="H469" s="41" t="str">
        <f>VLOOKUP(F469,Tabla1[#All],3,FALSE)</f>
        <v>SUMER, S.A. DE C.V.</v>
      </c>
      <c r="I469" s="21">
        <v>0</v>
      </c>
      <c r="J469" s="21">
        <v>0</v>
      </c>
      <c r="K469" s="21">
        <v>0</v>
      </c>
      <c r="L469" s="21">
        <v>244.77</v>
      </c>
      <c r="M469" s="21">
        <v>0</v>
      </c>
      <c r="N469" s="21">
        <v>0</v>
      </c>
      <c r="O469" s="21">
        <v>0</v>
      </c>
      <c r="P469" s="44">
        <f t="shared" si="10"/>
        <v>31.820100000000004</v>
      </c>
      <c r="Q469" s="44">
        <f t="shared" si="11"/>
        <v>276.59010000000001</v>
      </c>
      <c r="R469" s="21" t="s">
        <v>75</v>
      </c>
    </row>
    <row r="470" spans="1:18" x14ac:dyDescent="0.25">
      <c r="A470" s="19" t="s">
        <v>1467</v>
      </c>
      <c r="B470" s="19" t="s">
        <v>1312</v>
      </c>
      <c r="C470" s="19" t="s">
        <v>25</v>
      </c>
      <c r="D470" s="19" t="s">
        <v>185</v>
      </c>
      <c r="E470" s="19" t="s">
        <v>1413</v>
      </c>
      <c r="F470" s="19" t="s">
        <v>514</v>
      </c>
      <c r="G470" s="40" t="str">
        <f>VLOOKUP(F470,Tabla1[#All],2,FALSE)</f>
        <v>05112105901012</v>
      </c>
      <c r="H470" s="41" t="str">
        <f>VLOOKUP(F470,Tabla1[#All],3,FALSE)</f>
        <v>SUMER, S.A. DE C.V.</v>
      </c>
      <c r="I470" s="21">
        <v>0</v>
      </c>
      <c r="J470" s="21">
        <v>0</v>
      </c>
      <c r="K470" s="21">
        <v>0</v>
      </c>
      <c r="L470" s="21">
        <v>99.72</v>
      </c>
      <c r="M470" s="21">
        <v>0</v>
      </c>
      <c r="N470" s="21">
        <v>0</v>
      </c>
      <c r="O470" s="21">
        <v>0</v>
      </c>
      <c r="P470" s="44">
        <f t="shared" si="10"/>
        <v>12.9636</v>
      </c>
      <c r="Q470" s="44">
        <f t="shared" si="11"/>
        <v>112.6836</v>
      </c>
      <c r="R470" s="21" t="s">
        <v>75</v>
      </c>
    </row>
    <row r="471" spans="1:18" x14ac:dyDescent="0.25">
      <c r="A471" s="19" t="s">
        <v>1467</v>
      </c>
      <c r="B471" s="19" t="s">
        <v>1299</v>
      </c>
      <c r="C471" s="19" t="s">
        <v>25</v>
      </c>
      <c r="D471" s="19" t="s">
        <v>185</v>
      </c>
      <c r="E471" s="19" t="s">
        <v>1414</v>
      </c>
      <c r="F471" s="19" t="s">
        <v>812</v>
      </c>
      <c r="G471" s="40" t="str">
        <f>VLOOKUP(F471,Tabla1[#All],2,FALSE)</f>
        <v>06141502840020</v>
      </c>
      <c r="H471" s="41" t="str">
        <f>VLOOKUP(F471,Tabla1[#All],3,FALSE)</f>
        <v>FUNES HARTMANN, S.A. DE C.V.</v>
      </c>
      <c r="I471" s="21">
        <v>0</v>
      </c>
      <c r="J471" s="21">
        <v>0</v>
      </c>
      <c r="K471" s="21">
        <v>0</v>
      </c>
      <c r="L471" s="21">
        <v>100.79</v>
      </c>
      <c r="M471" s="21">
        <v>0</v>
      </c>
      <c r="N471" s="21">
        <v>0</v>
      </c>
      <c r="O471" s="21">
        <v>0</v>
      </c>
      <c r="P471" s="44">
        <f t="shared" si="10"/>
        <v>13.1027</v>
      </c>
      <c r="Q471" s="44">
        <f t="shared" si="11"/>
        <v>113.8927</v>
      </c>
      <c r="R471" s="21" t="s">
        <v>75</v>
      </c>
    </row>
    <row r="472" spans="1:18" x14ac:dyDescent="0.25">
      <c r="A472" s="19" t="s">
        <v>1467</v>
      </c>
      <c r="B472" s="19" t="s">
        <v>1297</v>
      </c>
      <c r="C472" s="19" t="s">
        <v>25</v>
      </c>
      <c r="D472" s="19" t="s">
        <v>185</v>
      </c>
      <c r="E472" s="19" t="s">
        <v>1415</v>
      </c>
      <c r="F472" s="19" t="s">
        <v>798</v>
      </c>
      <c r="G472" s="40" t="str">
        <f>VLOOKUP(F472,Tabla1[#All],2,FALSE)</f>
        <v>06142809061036</v>
      </c>
      <c r="H472" s="41" t="str">
        <f>VLOOKUP(F472,Tabla1[#All],3,FALSE)</f>
        <v>DURECO DE EL SALVADOR</v>
      </c>
      <c r="I472" s="21">
        <v>0</v>
      </c>
      <c r="J472" s="21">
        <v>0</v>
      </c>
      <c r="K472" s="21">
        <v>0</v>
      </c>
      <c r="L472" s="21">
        <v>462.18</v>
      </c>
      <c r="M472" s="21">
        <v>0</v>
      </c>
      <c r="N472" s="21">
        <v>0</v>
      </c>
      <c r="O472" s="21">
        <v>0</v>
      </c>
      <c r="P472" s="44">
        <f t="shared" si="10"/>
        <v>60.083400000000005</v>
      </c>
      <c r="Q472" s="44">
        <f t="shared" si="11"/>
        <v>522.26340000000005</v>
      </c>
      <c r="R472" s="21" t="s">
        <v>75</v>
      </c>
    </row>
    <row r="473" spans="1:18" x14ac:dyDescent="0.25">
      <c r="A473" s="19" t="s">
        <v>1467</v>
      </c>
      <c r="B473" s="19" t="s">
        <v>1299</v>
      </c>
      <c r="C473" s="19" t="s">
        <v>25</v>
      </c>
      <c r="D473" s="19" t="s">
        <v>185</v>
      </c>
      <c r="E473" s="19" t="s">
        <v>1416</v>
      </c>
      <c r="F473" s="19" t="s">
        <v>514</v>
      </c>
      <c r="G473" s="40" t="str">
        <f>VLOOKUP(F473,Tabla1[#All],2,FALSE)</f>
        <v>05112105901012</v>
      </c>
      <c r="H473" s="41" t="str">
        <f>VLOOKUP(F473,Tabla1[#All],3,FALSE)</f>
        <v>SUMER, S.A. DE C.V.</v>
      </c>
      <c r="I473" s="21">
        <v>0</v>
      </c>
      <c r="J473" s="21">
        <v>0</v>
      </c>
      <c r="K473" s="21">
        <v>0</v>
      </c>
      <c r="L473" s="21">
        <v>416.75</v>
      </c>
      <c r="M473" s="21">
        <v>0</v>
      </c>
      <c r="N473" s="21">
        <v>0</v>
      </c>
      <c r="O473" s="21">
        <v>0</v>
      </c>
      <c r="P473" s="44">
        <f t="shared" si="10"/>
        <v>54.177500000000002</v>
      </c>
      <c r="Q473" s="44">
        <f t="shared" si="11"/>
        <v>470.92750000000001</v>
      </c>
      <c r="R473" s="21" t="s">
        <v>75</v>
      </c>
    </row>
    <row r="474" spans="1:18" x14ac:dyDescent="0.25">
      <c r="A474" s="19" t="s">
        <v>1467</v>
      </c>
      <c r="B474" s="19" t="s">
        <v>1297</v>
      </c>
      <c r="C474" s="19" t="s">
        <v>25</v>
      </c>
      <c r="D474" s="19" t="s">
        <v>185</v>
      </c>
      <c r="E474" s="19" t="s">
        <v>1417</v>
      </c>
      <c r="F474" s="19" t="s">
        <v>514</v>
      </c>
      <c r="G474" s="40" t="str">
        <f>VLOOKUP(F474,Tabla1[#All],2,FALSE)</f>
        <v>05112105901012</v>
      </c>
      <c r="H474" s="41" t="str">
        <f>VLOOKUP(F474,Tabla1[#All],3,FALSE)</f>
        <v>SUMER, S.A. DE C.V.</v>
      </c>
      <c r="I474" s="21">
        <v>0</v>
      </c>
      <c r="J474" s="21">
        <v>0</v>
      </c>
      <c r="K474" s="21">
        <v>0</v>
      </c>
      <c r="L474" s="21">
        <v>576.92999999999995</v>
      </c>
      <c r="M474" s="21">
        <v>0</v>
      </c>
      <c r="N474" s="21">
        <v>0</v>
      </c>
      <c r="O474" s="21">
        <v>0</v>
      </c>
      <c r="P474" s="44">
        <f t="shared" si="10"/>
        <v>75.000900000000001</v>
      </c>
      <c r="Q474" s="44">
        <f t="shared" si="11"/>
        <v>651.93089999999995</v>
      </c>
      <c r="R474" s="21" t="s">
        <v>75</v>
      </c>
    </row>
    <row r="475" spans="1:18" x14ac:dyDescent="0.25">
      <c r="A475" s="19" t="s">
        <v>1467</v>
      </c>
      <c r="B475" s="19" t="s">
        <v>1296</v>
      </c>
      <c r="C475" s="19" t="s">
        <v>25</v>
      </c>
      <c r="D475" s="19" t="s">
        <v>185</v>
      </c>
      <c r="E475" s="19" t="s">
        <v>1418</v>
      </c>
      <c r="F475" s="19" t="s">
        <v>696</v>
      </c>
      <c r="G475" s="40" t="str">
        <f>VLOOKUP(F475,Tabla1[#All],2,FALSE)</f>
        <v>02100208011016</v>
      </c>
      <c r="H475" s="41" t="str">
        <f>VLOOKUP(F475,Tabla1[#All],3,FALSE)</f>
        <v>INDUSTRIAS MAGAÐA, SA. DE C.V.</v>
      </c>
      <c r="I475" s="21">
        <v>0</v>
      </c>
      <c r="J475" s="21">
        <v>0</v>
      </c>
      <c r="K475" s="21">
        <v>0</v>
      </c>
      <c r="L475" s="21">
        <v>153.53</v>
      </c>
      <c r="M475" s="21">
        <v>0</v>
      </c>
      <c r="N475" s="21">
        <v>0</v>
      </c>
      <c r="O475" s="21">
        <v>0</v>
      </c>
      <c r="P475" s="44">
        <f t="shared" si="10"/>
        <v>19.9589</v>
      </c>
      <c r="Q475" s="44">
        <f t="shared" si="11"/>
        <v>173.4889</v>
      </c>
      <c r="R475" s="21" t="s">
        <v>75</v>
      </c>
    </row>
    <row r="476" spans="1:18" x14ac:dyDescent="0.25">
      <c r="A476" s="19" t="s">
        <v>1467</v>
      </c>
      <c r="B476" s="19" t="s">
        <v>1300</v>
      </c>
      <c r="C476" s="19" t="s">
        <v>25</v>
      </c>
      <c r="D476" s="19" t="s">
        <v>185</v>
      </c>
      <c r="E476" s="19" t="s">
        <v>1419</v>
      </c>
      <c r="F476" s="19" t="s">
        <v>514</v>
      </c>
      <c r="G476" s="40" t="str">
        <f>VLOOKUP(F476,Tabla1[#All],2,FALSE)</f>
        <v>05112105901012</v>
      </c>
      <c r="H476" s="41" t="str">
        <f>VLOOKUP(F476,Tabla1[#All],3,FALSE)</f>
        <v>SUMER, S.A. DE C.V.</v>
      </c>
      <c r="I476" s="21">
        <v>0</v>
      </c>
      <c r="J476" s="21">
        <v>0</v>
      </c>
      <c r="K476" s="21">
        <v>0</v>
      </c>
      <c r="L476" s="21">
        <v>757.96</v>
      </c>
      <c r="M476" s="21">
        <v>0</v>
      </c>
      <c r="N476" s="21">
        <v>0</v>
      </c>
      <c r="O476" s="21">
        <v>0</v>
      </c>
      <c r="P476" s="44">
        <f t="shared" si="10"/>
        <v>98.534800000000004</v>
      </c>
      <c r="Q476" s="44">
        <f t="shared" si="11"/>
        <v>856.49480000000005</v>
      </c>
      <c r="R476" s="21" t="s">
        <v>75</v>
      </c>
    </row>
    <row r="477" spans="1:18" x14ac:dyDescent="0.25">
      <c r="A477" s="19" t="s">
        <v>1467</v>
      </c>
      <c r="B477" s="19" t="s">
        <v>1299</v>
      </c>
      <c r="C477" s="19" t="s">
        <v>25</v>
      </c>
      <c r="D477" s="19" t="s">
        <v>185</v>
      </c>
      <c r="E477" s="19" t="s">
        <v>1420</v>
      </c>
      <c r="F477" s="19" t="s">
        <v>1348</v>
      </c>
      <c r="G477" s="40" t="str">
        <f>VLOOKUP(F477,Tabla1[#All],2,FALSE)</f>
        <v>06141110941026</v>
      </c>
      <c r="H477" s="41" t="str">
        <f>VLOOKUP(F477,Tabla1[#All],3,FALSE)</f>
        <v>MADE, S.A. DE C.V.</v>
      </c>
      <c r="I477" s="21">
        <v>0</v>
      </c>
      <c r="J477" s="21">
        <v>0</v>
      </c>
      <c r="K477" s="21">
        <v>0</v>
      </c>
      <c r="L477" s="21">
        <v>109.5</v>
      </c>
      <c r="M477" s="21">
        <v>0</v>
      </c>
      <c r="N477" s="21">
        <v>0</v>
      </c>
      <c r="O477" s="21">
        <v>0</v>
      </c>
      <c r="P477" s="44">
        <f t="shared" si="10"/>
        <v>14.235000000000001</v>
      </c>
      <c r="Q477" s="44">
        <f t="shared" si="11"/>
        <v>123.735</v>
      </c>
      <c r="R477" s="21" t="s">
        <v>75</v>
      </c>
    </row>
    <row r="478" spans="1:18" x14ac:dyDescent="0.25">
      <c r="A478" s="19" t="s">
        <v>1467</v>
      </c>
      <c r="B478" s="19" t="s">
        <v>1288</v>
      </c>
      <c r="C478" s="19" t="s">
        <v>25</v>
      </c>
      <c r="D478" s="19" t="s">
        <v>185</v>
      </c>
      <c r="E478" s="19" t="s">
        <v>1421</v>
      </c>
      <c r="F478" s="19" t="s">
        <v>689</v>
      </c>
      <c r="G478" s="40" t="str">
        <f>VLOOKUP(F478,Tabla1[#All],2,FALSE)</f>
        <v>94830209091012</v>
      </c>
      <c r="H478" s="41" t="str">
        <f>VLOOKUP(F478,Tabla1[#All],3,FALSE)</f>
        <v>ABRO EL SALVADOR, S.A. DE C.V.</v>
      </c>
      <c r="I478" s="21">
        <v>0</v>
      </c>
      <c r="J478" s="21">
        <v>0</v>
      </c>
      <c r="K478" s="21">
        <v>0</v>
      </c>
      <c r="L478" s="21">
        <v>256.77999999999997</v>
      </c>
      <c r="M478" s="21">
        <v>0</v>
      </c>
      <c r="N478" s="21">
        <v>0</v>
      </c>
      <c r="O478" s="21">
        <v>0</v>
      </c>
      <c r="P478" s="44">
        <f t="shared" si="10"/>
        <v>33.381399999999999</v>
      </c>
      <c r="Q478" s="44">
        <f t="shared" si="11"/>
        <v>290.16139999999996</v>
      </c>
      <c r="R478" s="21" t="s">
        <v>75</v>
      </c>
    </row>
    <row r="479" spans="1:18" x14ac:dyDescent="0.25">
      <c r="A479" s="19" t="s">
        <v>1467</v>
      </c>
      <c r="B479" s="19" t="s">
        <v>1294</v>
      </c>
      <c r="C479" s="19" t="s">
        <v>25</v>
      </c>
      <c r="D479" s="19" t="s">
        <v>185</v>
      </c>
      <c r="E479" s="19" t="s">
        <v>1422</v>
      </c>
      <c r="F479" s="19" t="s">
        <v>922</v>
      </c>
      <c r="G479" s="40" t="str">
        <f>VLOOKUP(F479,Tabla1[#All],2,FALSE)</f>
        <v>06140109750022</v>
      </c>
      <c r="H479" s="41" t="str">
        <f>VLOOKUP(F479,Tabla1[#All],3,FALSE)</f>
        <v>BOLCA, S.A. DE C.V.</v>
      </c>
      <c r="I479" s="21">
        <v>0</v>
      </c>
      <c r="J479" s="21">
        <v>0</v>
      </c>
      <c r="K479" s="21">
        <v>0</v>
      </c>
      <c r="L479" s="21">
        <v>20.53</v>
      </c>
      <c r="M479" s="21">
        <v>0</v>
      </c>
      <c r="N479" s="21">
        <v>0</v>
      </c>
      <c r="O479" s="21">
        <v>0</v>
      </c>
      <c r="P479" s="44">
        <f t="shared" si="10"/>
        <v>2.6689000000000003</v>
      </c>
      <c r="Q479" s="44">
        <f t="shared" si="11"/>
        <v>23.198900000000002</v>
      </c>
      <c r="R479" s="21" t="s">
        <v>75</v>
      </c>
    </row>
    <row r="480" spans="1:18" x14ac:dyDescent="0.25">
      <c r="A480" s="19" t="s">
        <v>1467</v>
      </c>
      <c r="B480" s="19" t="s">
        <v>1295</v>
      </c>
      <c r="C480" s="19" t="s">
        <v>25</v>
      </c>
      <c r="D480" s="19" t="s">
        <v>185</v>
      </c>
      <c r="E480" s="19" t="s">
        <v>1423</v>
      </c>
      <c r="F480" s="19" t="s">
        <v>702</v>
      </c>
      <c r="G480" s="40" t="str">
        <f>VLOOKUP(F480,Tabla1[#All],2,FALSE)</f>
        <v>06141407001014</v>
      </c>
      <c r="H480" s="41" t="str">
        <f>VLOOKUP(F480,Tabla1[#All],3,FALSE)</f>
        <v>INVERSIONES LEMUS, S.A. DE C.V.</v>
      </c>
      <c r="I480" s="21">
        <v>0</v>
      </c>
      <c r="J480" s="21">
        <v>0</v>
      </c>
      <c r="K480" s="21">
        <v>0</v>
      </c>
      <c r="L480" s="21">
        <v>52.9</v>
      </c>
      <c r="M480" s="21">
        <v>0</v>
      </c>
      <c r="N480" s="21">
        <v>0</v>
      </c>
      <c r="O480" s="21">
        <v>0</v>
      </c>
      <c r="P480" s="44">
        <f t="shared" si="10"/>
        <v>6.8769999999999998</v>
      </c>
      <c r="Q480" s="44">
        <f t="shared" si="11"/>
        <v>59.777000000000001</v>
      </c>
      <c r="R480" s="21" t="s">
        <v>75</v>
      </c>
    </row>
    <row r="481" spans="1:18" x14ac:dyDescent="0.25">
      <c r="A481" s="19" t="s">
        <v>1467</v>
      </c>
      <c r="B481" s="19" t="s">
        <v>68</v>
      </c>
      <c r="C481" s="19" t="s">
        <v>25</v>
      </c>
      <c r="D481" s="19" t="s">
        <v>185</v>
      </c>
      <c r="E481" s="19" t="s">
        <v>1424</v>
      </c>
      <c r="F481" s="19" t="s">
        <v>901</v>
      </c>
      <c r="G481" s="40" t="str">
        <f>VLOOKUP(F481,Tabla1[#All],2,FALSE)</f>
        <v>06143108981013</v>
      </c>
      <c r="H481" s="41" t="str">
        <f>VLOOKUP(F481,Tabla1[#All],3,FALSE)</f>
        <v>AMAZAONAS, S.A. DE C.V.</v>
      </c>
      <c r="I481" s="21">
        <v>0</v>
      </c>
      <c r="J481" s="21">
        <v>0</v>
      </c>
      <c r="K481" s="21">
        <v>0</v>
      </c>
      <c r="L481" s="21">
        <v>120.78</v>
      </c>
      <c r="M481" s="21">
        <v>0</v>
      </c>
      <c r="N481" s="21">
        <v>0</v>
      </c>
      <c r="O481" s="21">
        <v>0</v>
      </c>
      <c r="P481" s="44">
        <f t="shared" si="10"/>
        <v>15.701400000000001</v>
      </c>
      <c r="Q481" s="44">
        <f t="shared" si="11"/>
        <v>136.48140000000001</v>
      </c>
      <c r="R481" s="21" t="s">
        <v>75</v>
      </c>
    </row>
    <row r="482" spans="1:18" x14ac:dyDescent="0.25">
      <c r="A482" s="19" t="s">
        <v>1467</v>
      </c>
      <c r="B482" s="19" t="s">
        <v>1297</v>
      </c>
      <c r="C482" s="19" t="s">
        <v>25</v>
      </c>
      <c r="D482" s="19" t="s">
        <v>185</v>
      </c>
      <c r="E482" s="19" t="s">
        <v>1426</v>
      </c>
      <c r="F482" s="19" t="s">
        <v>691</v>
      </c>
      <c r="G482" s="40" t="str">
        <f>VLOOKUP(F482,Tabla1[#All],2,FALSE)</f>
        <v>06141612061020</v>
      </c>
      <c r="H482" s="41" t="str">
        <f>VLOOKUP(F482,Tabla1[#All],3,FALSE)</f>
        <v>DE LA PEÑA S.A DE C.V</v>
      </c>
      <c r="I482" s="21">
        <v>0</v>
      </c>
      <c r="J482" s="21">
        <v>0</v>
      </c>
      <c r="K482" s="21">
        <v>0</v>
      </c>
      <c r="L482" s="21">
        <v>365.79</v>
      </c>
      <c r="M482" s="21">
        <v>0</v>
      </c>
      <c r="N482" s="21">
        <v>0</v>
      </c>
      <c r="O482" s="21">
        <v>0</v>
      </c>
      <c r="P482" s="44">
        <f t="shared" si="10"/>
        <v>47.552700000000002</v>
      </c>
      <c r="Q482" s="44">
        <f t="shared" si="11"/>
        <v>413.34270000000004</v>
      </c>
      <c r="R482" s="21" t="s">
        <v>75</v>
      </c>
    </row>
    <row r="483" spans="1:18" x14ac:dyDescent="0.25">
      <c r="A483" s="19" t="s">
        <v>1467</v>
      </c>
      <c r="B483" s="19" t="s">
        <v>1286</v>
      </c>
      <c r="C483" s="19" t="s">
        <v>25</v>
      </c>
      <c r="D483" s="19" t="s">
        <v>185</v>
      </c>
      <c r="E483" s="19" t="s">
        <v>1427</v>
      </c>
      <c r="F483" s="19" t="s">
        <v>804</v>
      </c>
      <c r="G483" s="40" t="str">
        <f>VLOOKUP(F483,Tabla1[#All],2,FALSE)</f>
        <v>06141001001056</v>
      </c>
      <c r="H483" s="41" t="str">
        <f>VLOOKUP(F483,Tabla1[#All],3,FALSE)</f>
        <v>INVERSIONES EL PINABETE, S.A.</v>
      </c>
      <c r="I483" s="21">
        <v>0</v>
      </c>
      <c r="J483" s="21">
        <v>0</v>
      </c>
      <c r="K483" s="21">
        <v>0</v>
      </c>
      <c r="L483" s="21">
        <v>375.87</v>
      </c>
      <c r="M483" s="21">
        <v>0</v>
      </c>
      <c r="N483" s="21">
        <v>0</v>
      </c>
      <c r="O483" s="21">
        <v>0</v>
      </c>
      <c r="P483" s="44">
        <f t="shared" si="10"/>
        <v>48.863100000000003</v>
      </c>
      <c r="Q483" s="44">
        <f t="shared" si="11"/>
        <v>424.73310000000004</v>
      </c>
      <c r="R483" s="21" t="s">
        <v>75</v>
      </c>
    </row>
    <row r="484" spans="1:18" x14ac:dyDescent="0.25">
      <c r="A484" s="19" t="s">
        <v>1467</v>
      </c>
      <c r="B484" s="19" t="s">
        <v>1303</v>
      </c>
      <c r="C484" s="19" t="s">
        <v>25</v>
      </c>
      <c r="D484" s="19" t="s">
        <v>185</v>
      </c>
      <c r="E484" s="19" t="s">
        <v>1428</v>
      </c>
      <c r="F484" s="19" t="s">
        <v>514</v>
      </c>
      <c r="G484" s="40" t="str">
        <f>VLOOKUP(F484,Tabla1[#All],2,FALSE)</f>
        <v>05112105901012</v>
      </c>
      <c r="H484" s="41" t="str">
        <f>VLOOKUP(F484,Tabla1[#All],3,FALSE)</f>
        <v>SUMER, S.A. DE C.V.</v>
      </c>
      <c r="I484" s="21">
        <v>0</v>
      </c>
      <c r="J484" s="21">
        <v>0</v>
      </c>
      <c r="K484" s="21">
        <v>0</v>
      </c>
      <c r="L484" s="21">
        <v>173.94</v>
      </c>
      <c r="M484" s="21">
        <v>0</v>
      </c>
      <c r="N484" s="21">
        <v>0</v>
      </c>
      <c r="O484" s="21">
        <v>0</v>
      </c>
      <c r="P484" s="44">
        <f t="shared" si="10"/>
        <v>22.612200000000001</v>
      </c>
      <c r="Q484" s="44">
        <f t="shared" si="11"/>
        <v>196.5522</v>
      </c>
      <c r="R484" s="21" t="s">
        <v>75</v>
      </c>
    </row>
    <row r="485" spans="1:18" x14ac:dyDescent="0.25">
      <c r="A485" s="19" t="s">
        <v>1467</v>
      </c>
      <c r="B485" s="19" t="s">
        <v>1301</v>
      </c>
      <c r="C485" s="19" t="s">
        <v>25</v>
      </c>
      <c r="D485" s="19" t="s">
        <v>185</v>
      </c>
      <c r="E485" s="19" t="s">
        <v>1429</v>
      </c>
      <c r="F485" s="19" t="s">
        <v>514</v>
      </c>
      <c r="G485" s="40" t="str">
        <f>VLOOKUP(F485,Tabla1[#All],2,FALSE)</f>
        <v>05112105901012</v>
      </c>
      <c r="H485" s="41" t="str">
        <f>VLOOKUP(F485,Tabla1[#All],3,FALSE)</f>
        <v>SUMER, S.A. DE C.V.</v>
      </c>
      <c r="I485" s="21">
        <v>0</v>
      </c>
      <c r="J485" s="21">
        <v>0</v>
      </c>
      <c r="K485" s="21">
        <v>0</v>
      </c>
      <c r="L485" s="21">
        <v>517.51</v>
      </c>
      <c r="M485" s="21">
        <v>0</v>
      </c>
      <c r="N485" s="21">
        <v>0</v>
      </c>
      <c r="O485" s="21">
        <v>0</v>
      </c>
      <c r="P485" s="44">
        <f t="shared" si="10"/>
        <v>67.276300000000006</v>
      </c>
      <c r="Q485" s="44">
        <f t="shared" si="11"/>
        <v>584.78629999999998</v>
      </c>
      <c r="R485" s="21" t="s">
        <v>75</v>
      </c>
    </row>
    <row r="486" spans="1:18" x14ac:dyDescent="0.25">
      <c r="A486" s="19" t="s">
        <v>1467</v>
      </c>
      <c r="B486" s="19" t="s">
        <v>1311</v>
      </c>
      <c r="C486" s="19" t="s">
        <v>25</v>
      </c>
      <c r="D486" s="19" t="s">
        <v>185</v>
      </c>
      <c r="E486" s="19" t="s">
        <v>1430</v>
      </c>
      <c r="F486" s="19" t="s">
        <v>514</v>
      </c>
      <c r="G486" s="40" t="str">
        <f>VLOOKUP(F486,Tabla1[#All],2,FALSE)</f>
        <v>05112105901012</v>
      </c>
      <c r="H486" s="41" t="str">
        <f>VLOOKUP(F486,Tabla1[#All],3,FALSE)</f>
        <v>SUMER, S.A. DE C.V.</v>
      </c>
      <c r="I486" s="21">
        <v>0</v>
      </c>
      <c r="J486" s="21">
        <v>0</v>
      </c>
      <c r="K486" s="21">
        <v>0</v>
      </c>
      <c r="L486" s="21">
        <v>265.64999999999998</v>
      </c>
      <c r="M486" s="21">
        <v>0</v>
      </c>
      <c r="N486" s="21">
        <v>0</v>
      </c>
      <c r="O486" s="21">
        <v>0</v>
      </c>
      <c r="P486" s="44">
        <f t="shared" si="10"/>
        <v>34.534500000000001</v>
      </c>
      <c r="Q486" s="44">
        <f t="shared" si="11"/>
        <v>300.18449999999996</v>
      </c>
      <c r="R486" s="21" t="s">
        <v>75</v>
      </c>
    </row>
    <row r="487" spans="1:18" x14ac:dyDescent="0.25">
      <c r="A487" s="19" t="s">
        <v>1467</v>
      </c>
      <c r="B487" s="19" t="s">
        <v>1303</v>
      </c>
      <c r="C487" s="19" t="s">
        <v>25</v>
      </c>
      <c r="D487" s="19" t="s">
        <v>185</v>
      </c>
      <c r="E487" s="19" t="s">
        <v>1431</v>
      </c>
      <c r="F487" s="19" t="s">
        <v>905</v>
      </c>
      <c r="G487" s="40" t="str">
        <f>VLOOKUP(F487,Tabla1[#All],2,FALSE)</f>
        <v>06140911041039</v>
      </c>
      <c r="H487" s="41" t="str">
        <f>VLOOKUP(F487,Tabla1[#All],3,FALSE)</f>
        <v>IMPORTADORA DEL RIO S.A. DE C.V.</v>
      </c>
      <c r="I487" s="21">
        <v>0</v>
      </c>
      <c r="J487" s="21">
        <v>0</v>
      </c>
      <c r="K487" s="21">
        <v>0</v>
      </c>
      <c r="L487" s="21">
        <v>76.73</v>
      </c>
      <c r="M487" s="21">
        <v>0</v>
      </c>
      <c r="N487" s="21">
        <v>0</v>
      </c>
      <c r="O487" s="21">
        <v>0</v>
      </c>
      <c r="P487" s="44">
        <f t="shared" si="10"/>
        <v>9.9749000000000017</v>
      </c>
      <c r="Q487" s="44">
        <f t="shared" si="11"/>
        <v>86.704900000000009</v>
      </c>
      <c r="R487" s="21" t="s">
        <v>75</v>
      </c>
    </row>
    <row r="488" spans="1:18" x14ac:dyDescent="0.25">
      <c r="A488" s="19" t="s">
        <v>1467</v>
      </c>
      <c r="B488" s="19" t="s">
        <v>1304</v>
      </c>
      <c r="C488" s="19" t="s">
        <v>25</v>
      </c>
      <c r="D488" s="19" t="s">
        <v>185</v>
      </c>
      <c r="E488" s="19" t="s">
        <v>1432</v>
      </c>
      <c r="F488" s="19" t="s">
        <v>1379</v>
      </c>
      <c r="G488" s="40" t="str">
        <f>VLOOKUP(F488,Tabla1[#All],2,FALSE)</f>
        <v>06141710490010</v>
      </c>
      <c r="H488" s="41" t="str">
        <f>VLOOKUP(F488,Tabla1[#All],3,FALSE)</f>
        <v>HOLCIM EL SALVADOR, S.A. DE C.V.</v>
      </c>
      <c r="I488" s="21">
        <v>0</v>
      </c>
      <c r="J488" s="21">
        <v>0</v>
      </c>
      <c r="K488" s="21">
        <v>0</v>
      </c>
      <c r="L488" s="21">
        <v>2148.83</v>
      </c>
      <c r="M488" s="21">
        <v>0</v>
      </c>
      <c r="N488" s="21">
        <v>0</v>
      </c>
      <c r="O488" s="21">
        <v>0</v>
      </c>
      <c r="P488" s="44">
        <f t="shared" si="10"/>
        <v>279.34789999999998</v>
      </c>
      <c r="Q488" s="44">
        <f t="shared" si="11"/>
        <v>2428.1778999999997</v>
      </c>
      <c r="R488" s="21" t="s">
        <v>75</v>
      </c>
    </row>
    <row r="489" spans="1:18" x14ac:dyDescent="0.25">
      <c r="A489" s="19" t="s">
        <v>1467</v>
      </c>
      <c r="B489" s="19" t="s">
        <v>1303</v>
      </c>
      <c r="C489" s="19" t="s">
        <v>25</v>
      </c>
      <c r="D489" s="19" t="s">
        <v>185</v>
      </c>
      <c r="E489" s="19" t="s">
        <v>1433</v>
      </c>
      <c r="F489" s="19" t="s">
        <v>696</v>
      </c>
      <c r="G489" s="40" t="str">
        <f>VLOOKUP(F489,Tabla1[#All],2,FALSE)</f>
        <v>02100208011016</v>
      </c>
      <c r="H489" s="41" t="str">
        <f>VLOOKUP(F489,Tabla1[#All],3,FALSE)</f>
        <v>INDUSTRIAS MAGAÐA, SA. DE C.V.</v>
      </c>
      <c r="I489" s="21">
        <v>0</v>
      </c>
      <c r="J489" s="21">
        <v>0</v>
      </c>
      <c r="K489" s="21">
        <v>0</v>
      </c>
      <c r="L489" s="21">
        <v>56.6</v>
      </c>
      <c r="M489" s="21">
        <v>0</v>
      </c>
      <c r="N489" s="21">
        <v>0</v>
      </c>
      <c r="O489" s="21">
        <v>0</v>
      </c>
      <c r="P489" s="44">
        <f t="shared" si="10"/>
        <v>7.3580000000000005</v>
      </c>
      <c r="Q489" s="44">
        <f t="shared" si="11"/>
        <v>63.957999999999998</v>
      </c>
      <c r="R489" s="21" t="s">
        <v>75</v>
      </c>
    </row>
    <row r="490" spans="1:18" x14ac:dyDescent="0.25">
      <c r="A490" s="19" t="s">
        <v>1467</v>
      </c>
      <c r="B490" s="19" t="s">
        <v>1303</v>
      </c>
      <c r="C490" s="19" t="s">
        <v>25</v>
      </c>
      <c r="D490" s="19" t="s">
        <v>185</v>
      </c>
      <c r="E490" s="19" t="s">
        <v>1434</v>
      </c>
      <c r="F490" s="19" t="s">
        <v>696</v>
      </c>
      <c r="G490" s="40" t="str">
        <f>VLOOKUP(F490,Tabla1[#All],2,FALSE)</f>
        <v>02100208011016</v>
      </c>
      <c r="H490" s="41" t="str">
        <f>VLOOKUP(F490,Tabla1[#All],3,FALSE)</f>
        <v>INDUSTRIAS MAGAÐA, SA. DE C.V.</v>
      </c>
      <c r="I490" s="21">
        <v>0</v>
      </c>
      <c r="J490" s="21">
        <v>0</v>
      </c>
      <c r="K490" s="21">
        <v>0</v>
      </c>
      <c r="L490" s="21">
        <v>24.46</v>
      </c>
      <c r="M490" s="21">
        <v>0</v>
      </c>
      <c r="N490" s="21">
        <v>0</v>
      </c>
      <c r="O490" s="21">
        <v>0</v>
      </c>
      <c r="P490" s="44">
        <f t="shared" si="10"/>
        <v>3.1798000000000002</v>
      </c>
      <c r="Q490" s="44">
        <f t="shared" si="11"/>
        <v>27.639800000000001</v>
      </c>
      <c r="R490" s="21" t="s">
        <v>75</v>
      </c>
    </row>
    <row r="491" spans="1:18" x14ac:dyDescent="0.25">
      <c r="A491" s="19" t="s">
        <v>1467</v>
      </c>
      <c r="B491" s="19" t="s">
        <v>1299</v>
      </c>
      <c r="C491" s="19" t="s">
        <v>25</v>
      </c>
      <c r="D491" s="19" t="s">
        <v>185</v>
      </c>
      <c r="E491" s="19" t="s">
        <v>1435</v>
      </c>
      <c r="F491" s="19" t="s">
        <v>1325</v>
      </c>
      <c r="G491" s="40" t="str">
        <f>VLOOKUP(F491,Tabla1[#All],2,FALSE)</f>
        <v>06141101121121</v>
      </c>
      <c r="H491" s="41" t="str">
        <f>VLOOKUP(F491,Tabla1[#All],3,FALSE)</f>
        <v>DISTRIBUIDORA UNIVERSAL, C.A. S.A. DE C.V.</v>
      </c>
      <c r="I491" s="21">
        <v>0</v>
      </c>
      <c r="J491" s="21">
        <v>0</v>
      </c>
      <c r="K491" s="21">
        <v>0</v>
      </c>
      <c r="L491" s="21">
        <v>63.15</v>
      </c>
      <c r="M491" s="21">
        <v>0</v>
      </c>
      <c r="N491" s="21">
        <v>0</v>
      </c>
      <c r="O491" s="21">
        <v>0</v>
      </c>
      <c r="P491" s="44">
        <f t="shared" si="10"/>
        <v>8.2095000000000002</v>
      </c>
      <c r="Q491" s="44">
        <f t="shared" si="11"/>
        <v>71.359499999999997</v>
      </c>
      <c r="R491" s="21" t="s">
        <v>75</v>
      </c>
    </row>
    <row r="492" spans="1:18" x14ac:dyDescent="0.25">
      <c r="A492" s="19" t="s">
        <v>1467</v>
      </c>
      <c r="B492" s="19" t="s">
        <v>1307</v>
      </c>
      <c r="C492" s="19" t="s">
        <v>25</v>
      </c>
      <c r="D492" s="19" t="s">
        <v>185</v>
      </c>
      <c r="E492" s="19" t="s">
        <v>1436</v>
      </c>
      <c r="F492" s="19" t="s">
        <v>702</v>
      </c>
      <c r="G492" s="40" t="str">
        <f>VLOOKUP(F492,Tabla1[#All],2,FALSE)</f>
        <v>06141407001014</v>
      </c>
      <c r="H492" s="41" t="str">
        <f>VLOOKUP(F492,Tabla1[#All],3,FALSE)</f>
        <v>INVERSIONES LEMUS, S.A. DE C.V.</v>
      </c>
      <c r="I492" s="21">
        <v>0</v>
      </c>
      <c r="J492" s="21">
        <v>0</v>
      </c>
      <c r="K492" s="21">
        <v>0</v>
      </c>
      <c r="L492" s="21">
        <v>252.44</v>
      </c>
      <c r="M492" s="21">
        <v>0</v>
      </c>
      <c r="N492" s="21">
        <v>0</v>
      </c>
      <c r="O492" s="21">
        <v>0</v>
      </c>
      <c r="P492" s="44">
        <f t="shared" si="10"/>
        <v>32.8172</v>
      </c>
      <c r="Q492" s="44">
        <f t="shared" si="11"/>
        <v>285.25720000000001</v>
      </c>
      <c r="R492" s="21" t="s">
        <v>75</v>
      </c>
    </row>
    <row r="493" spans="1:18" x14ac:dyDescent="0.25">
      <c r="A493" s="19" t="s">
        <v>1467</v>
      </c>
      <c r="B493" s="19" t="s">
        <v>1308</v>
      </c>
      <c r="C493" s="19" t="s">
        <v>25</v>
      </c>
      <c r="D493" s="19" t="s">
        <v>185</v>
      </c>
      <c r="E493" s="19" t="s">
        <v>1437</v>
      </c>
      <c r="F493" s="19" t="s">
        <v>696</v>
      </c>
      <c r="G493" s="40" t="str">
        <f>VLOOKUP(F493,Tabla1[#All],2,FALSE)</f>
        <v>02100208011016</v>
      </c>
      <c r="H493" s="41" t="str">
        <f>VLOOKUP(F493,Tabla1[#All],3,FALSE)</f>
        <v>INDUSTRIAS MAGAÐA, SA. DE C.V.</v>
      </c>
      <c r="I493" s="21">
        <v>0</v>
      </c>
      <c r="J493" s="21">
        <v>0</v>
      </c>
      <c r="K493" s="21">
        <v>0</v>
      </c>
      <c r="L493" s="21">
        <v>39</v>
      </c>
      <c r="M493" s="21">
        <v>0</v>
      </c>
      <c r="N493" s="21">
        <v>0</v>
      </c>
      <c r="O493" s="21">
        <v>0</v>
      </c>
      <c r="P493" s="44">
        <f t="shared" si="10"/>
        <v>5.07</v>
      </c>
      <c r="Q493" s="44">
        <f t="shared" si="11"/>
        <v>44.07</v>
      </c>
      <c r="R493" s="21" t="s">
        <v>75</v>
      </c>
    </row>
    <row r="494" spans="1:18" x14ac:dyDescent="0.25">
      <c r="A494" s="19" t="s">
        <v>1467</v>
      </c>
      <c r="B494" s="19" t="s">
        <v>1309</v>
      </c>
      <c r="C494" s="19" t="s">
        <v>25</v>
      </c>
      <c r="D494" s="19" t="s">
        <v>185</v>
      </c>
      <c r="E494" s="19" t="s">
        <v>1438</v>
      </c>
      <c r="F494" s="19" t="s">
        <v>692</v>
      </c>
      <c r="G494" s="40" t="str">
        <f>VLOOKUP(F494,Tabla1[#All],2,FALSE)</f>
        <v>06142709061020</v>
      </c>
      <c r="H494" s="41" t="str">
        <f>VLOOKUP(F494,Tabla1[#All],3,FALSE)</f>
        <v>SOLUCIONES Y HERRAMIENTAS, S.A. DE C.V.</v>
      </c>
      <c r="I494" s="21">
        <v>0</v>
      </c>
      <c r="J494" s="21">
        <v>0</v>
      </c>
      <c r="K494" s="21">
        <v>0</v>
      </c>
      <c r="L494" s="21">
        <v>71.33</v>
      </c>
      <c r="M494" s="21">
        <v>0</v>
      </c>
      <c r="N494" s="21">
        <v>0</v>
      </c>
      <c r="O494" s="21">
        <v>0</v>
      </c>
      <c r="P494" s="44">
        <f t="shared" si="10"/>
        <v>9.2728999999999999</v>
      </c>
      <c r="Q494" s="44">
        <f t="shared" si="11"/>
        <v>80.602900000000005</v>
      </c>
      <c r="R494" s="21" t="s">
        <v>75</v>
      </c>
    </row>
    <row r="495" spans="1:18" x14ac:dyDescent="0.25">
      <c r="A495" s="19" t="s">
        <v>1467</v>
      </c>
      <c r="B495" s="19" t="s">
        <v>1309</v>
      </c>
      <c r="C495" s="19" t="s">
        <v>25</v>
      </c>
      <c r="D495" s="19" t="s">
        <v>185</v>
      </c>
      <c r="E495" s="19" t="s">
        <v>1439</v>
      </c>
      <c r="F495" s="19" t="s">
        <v>692</v>
      </c>
      <c r="G495" s="40" t="str">
        <f>VLOOKUP(F495,Tabla1[#All],2,FALSE)</f>
        <v>06142709061020</v>
      </c>
      <c r="H495" s="41" t="str">
        <f>VLOOKUP(F495,Tabla1[#All],3,FALSE)</f>
        <v>SOLUCIONES Y HERRAMIENTAS, S.A. DE C.V.</v>
      </c>
      <c r="I495" s="21">
        <v>0</v>
      </c>
      <c r="J495" s="21">
        <v>0</v>
      </c>
      <c r="K495" s="21">
        <v>0</v>
      </c>
      <c r="L495" s="21">
        <v>84.64</v>
      </c>
      <c r="M495" s="21">
        <v>0</v>
      </c>
      <c r="N495" s="21">
        <v>0</v>
      </c>
      <c r="O495" s="21">
        <v>0</v>
      </c>
      <c r="P495" s="44">
        <f t="shared" si="10"/>
        <v>11.0032</v>
      </c>
      <c r="Q495" s="44">
        <f t="shared" si="11"/>
        <v>95.643200000000007</v>
      </c>
      <c r="R495" s="21" t="s">
        <v>75</v>
      </c>
    </row>
    <row r="496" spans="1:18" x14ac:dyDescent="0.25">
      <c r="A496" s="19" t="s">
        <v>1467</v>
      </c>
      <c r="B496" s="19" t="s">
        <v>1309</v>
      </c>
      <c r="C496" s="19" t="s">
        <v>25</v>
      </c>
      <c r="D496" s="19" t="s">
        <v>185</v>
      </c>
      <c r="E496" s="19" t="s">
        <v>1440</v>
      </c>
      <c r="F496" s="19" t="s">
        <v>679</v>
      </c>
      <c r="G496" s="40" t="str">
        <f>VLOOKUP(F496,Tabla1[#All],2,FALSE)</f>
        <v>06141402051099</v>
      </c>
      <c r="H496" s="41" t="str">
        <f>VLOOKUP(F496,Tabla1[#All],3,FALSE)</f>
        <v>JEA, S.A. DE C.V.</v>
      </c>
      <c r="I496" s="21">
        <v>0</v>
      </c>
      <c r="J496" s="21">
        <v>0</v>
      </c>
      <c r="K496" s="21">
        <v>0</v>
      </c>
      <c r="L496" s="21">
        <v>102.44</v>
      </c>
      <c r="M496" s="21">
        <v>0</v>
      </c>
      <c r="N496" s="21">
        <v>0</v>
      </c>
      <c r="O496" s="21">
        <v>0</v>
      </c>
      <c r="P496" s="44">
        <f t="shared" si="10"/>
        <v>13.3172</v>
      </c>
      <c r="Q496" s="44">
        <f t="shared" si="11"/>
        <v>115.7572</v>
      </c>
      <c r="R496" s="21" t="s">
        <v>75</v>
      </c>
    </row>
    <row r="497" spans="1:18" x14ac:dyDescent="0.25">
      <c r="A497" s="19" t="s">
        <v>1467</v>
      </c>
      <c r="B497" s="19" t="s">
        <v>1309</v>
      </c>
      <c r="C497" s="19" t="s">
        <v>25</v>
      </c>
      <c r="D497" s="19" t="s">
        <v>185</v>
      </c>
      <c r="E497" s="19" t="s">
        <v>1439</v>
      </c>
      <c r="F497" s="19" t="s">
        <v>692</v>
      </c>
      <c r="G497" s="40" t="str">
        <f>VLOOKUP(F497,Tabla1[#All],2,FALSE)</f>
        <v>06142709061020</v>
      </c>
      <c r="H497" s="41" t="str">
        <f>VLOOKUP(F497,Tabla1[#All],3,FALSE)</f>
        <v>SOLUCIONES Y HERRAMIENTAS, S.A. DE C.V.</v>
      </c>
      <c r="I497" s="21">
        <v>0</v>
      </c>
      <c r="J497" s="21">
        <v>0</v>
      </c>
      <c r="K497" s="21">
        <v>0</v>
      </c>
      <c r="L497" s="21">
        <v>84.64</v>
      </c>
      <c r="M497" s="21">
        <v>0</v>
      </c>
      <c r="N497" s="21">
        <v>0</v>
      </c>
      <c r="O497" s="21">
        <v>0</v>
      </c>
      <c r="P497" s="44">
        <f t="shared" si="10"/>
        <v>11.0032</v>
      </c>
      <c r="Q497" s="44">
        <f t="shared" si="11"/>
        <v>95.643200000000007</v>
      </c>
      <c r="R497" s="21" t="s">
        <v>75</v>
      </c>
    </row>
    <row r="498" spans="1:18" x14ac:dyDescent="0.25">
      <c r="A498" s="19" t="s">
        <v>1467</v>
      </c>
      <c r="B498" s="19" t="s">
        <v>1301</v>
      </c>
      <c r="C498" s="19" t="s">
        <v>25</v>
      </c>
      <c r="D498" s="19" t="s">
        <v>185</v>
      </c>
      <c r="E498" s="19" t="s">
        <v>1441</v>
      </c>
      <c r="F498" s="19" t="s">
        <v>692</v>
      </c>
      <c r="G498" s="40" t="str">
        <f>VLOOKUP(F498,Tabla1[#All],2,FALSE)</f>
        <v>06142709061020</v>
      </c>
      <c r="H498" s="41" t="str">
        <f>VLOOKUP(F498,Tabla1[#All],3,FALSE)</f>
        <v>SOLUCIONES Y HERRAMIENTAS, S.A. DE C.V.</v>
      </c>
      <c r="I498" s="21">
        <v>0</v>
      </c>
      <c r="J498" s="21">
        <v>0</v>
      </c>
      <c r="K498" s="21">
        <v>0</v>
      </c>
      <c r="L498" s="21">
        <v>360.03</v>
      </c>
      <c r="M498" s="21">
        <v>0</v>
      </c>
      <c r="N498" s="21">
        <v>0</v>
      </c>
      <c r="O498" s="21">
        <v>0</v>
      </c>
      <c r="P498" s="44">
        <f t="shared" si="10"/>
        <v>46.803899999999999</v>
      </c>
      <c r="Q498" s="44">
        <f t="shared" si="11"/>
        <v>406.83389999999997</v>
      </c>
      <c r="R498" s="21" t="s">
        <v>75</v>
      </c>
    </row>
    <row r="499" spans="1:18" x14ac:dyDescent="0.25">
      <c r="A499" s="19" t="s">
        <v>1467</v>
      </c>
      <c r="B499" s="19" t="s">
        <v>1301</v>
      </c>
      <c r="C499" s="19" t="s">
        <v>25</v>
      </c>
      <c r="D499" s="19" t="s">
        <v>185</v>
      </c>
      <c r="E499" s="19" t="s">
        <v>1285</v>
      </c>
      <c r="F499" s="19" t="s">
        <v>893</v>
      </c>
      <c r="G499" s="40" t="str">
        <f>VLOOKUP(F499,Tabla1[#All],2,FALSE)</f>
        <v>03012810721030</v>
      </c>
      <c r="H499" s="41" t="str">
        <f>VLOOKUP(F499,Tabla1[#All],3,FALSE)</f>
        <v>MARIA ARELY DIAZ</v>
      </c>
      <c r="I499" s="21">
        <v>0</v>
      </c>
      <c r="J499" s="21">
        <v>0</v>
      </c>
      <c r="K499" s="21">
        <v>0</v>
      </c>
      <c r="L499" s="21">
        <v>27.53</v>
      </c>
      <c r="M499" s="21">
        <v>0</v>
      </c>
      <c r="N499" s="21">
        <v>0</v>
      </c>
      <c r="O499" s="21">
        <v>0</v>
      </c>
      <c r="P499" s="44">
        <f t="shared" si="10"/>
        <v>3.5789000000000004</v>
      </c>
      <c r="Q499" s="44">
        <f t="shared" si="11"/>
        <v>31.108900000000002</v>
      </c>
      <c r="R499" s="21" t="s">
        <v>75</v>
      </c>
    </row>
    <row r="500" spans="1:18" x14ac:dyDescent="0.25">
      <c r="A500" s="19" t="s">
        <v>1467</v>
      </c>
      <c r="B500" s="19" t="s">
        <v>1306</v>
      </c>
      <c r="C500" s="19" t="s">
        <v>25</v>
      </c>
      <c r="D500" s="19" t="s">
        <v>185</v>
      </c>
      <c r="E500" s="19" t="s">
        <v>1442</v>
      </c>
      <c r="F500" s="19" t="s">
        <v>1348</v>
      </c>
      <c r="G500" s="40" t="str">
        <f>VLOOKUP(F500,Tabla1[#All],2,FALSE)</f>
        <v>06141110941026</v>
      </c>
      <c r="H500" s="41" t="str">
        <f>VLOOKUP(F500,Tabla1[#All],3,FALSE)</f>
        <v>MADE, S.A. DE C.V.</v>
      </c>
      <c r="I500" s="21">
        <v>0</v>
      </c>
      <c r="J500" s="21">
        <v>0</v>
      </c>
      <c r="K500" s="21">
        <v>0</v>
      </c>
      <c r="L500" s="21">
        <v>63.31</v>
      </c>
      <c r="M500" s="21">
        <v>0</v>
      </c>
      <c r="N500" s="21">
        <v>0</v>
      </c>
      <c r="O500" s="21">
        <v>0</v>
      </c>
      <c r="P500" s="44">
        <f t="shared" si="10"/>
        <v>8.2302999999999997</v>
      </c>
      <c r="Q500" s="44">
        <f t="shared" si="11"/>
        <v>71.540300000000002</v>
      </c>
      <c r="R500" s="21" t="s">
        <v>75</v>
      </c>
    </row>
    <row r="501" spans="1:18" x14ac:dyDescent="0.25">
      <c r="A501" s="19" t="s">
        <v>1467</v>
      </c>
      <c r="B501" s="19" t="s">
        <v>1310</v>
      </c>
      <c r="C501" s="19" t="s">
        <v>25</v>
      </c>
      <c r="D501" s="19" t="s">
        <v>185</v>
      </c>
      <c r="E501" s="19" t="s">
        <v>1443</v>
      </c>
      <c r="F501" s="19" t="s">
        <v>514</v>
      </c>
      <c r="G501" s="40" t="str">
        <f>VLOOKUP(F501,Tabla1[#All],2,FALSE)</f>
        <v>05112105901012</v>
      </c>
      <c r="H501" s="41" t="str">
        <f>VLOOKUP(F501,Tabla1[#All],3,FALSE)</f>
        <v>SUMER, S.A. DE C.V.</v>
      </c>
      <c r="I501" s="21">
        <v>0</v>
      </c>
      <c r="J501" s="21">
        <v>0</v>
      </c>
      <c r="K501" s="21">
        <v>0</v>
      </c>
      <c r="L501" s="21">
        <v>22.08</v>
      </c>
      <c r="M501" s="21">
        <v>0</v>
      </c>
      <c r="N501" s="21">
        <v>0</v>
      </c>
      <c r="O501" s="21">
        <v>0</v>
      </c>
      <c r="P501" s="44">
        <f t="shared" si="10"/>
        <v>2.8704000000000001</v>
      </c>
      <c r="Q501" s="44">
        <f t="shared" si="11"/>
        <v>24.950399999999998</v>
      </c>
      <c r="R501" s="21" t="s">
        <v>75</v>
      </c>
    </row>
    <row r="502" spans="1:18" x14ac:dyDescent="0.25">
      <c r="A502" s="19" t="s">
        <v>1467</v>
      </c>
      <c r="B502" s="19" t="s">
        <v>1309</v>
      </c>
      <c r="C502" s="19" t="s">
        <v>25</v>
      </c>
      <c r="D502" s="19" t="s">
        <v>185</v>
      </c>
      <c r="E502" s="19" t="s">
        <v>1444</v>
      </c>
      <c r="F502" s="19" t="s">
        <v>679</v>
      </c>
      <c r="G502" s="40" t="str">
        <f>VLOOKUP(F502,Tabla1[#All],2,FALSE)</f>
        <v>06141402051099</v>
      </c>
      <c r="H502" s="41" t="str">
        <f>VLOOKUP(F502,Tabla1[#All],3,FALSE)</f>
        <v>JEA, S.A. DE C.V.</v>
      </c>
      <c r="I502" s="21">
        <v>0</v>
      </c>
      <c r="J502" s="21">
        <v>0</v>
      </c>
      <c r="K502" s="21">
        <v>0</v>
      </c>
      <c r="L502" s="21">
        <v>138.04</v>
      </c>
      <c r="M502" s="21">
        <v>0</v>
      </c>
      <c r="N502" s="21">
        <v>0</v>
      </c>
      <c r="O502" s="21">
        <v>0</v>
      </c>
      <c r="P502" s="44">
        <f t="shared" si="10"/>
        <v>17.9452</v>
      </c>
      <c r="Q502" s="44">
        <f t="shared" si="11"/>
        <v>155.98519999999999</v>
      </c>
      <c r="R502" s="21" t="s">
        <v>75</v>
      </c>
    </row>
    <row r="503" spans="1:18" x14ac:dyDescent="0.25">
      <c r="A503" s="19" t="s">
        <v>1467</v>
      </c>
      <c r="B503" s="19" t="s">
        <v>1309</v>
      </c>
      <c r="C503" s="19" t="s">
        <v>25</v>
      </c>
      <c r="D503" s="19" t="s">
        <v>185</v>
      </c>
      <c r="E503" s="19" t="s">
        <v>1445</v>
      </c>
      <c r="F503" s="19" t="s">
        <v>679</v>
      </c>
      <c r="G503" s="40" t="str">
        <f>VLOOKUP(F503,Tabla1[#All],2,FALSE)</f>
        <v>06141402051099</v>
      </c>
      <c r="H503" s="41" t="str">
        <f>VLOOKUP(F503,Tabla1[#All],3,FALSE)</f>
        <v>JEA, S.A. DE C.V.</v>
      </c>
      <c r="I503" s="21">
        <v>0</v>
      </c>
      <c r="J503" s="21">
        <v>0</v>
      </c>
      <c r="K503" s="21">
        <v>0</v>
      </c>
      <c r="L503" s="21">
        <v>7.97</v>
      </c>
      <c r="M503" s="21">
        <v>0</v>
      </c>
      <c r="N503" s="21">
        <v>0</v>
      </c>
      <c r="O503" s="21">
        <v>0</v>
      </c>
      <c r="P503" s="44">
        <f t="shared" si="10"/>
        <v>1.0361</v>
      </c>
      <c r="Q503" s="44">
        <f t="shared" si="11"/>
        <v>9.0061</v>
      </c>
      <c r="R503" s="21" t="s">
        <v>75</v>
      </c>
    </row>
    <row r="504" spans="1:18" x14ac:dyDescent="0.25">
      <c r="A504" s="19" t="s">
        <v>1467</v>
      </c>
      <c r="B504" s="19" t="s">
        <v>1310</v>
      </c>
      <c r="C504" s="19" t="s">
        <v>25</v>
      </c>
      <c r="D504" s="19" t="s">
        <v>185</v>
      </c>
      <c r="E504" s="19" t="s">
        <v>1446</v>
      </c>
      <c r="F504" s="19" t="s">
        <v>514</v>
      </c>
      <c r="G504" s="40" t="str">
        <f>VLOOKUP(F504,Tabla1[#All],2,FALSE)</f>
        <v>05112105901012</v>
      </c>
      <c r="H504" s="41" t="str">
        <f>VLOOKUP(F504,Tabla1[#All],3,FALSE)</f>
        <v>SUMER, S.A. DE C.V.</v>
      </c>
      <c r="I504" s="21">
        <v>0</v>
      </c>
      <c r="J504" s="21">
        <v>0</v>
      </c>
      <c r="K504" s="21">
        <v>0</v>
      </c>
      <c r="L504" s="21">
        <v>146.15</v>
      </c>
      <c r="M504" s="21">
        <v>0</v>
      </c>
      <c r="N504" s="21">
        <v>0</v>
      </c>
      <c r="O504" s="21">
        <v>0</v>
      </c>
      <c r="P504" s="44">
        <f t="shared" si="10"/>
        <v>18.999500000000001</v>
      </c>
      <c r="Q504" s="44">
        <f t="shared" si="11"/>
        <v>165.14950000000002</v>
      </c>
      <c r="R504" s="21" t="s">
        <v>75</v>
      </c>
    </row>
    <row r="505" spans="1:18" x14ac:dyDescent="0.25">
      <c r="A505" s="19" t="s">
        <v>1467</v>
      </c>
      <c r="B505" s="19" t="s">
        <v>1307</v>
      </c>
      <c r="C505" s="19" t="s">
        <v>25</v>
      </c>
      <c r="D505" s="19" t="s">
        <v>185</v>
      </c>
      <c r="E505" s="19" t="s">
        <v>1447</v>
      </c>
      <c r="F505" s="19" t="s">
        <v>692</v>
      </c>
      <c r="G505" s="40" t="str">
        <f>VLOOKUP(F505,Tabla1[#All],2,FALSE)</f>
        <v>06142709061020</v>
      </c>
      <c r="H505" s="41" t="str">
        <f>VLOOKUP(F505,Tabla1[#All],3,FALSE)</f>
        <v>SOLUCIONES Y HERRAMIENTAS, S.A. DE C.V.</v>
      </c>
      <c r="I505" s="21">
        <v>0</v>
      </c>
      <c r="J505" s="21">
        <v>0</v>
      </c>
      <c r="K505" s="21">
        <v>0</v>
      </c>
      <c r="L505" s="21">
        <v>112.82</v>
      </c>
      <c r="M505" s="21">
        <v>0</v>
      </c>
      <c r="N505" s="21">
        <v>0</v>
      </c>
      <c r="O505" s="21">
        <v>0</v>
      </c>
      <c r="P505" s="44">
        <f t="shared" si="10"/>
        <v>14.666599999999999</v>
      </c>
      <c r="Q505" s="44">
        <f t="shared" si="11"/>
        <v>127.4866</v>
      </c>
      <c r="R505" s="21" t="s">
        <v>75</v>
      </c>
    </row>
    <row r="506" spans="1:18" x14ac:dyDescent="0.25">
      <c r="A506" s="19" t="s">
        <v>1467</v>
      </c>
      <c r="B506" s="19" t="s">
        <v>1307</v>
      </c>
      <c r="C506" s="19" t="s">
        <v>25</v>
      </c>
      <c r="D506" s="19" t="s">
        <v>185</v>
      </c>
      <c r="E506" s="19" t="s">
        <v>1448</v>
      </c>
      <c r="F506" s="19" t="s">
        <v>692</v>
      </c>
      <c r="G506" s="40" t="str">
        <f>VLOOKUP(F506,Tabla1[#All],2,FALSE)</f>
        <v>06142709061020</v>
      </c>
      <c r="H506" s="41" t="str">
        <f>VLOOKUP(F506,Tabla1[#All],3,FALSE)</f>
        <v>SOLUCIONES Y HERRAMIENTAS, S.A. DE C.V.</v>
      </c>
      <c r="I506" s="21">
        <v>0</v>
      </c>
      <c r="J506" s="21">
        <v>0</v>
      </c>
      <c r="K506" s="21">
        <v>0</v>
      </c>
      <c r="L506" s="21">
        <v>12.91</v>
      </c>
      <c r="M506" s="21">
        <v>0</v>
      </c>
      <c r="N506" s="21">
        <v>0</v>
      </c>
      <c r="O506" s="21">
        <v>0</v>
      </c>
      <c r="P506" s="44">
        <f t="shared" si="10"/>
        <v>1.6783000000000001</v>
      </c>
      <c r="Q506" s="44">
        <f t="shared" si="11"/>
        <v>14.5883</v>
      </c>
      <c r="R506" s="21" t="s">
        <v>75</v>
      </c>
    </row>
    <row r="507" spans="1:18" x14ac:dyDescent="0.25">
      <c r="A507" s="19" t="s">
        <v>1467</v>
      </c>
      <c r="B507" s="19" t="s">
        <v>1306</v>
      </c>
      <c r="C507" s="19" t="s">
        <v>25</v>
      </c>
      <c r="D507" s="19" t="s">
        <v>185</v>
      </c>
      <c r="E507" s="19" t="s">
        <v>1449</v>
      </c>
      <c r="F507" s="19" t="s">
        <v>692</v>
      </c>
      <c r="G507" s="40" t="str">
        <f>VLOOKUP(F507,Tabla1[#All],2,FALSE)</f>
        <v>06142709061020</v>
      </c>
      <c r="H507" s="41" t="str">
        <f>VLOOKUP(F507,Tabla1[#All],3,FALSE)</f>
        <v>SOLUCIONES Y HERRAMIENTAS, S.A. DE C.V.</v>
      </c>
      <c r="I507" s="21">
        <v>0</v>
      </c>
      <c r="J507" s="21">
        <v>0</v>
      </c>
      <c r="K507" s="21">
        <v>0</v>
      </c>
      <c r="L507" s="21">
        <v>216.01</v>
      </c>
      <c r="M507" s="21">
        <v>0</v>
      </c>
      <c r="N507" s="21">
        <v>0</v>
      </c>
      <c r="O507" s="21">
        <v>0</v>
      </c>
      <c r="P507" s="44">
        <f t="shared" si="10"/>
        <v>28.081299999999999</v>
      </c>
      <c r="Q507" s="44">
        <f t="shared" si="11"/>
        <v>244.09129999999999</v>
      </c>
      <c r="R507" s="21" t="s">
        <v>75</v>
      </c>
    </row>
    <row r="508" spans="1:18" x14ac:dyDescent="0.25">
      <c r="A508" s="19" t="s">
        <v>1467</v>
      </c>
      <c r="B508" s="19" t="s">
        <v>1306</v>
      </c>
      <c r="C508" s="19" t="s">
        <v>25</v>
      </c>
      <c r="D508" s="19" t="s">
        <v>185</v>
      </c>
      <c r="E508" s="19" t="s">
        <v>1450</v>
      </c>
      <c r="F508" s="19" t="s">
        <v>692</v>
      </c>
      <c r="G508" s="40" t="str">
        <f>VLOOKUP(F508,Tabla1[#All],2,FALSE)</f>
        <v>06142709061020</v>
      </c>
      <c r="H508" s="41" t="str">
        <f>VLOOKUP(F508,Tabla1[#All],3,FALSE)</f>
        <v>SOLUCIONES Y HERRAMIENTAS, S.A. DE C.V.</v>
      </c>
      <c r="I508" s="21">
        <v>0</v>
      </c>
      <c r="J508" s="21">
        <v>0</v>
      </c>
      <c r="K508" s="21">
        <v>0</v>
      </c>
      <c r="L508" s="21">
        <v>79.34</v>
      </c>
      <c r="M508" s="21">
        <v>0</v>
      </c>
      <c r="N508" s="21">
        <v>0</v>
      </c>
      <c r="O508" s="21">
        <v>0</v>
      </c>
      <c r="P508" s="44">
        <f t="shared" si="10"/>
        <v>10.314200000000001</v>
      </c>
      <c r="Q508" s="44">
        <f t="shared" si="11"/>
        <v>89.654200000000003</v>
      </c>
      <c r="R508" s="21" t="s">
        <v>75</v>
      </c>
    </row>
    <row r="509" spans="1:18" x14ac:dyDescent="0.25">
      <c r="A509" s="19" t="s">
        <v>1467</v>
      </c>
      <c r="B509" s="19" t="s">
        <v>1306</v>
      </c>
      <c r="C509" s="19" t="s">
        <v>25</v>
      </c>
      <c r="D509" s="19" t="s">
        <v>185</v>
      </c>
      <c r="E509" s="19" t="s">
        <v>1451</v>
      </c>
      <c r="F509" s="19" t="s">
        <v>692</v>
      </c>
      <c r="G509" s="40" t="str">
        <f>VLOOKUP(F509,Tabla1[#All],2,FALSE)</f>
        <v>06142709061020</v>
      </c>
      <c r="H509" s="41" t="str">
        <f>VLOOKUP(F509,Tabla1[#All],3,FALSE)</f>
        <v>SOLUCIONES Y HERRAMIENTAS, S.A. DE C.V.</v>
      </c>
      <c r="I509" s="21">
        <v>0</v>
      </c>
      <c r="J509" s="21">
        <v>0</v>
      </c>
      <c r="K509" s="21">
        <v>0</v>
      </c>
      <c r="L509" s="21">
        <v>71.680000000000007</v>
      </c>
      <c r="M509" s="21">
        <v>0</v>
      </c>
      <c r="N509" s="21">
        <v>0</v>
      </c>
      <c r="O509" s="21">
        <v>0</v>
      </c>
      <c r="P509" s="44">
        <f t="shared" si="10"/>
        <v>9.3184000000000005</v>
      </c>
      <c r="Q509" s="44">
        <f t="shared" si="11"/>
        <v>80.998400000000004</v>
      </c>
      <c r="R509" s="21" t="s">
        <v>75</v>
      </c>
    </row>
    <row r="510" spans="1:18" x14ac:dyDescent="0.25">
      <c r="A510" s="19" t="s">
        <v>1467</v>
      </c>
      <c r="B510" s="19" t="s">
        <v>1313</v>
      </c>
      <c r="C510" s="19" t="s">
        <v>25</v>
      </c>
      <c r="D510" s="19" t="s">
        <v>185</v>
      </c>
      <c r="E510" s="19" t="s">
        <v>1452</v>
      </c>
      <c r="F510" s="19" t="s">
        <v>283</v>
      </c>
      <c r="G510" s="40" t="str">
        <f>VLOOKUP(F510,Tabla1[#All],2,FALSE)</f>
        <v>06142202770023</v>
      </c>
      <c r="H510" s="41" t="str">
        <f>VLOOKUP(F510,Tabla1[#All],3,FALSE)</f>
        <v>INFRASAL, S,A, DE C.V.</v>
      </c>
      <c r="I510" s="21">
        <v>0</v>
      </c>
      <c r="J510" s="21">
        <v>0</v>
      </c>
      <c r="K510" s="21">
        <v>0</v>
      </c>
      <c r="L510" s="21">
        <v>180</v>
      </c>
      <c r="M510" s="21">
        <v>0</v>
      </c>
      <c r="N510" s="21">
        <v>0</v>
      </c>
      <c r="O510" s="21">
        <v>0</v>
      </c>
      <c r="P510" s="44">
        <f t="shared" si="10"/>
        <v>23.400000000000002</v>
      </c>
      <c r="Q510" s="44">
        <f t="shared" si="11"/>
        <v>203.4</v>
      </c>
      <c r="R510" s="21" t="s">
        <v>75</v>
      </c>
    </row>
    <row r="511" spans="1:18" x14ac:dyDescent="0.25">
      <c r="A511" s="19" t="s">
        <v>1467</v>
      </c>
      <c r="B511" s="19" t="s">
        <v>1315</v>
      </c>
      <c r="C511" s="19" t="s">
        <v>25</v>
      </c>
      <c r="D511" s="19" t="s">
        <v>185</v>
      </c>
      <c r="E511" s="19" t="s">
        <v>1454</v>
      </c>
      <c r="F511" s="19" t="s">
        <v>691</v>
      </c>
      <c r="G511" s="40" t="str">
        <f>VLOOKUP(F511,Tabla1[#All],2,FALSE)</f>
        <v>06141612061020</v>
      </c>
      <c r="H511" s="41" t="str">
        <f>VLOOKUP(F511,Tabla1[#All],3,FALSE)</f>
        <v>DE LA PEÑA S.A DE C.V</v>
      </c>
      <c r="I511" s="21">
        <v>0</v>
      </c>
      <c r="J511" s="21">
        <v>0</v>
      </c>
      <c r="K511" s="21">
        <v>0</v>
      </c>
      <c r="L511" s="21">
        <v>415.51</v>
      </c>
      <c r="M511" s="21">
        <v>0</v>
      </c>
      <c r="N511" s="21">
        <v>0</v>
      </c>
      <c r="O511" s="21">
        <v>0</v>
      </c>
      <c r="P511" s="44">
        <f t="shared" si="10"/>
        <v>54.016300000000001</v>
      </c>
      <c r="Q511" s="44">
        <f t="shared" si="11"/>
        <v>469.52629999999999</v>
      </c>
      <c r="R511" s="21" t="s">
        <v>75</v>
      </c>
    </row>
    <row r="512" spans="1:18" x14ac:dyDescent="0.25">
      <c r="A512" s="19" t="s">
        <v>1467</v>
      </c>
      <c r="B512" s="19" t="s">
        <v>1314</v>
      </c>
      <c r="C512" s="19" t="s">
        <v>25</v>
      </c>
      <c r="D512" s="19" t="s">
        <v>185</v>
      </c>
      <c r="E512" s="19" t="s">
        <v>1455</v>
      </c>
      <c r="F512" s="19" t="s">
        <v>694</v>
      </c>
      <c r="G512" s="40" t="str">
        <f>VLOOKUP(F512,Tabla1[#All],2,FALSE)</f>
        <v>06140806450012</v>
      </c>
      <c r="H512" s="41" t="str">
        <f>VLOOKUP(F512,Tabla1[#All],3,FALSE)</f>
        <v>VIDUC, S.A. DE C.V.</v>
      </c>
      <c r="I512" s="21">
        <v>0</v>
      </c>
      <c r="J512" s="21">
        <v>0</v>
      </c>
      <c r="K512" s="21">
        <v>0</v>
      </c>
      <c r="L512" s="21">
        <v>64.25</v>
      </c>
      <c r="M512" s="21">
        <v>0</v>
      </c>
      <c r="N512" s="21">
        <v>0</v>
      </c>
      <c r="O512" s="21">
        <v>0</v>
      </c>
      <c r="P512" s="44">
        <f t="shared" si="10"/>
        <v>8.3525000000000009</v>
      </c>
      <c r="Q512" s="44">
        <f t="shared" si="11"/>
        <v>72.602500000000006</v>
      </c>
      <c r="R512" s="21" t="s">
        <v>75</v>
      </c>
    </row>
    <row r="513" spans="1:18" x14ac:dyDescent="0.25">
      <c r="A513" s="19" t="s">
        <v>1467</v>
      </c>
      <c r="B513" s="19" t="s">
        <v>1314</v>
      </c>
      <c r="C513" s="19" t="s">
        <v>25</v>
      </c>
      <c r="D513" s="19" t="s">
        <v>185</v>
      </c>
      <c r="E513" s="19" t="s">
        <v>1456</v>
      </c>
      <c r="F513" s="19" t="s">
        <v>694</v>
      </c>
      <c r="G513" s="40" t="str">
        <f>VLOOKUP(F513,Tabla1[#All],2,FALSE)</f>
        <v>06140806450012</v>
      </c>
      <c r="H513" s="41" t="str">
        <f>VLOOKUP(F513,Tabla1[#All],3,FALSE)</f>
        <v>VIDUC, S.A. DE C.V.</v>
      </c>
      <c r="I513" s="21">
        <v>0</v>
      </c>
      <c r="J513" s="21">
        <v>0</v>
      </c>
      <c r="K513" s="21">
        <v>0</v>
      </c>
      <c r="L513" s="21">
        <v>274.02</v>
      </c>
      <c r="M513" s="21">
        <v>0</v>
      </c>
      <c r="N513" s="21">
        <v>0</v>
      </c>
      <c r="O513" s="21">
        <v>0</v>
      </c>
      <c r="P513" s="44">
        <f t="shared" si="10"/>
        <v>35.622599999999998</v>
      </c>
      <c r="Q513" s="44">
        <f t="shared" si="11"/>
        <v>309.64259999999996</v>
      </c>
      <c r="R513" s="21" t="s">
        <v>75</v>
      </c>
    </row>
    <row r="514" spans="1:18" x14ac:dyDescent="0.25">
      <c r="A514" s="19" t="s">
        <v>1467</v>
      </c>
      <c r="B514" s="19" t="s">
        <v>1309</v>
      </c>
      <c r="C514" s="19" t="s">
        <v>25</v>
      </c>
      <c r="D514" s="19" t="s">
        <v>185</v>
      </c>
      <c r="E514" s="19" t="s">
        <v>1457</v>
      </c>
      <c r="F514" s="19" t="s">
        <v>692</v>
      </c>
      <c r="G514" s="40" t="str">
        <f>VLOOKUP(F514,Tabla1[#All],2,FALSE)</f>
        <v>06142709061020</v>
      </c>
      <c r="H514" s="41" t="str">
        <f>VLOOKUP(F514,Tabla1[#All],3,FALSE)</f>
        <v>SOLUCIONES Y HERRAMIENTAS, S.A. DE C.V.</v>
      </c>
      <c r="I514" s="21">
        <v>0</v>
      </c>
      <c r="J514" s="21">
        <v>0</v>
      </c>
      <c r="K514" s="21">
        <v>0</v>
      </c>
      <c r="L514" s="21">
        <v>30.51</v>
      </c>
      <c r="M514" s="21">
        <v>0</v>
      </c>
      <c r="N514" s="21">
        <v>0</v>
      </c>
      <c r="O514" s="21">
        <v>0</v>
      </c>
      <c r="P514" s="44">
        <f t="shared" si="10"/>
        <v>3.9663000000000004</v>
      </c>
      <c r="Q514" s="44">
        <f t="shared" si="11"/>
        <v>34.476300000000002</v>
      </c>
      <c r="R514" s="21" t="s">
        <v>75</v>
      </c>
    </row>
    <row r="515" spans="1:18" x14ac:dyDescent="0.25">
      <c r="A515" s="19" t="s">
        <v>1467</v>
      </c>
      <c r="B515" s="19" t="s">
        <v>1310</v>
      </c>
      <c r="C515" s="19" t="s">
        <v>25</v>
      </c>
      <c r="D515" s="19" t="s">
        <v>185</v>
      </c>
      <c r="E515" s="19" t="s">
        <v>1458</v>
      </c>
      <c r="F515" s="19" t="s">
        <v>692</v>
      </c>
      <c r="G515" s="40" t="str">
        <f>VLOOKUP(F515,Tabla1[#All],2,FALSE)</f>
        <v>06142709061020</v>
      </c>
      <c r="H515" s="41" t="str">
        <f>VLOOKUP(F515,Tabla1[#All],3,FALSE)</f>
        <v>SOLUCIONES Y HERRAMIENTAS, S.A. DE C.V.</v>
      </c>
      <c r="I515" s="21">
        <v>0</v>
      </c>
      <c r="J515" s="21">
        <v>0</v>
      </c>
      <c r="K515" s="21">
        <v>0</v>
      </c>
      <c r="L515" s="21">
        <v>206.4</v>
      </c>
      <c r="M515" s="21">
        <v>0</v>
      </c>
      <c r="N515" s="21">
        <v>0</v>
      </c>
      <c r="O515" s="21">
        <v>0</v>
      </c>
      <c r="P515" s="44">
        <f t="shared" si="10"/>
        <v>26.832000000000001</v>
      </c>
      <c r="Q515" s="44">
        <f t="shared" si="11"/>
        <v>233.232</v>
      </c>
      <c r="R515" s="21" t="s">
        <v>75</v>
      </c>
    </row>
    <row r="516" spans="1:18" x14ac:dyDescent="0.25">
      <c r="A516" s="19" t="s">
        <v>1467</v>
      </c>
      <c r="B516" s="19" t="s">
        <v>1315</v>
      </c>
      <c r="C516" s="19" t="s">
        <v>25</v>
      </c>
      <c r="D516" s="19" t="s">
        <v>185</v>
      </c>
      <c r="E516" s="19" t="s">
        <v>1459</v>
      </c>
      <c r="F516" s="19" t="s">
        <v>692</v>
      </c>
      <c r="G516" s="40" t="str">
        <f>VLOOKUP(F516,Tabla1[#All],2,FALSE)</f>
        <v>06142709061020</v>
      </c>
      <c r="H516" s="41" t="str">
        <f>VLOOKUP(F516,Tabla1[#All],3,FALSE)</f>
        <v>SOLUCIONES Y HERRAMIENTAS, S.A. DE C.V.</v>
      </c>
      <c r="I516" s="21">
        <v>0</v>
      </c>
      <c r="J516" s="21">
        <v>0</v>
      </c>
      <c r="K516" s="21">
        <v>0</v>
      </c>
      <c r="L516" s="21">
        <v>56.07</v>
      </c>
      <c r="M516" s="21">
        <v>0</v>
      </c>
      <c r="N516" s="21">
        <v>0</v>
      </c>
      <c r="O516" s="21">
        <v>0</v>
      </c>
      <c r="P516" s="44">
        <f t="shared" si="10"/>
        <v>7.2891000000000004</v>
      </c>
      <c r="Q516" s="44">
        <f t="shared" si="11"/>
        <v>63.359099999999998</v>
      </c>
      <c r="R516" s="21" t="s">
        <v>75</v>
      </c>
    </row>
    <row r="517" spans="1:18" x14ac:dyDescent="0.25">
      <c r="A517" s="19" t="s">
        <v>1467</v>
      </c>
      <c r="B517" s="19" t="s">
        <v>1314</v>
      </c>
      <c r="C517" s="19" t="s">
        <v>25</v>
      </c>
      <c r="D517" s="19" t="s">
        <v>185</v>
      </c>
      <c r="E517" s="19" t="s">
        <v>1460</v>
      </c>
      <c r="F517" s="19" t="s">
        <v>692</v>
      </c>
      <c r="G517" s="40" t="str">
        <f>VLOOKUP(F517,Tabla1[#All],2,FALSE)</f>
        <v>06142709061020</v>
      </c>
      <c r="H517" s="41" t="str">
        <f>VLOOKUP(F517,Tabla1[#All],3,FALSE)</f>
        <v>SOLUCIONES Y HERRAMIENTAS, S.A. DE C.V.</v>
      </c>
      <c r="I517" s="21">
        <v>0</v>
      </c>
      <c r="J517" s="21">
        <v>0</v>
      </c>
      <c r="K517" s="21">
        <v>0</v>
      </c>
      <c r="L517" s="21">
        <v>71.680000000000007</v>
      </c>
      <c r="M517" s="21">
        <v>0</v>
      </c>
      <c r="N517" s="21">
        <v>0</v>
      </c>
      <c r="O517" s="21">
        <v>0</v>
      </c>
      <c r="P517" s="44">
        <f t="shared" si="10"/>
        <v>9.3184000000000005</v>
      </c>
      <c r="Q517" s="44">
        <f t="shared" si="11"/>
        <v>80.998400000000004</v>
      </c>
      <c r="R517" s="21" t="s">
        <v>75</v>
      </c>
    </row>
    <row r="518" spans="1:18" x14ac:dyDescent="0.25">
      <c r="A518" s="19" t="s">
        <v>1467</v>
      </c>
      <c r="B518" s="19" t="s">
        <v>1315</v>
      </c>
      <c r="C518" s="19" t="s">
        <v>25</v>
      </c>
      <c r="D518" s="19" t="s">
        <v>185</v>
      </c>
      <c r="E518" s="19" t="s">
        <v>1461</v>
      </c>
      <c r="F518" s="19" t="s">
        <v>692</v>
      </c>
      <c r="G518" s="40" t="str">
        <f>VLOOKUP(F518,Tabla1[#All],2,FALSE)</f>
        <v>06142709061020</v>
      </c>
      <c r="H518" s="41" t="str">
        <f>VLOOKUP(F518,Tabla1[#All],3,FALSE)</f>
        <v>SOLUCIONES Y HERRAMIENTAS, S.A. DE C.V.</v>
      </c>
      <c r="I518" s="21">
        <v>0</v>
      </c>
      <c r="J518" s="21">
        <v>0</v>
      </c>
      <c r="K518" s="21">
        <v>0</v>
      </c>
      <c r="L518" s="21">
        <v>39.380000000000003</v>
      </c>
      <c r="M518" s="21">
        <v>0</v>
      </c>
      <c r="N518" s="21">
        <v>0</v>
      </c>
      <c r="O518" s="21">
        <v>0</v>
      </c>
      <c r="P518" s="44">
        <f t="shared" ref="P518:P522" si="12">+L518*0.13</f>
        <v>5.1194000000000006</v>
      </c>
      <c r="Q518" s="44">
        <f t="shared" ref="Q518:Q522" si="13">SUM(I518:P518)</f>
        <v>44.499400000000001</v>
      </c>
      <c r="R518" s="21" t="s">
        <v>75</v>
      </c>
    </row>
    <row r="519" spans="1:18" x14ac:dyDescent="0.25">
      <c r="A519" s="19" t="s">
        <v>1467</v>
      </c>
      <c r="B519" s="19" t="s">
        <v>1315</v>
      </c>
      <c r="C519" s="19" t="s">
        <v>25</v>
      </c>
      <c r="D519" s="19" t="s">
        <v>185</v>
      </c>
      <c r="E519" s="19" t="s">
        <v>1462</v>
      </c>
      <c r="F519" s="19" t="s">
        <v>692</v>
      </c>
      <c r="G519" s="40" t="str">
        <f>VLOOKUP(F519,Tabla1[#All],2,FALSE)</f>
        <v>06142709061020</v>
      </c>
      <c r="H519" s="41" t="str">
        <f>VLOOKUP(F519,Tabla1[#All],3,FALSE)</f>
        <v>SOLUCIONES Y HERRAMIENTAS, S.A. DE C.V.</v>
      </c>
      <c r="I519" s="21">
        <v>0</v>
      </c>
      <c r="J519" s="21">
        <v>0</v>
      </c>
      <c r="K519" s="21">
        <v>0</v>
      </c>
      <c r="L519" s="21">
        <v>94.19</v>
      </c>
      <c r="M519" s="21">
        <v>0</v>
      </c>
      <c r="N519" s="21">
        <v>0</v>
      </c>
      <c r="O519" s="21">
        <v>0</v>
      </c>
      <c r="P519" s="44">
        <f t="shared" si="12"/>
        <v>12.2447</v>
      </c>
      <c r="Q519" s="44">
        <f t="shared" si="13"/>
        <v>106.43469999999999</v>
      </c>
      <c r="R519" s="21" t="s">
        <v>75</v>
      </c>
    </row>
    <row r="520" spans="1:18" x14ac:dyDescent="0.25">
      <c r="A520" s="19" t="s">
        <v>1467</v>
      </c>
      <c r="B520" s="19" t="s">
        <v>66</v>
      </c>
      <c r="C520" s="19" t="s">
        <v>25</v>
      </c>
      <c r="D520" s="19" t="s">
        <v>185</v>
      </c>
      <c r="E520" s="19" t="s">
        <v>1463</v>
      </c>
      <c r="F520" s="19" t="s">
        <v>802</v>
      </c>
      <c r="G520" s="40" t="str">
        <f>VLOOKUP(F520,Tabla1[#All],2,FALSE)</f>
        <v>02101203640012</v>
      </c>
      <c r="H520" s="41" t="str">
        <f>VLOOKUP(F520,Tabla1[#All],3,FALSE)</f>
        <v>IMACASA, S.A. DE C.V.</v>
      </c>
      <c r="I520" s="21">
        <v>0</v>
      </c>
      <c r="J520" s="21">
        <v>0</v>
      </c>
      <c r="K520" s="21">
        <v>0</v>
      </c>
      <c r="L520" s="21">
        <v>67.739999999999995</v>
      </c>
      <c r="M520" s="21">
        <v>0</v>
      </c>
      <c r="N520" s="21">
        <v>0</v>
      </c>
      <c r="O520" s="21">
        <v>0</v>
      </c>
      <c r="P520" s="44">
        <f t="shared" si="12"/>
        <v>8.8062000000000005</v>
      </c>
      <c r="Q520" s="44">
        <f t="shared" si="13"/>
        <v>76.546199999999999</v>
      </c>
      <c r="R520" s="21" t="s">
        <v>75</v>
      </c>
    </row>
    <row r="521" spans="1:18" x14ac:dyDescent="0.25">
      <c r="A521" s="19" t="s">
        <v>1467</v>
      </c>
      <c r="B521" s="19" t="s">
        <v>1301</v>
      </c>
      <c r="C521" s="19" t="s">
        <v>25</v>
      </c>
      <c r="D521" s="19" t="s">
        <v>185</v>
      </c>
      <c r="E521" s="19" t="s">
        <v>1465</v>
      </c>
      <c r="F521" s="19" t="s">
        <v>704</v>
      </c>
      <c r="G521" s="40" t="str">
        <f>VLOOKUP(F521,Tabla1[#All],2,FALSE)</f>
        <v>06141502131065</v>
      </c>
      <c r="H521" s="41" t="str">
        <f>VLOOKUP(F521,Tabla1[#All],3,FALSE)</f>
        <v>CEFECO, S.A. DE C.V.</v>
      </c>
      <c r="I521" s="21">
        <v>0</v>
      </c>
      <c r="J521" s="21">
        <v>0</v>
      </c>
      <c r="K521" s="21">
        <v>0</v>
      </c>
      <c r="L521" s="21">
        <v>509.63</v>
      </c>
      <c r="M521" s="21">
        <v>0</v>
      </c>
      <c r="N521" s="21">
        <v>0</v>
      </c>
      <c r="O521" s="21">
        <v>0</v>
      </c>
      <c r="P521" s="44">
        <f t="shared" si="12"/>
        <v>66.251900000000006</v>
      </c>
      <c r="Q521" s="44">
        <f t="shared" si="13"/>
        <v>575.88189999999997</v>
      </c>
      <c r="R521" s="21" t="s">
        <v>75</v>
      </c>
    </row>
    <row r="522" spans="1:18" x14ac:dyDescent="0.25">
      <c r="A522" s="19" t="s">
        <v>1467</v>
      </c>
      <c r="B522" s="19" t="s">
        <v>1307</v>
      </c>
      <c r="C522" s="19" t="s">
        <v>25</v>
      </c>
      <c r="D522" s="19" t="s">
        <v>185</v>
      </c>
      <c r="E522" s="19" t="s">
        <v>1466</v>
      </c>
      <c r="F522" s="19" t="s">
        <v>804</v>
      </c>
      <c r="G522" s="40" t="str">
        <f>VLOOKUP(F522,Tabla1[#All],2,FALSE)</f>
        <v>06141001001056</v>
      </c>
      <c r="H522" s="41" t="str">
        <f>VLOOKUP(F522,Tabla1[#All],3,FALSE)</f>
        <v>INVERSIONES EL PINABETE, S.A.</v>
      </c>
      <c r="I522" s="21">
        <v>0</v>
      </c>
      <c r="J522" s="21">
        <v>0</v>
      </c>
      <c r="K522" s="21">
        <v>0</v>
      </c>
      <c r="L522" s="21">
        <v>481.32</v>
      </c>
      <c r="M522" s="21">
        <v>0</v>
      </c>
      <c r="N522" s="21">
        <v>0</v>
      </c>
      <c r="O522" s="21">
        <v>0</v>
      </c>
      <c r="P522" s="44">
        <f t="shared" si="12"/>
        <v>62.571600000000004</v>
      </c>
      <c r="Q522" s="44">
        <f t="shared" si="13"/>
        <v>543.89160000000004</v>
      </c>
      <c r="R522" s="21" t="s">
        <v>75</v>
      </c>
    </row>
  </sheetData>
  <sortState ref="B250:L300">
    <sortCondition ref="B249"/>
  </sortState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"/>
  <sheetViews>
    <sheetView workbookViewId="0">
      <selection activeCell="C1" sqref="C1"/>
    </sheetView>
  </sheetViews>
  <sheetFormatPr baseColWidth="10" defaultRowHeight="15" x14ac:dyDescent="0.25"/>
  <cols>
    <col min="1" max="1" width="12" customWidth="1"/>
    <col min="2" max="2" width="15" bestFit="1" customWidth="1"/>
    <col min="3" max="3" width="41.5703125" bestFit="1" customWidth="1"/>
  </cols>
  <sheetData>
    <row r="1" spans="1:3" x14ac:dyDescent="0.25">
      <c r="A1" t="s">
        <v>170</v>
      </c>
      <c r="B1" t="s">
        <v>171</v>
      </c>
      <c r="C1" t="s">
        <v>310</v>
      </c>
    </row>
    <row r="2" spans="1:3" x14ac:dyDescent="0.25">
      <c r="A2" t="s">
        <v>238</v>
      </c>
      <c r="B2" s="12" t="s">
        <v>955</v>
      </c>
      <c r="C2" t="s">
        <v>271</v>
      </c>
    </row>
    <row r="3" spans="1:3" x14ac:dyDescent="0.25">
      <c r="A3" t="s">
        <v>272</v>
      </c>
      <c r="B3" s="12"/>
      <c r="C3" t="s">
        <v>273</v>
      </c>
    </row>
    <row r="4" spans="1:3" x14ac:dyDescent="0.25">
      <c r="A4" t="s">
        <v>274</v>
      </c>
      <c r="B4" s="12"/>
      <c r="C4" t="s">
        <v>275</v>
      </c>
    </row>
    <row r="5" spans="1:3" x14ac:dyDescent="0.25">
      <c r="A5" t="s">
        <v>197</v>
      </c>
      <c r="B5" s="12"/>
      <c r="C5" t="s">
        <v>276</v>
      </c>
    </row>
    <row r="6" spans="1:3" x14ac:dyDescent="0.25">
      <c r="A6" t="s">
        <v>277</v>
      </c>
      <c r="B6" s="12"/>
      <c r="C6" t="s">
        <v>278</v>
      </c>
    </row>
    <row r="7" spans="1:3" x14ac:dyDescent="0.25">
      <c r="A7" t="s">
        <v>279</v>
      </c>
      <c r="B7" s="12"/>
      <c r="C7" t="s">
        <v>280</v>
      </c>
    </row>
    <row r="8" spans="1:3" x14ac:dyDescent="0.25">
      <c r="A8" t="s">
        <v>281</v>
      </c>
      <c r="B8" s="12" t="s">
        <v>1068</v>
      </c>
      <c r="C8" t="s">
        <v>282</v>
      </c>
    </row>
    <row r="9" spans="1:3" x14ac:dyDescent="0.25">
      <c r="A9" t="s">
        <v>283</v>
      </c>
      <c r="B9" s="12" t="s">
        <v>1453</v>
      </c>
      <c r="C9" t="s">
        <v>284</v>
      </c>
    </row>
    <row r="10" spans="1:3" x14ac:dyDescent="0.25">
      <c r="A10" t="s">
        <v>285</v>
      </c>
      <c r="B10" s="12"/>
      <c r="C10" t="s">
        <v>286</v>
      </c>
    </row>
    <row r="11" spans="1:3" x14ac:dyDescent="0.25">
      <c r="A11" t="s">
        <v>287</v>
      </c>
      <c r="B11" s="12"/>
      <c r="C11" t="s">
        <v>288</v>
      </c>
    </row>
    <row r="12" spans="1:3" x14ac:dyDescent="0.25">
      <c r="A12" t="s">
        <v>289</v>
      </c>
      <c r="B12" s="12"/>
      <c r="C12" t="s">
        <v>290</v>
      </c>
    </row>
    <row r="13" spans="1:3" x14ac:dyDescent="0.25">
      <c r="A13" t="s">
        <v>291</v>
      </c>
      <c r="B13" s="12"/>
      <c r="C13" t="s">
        <v>292</v>
      </c>
    </row>
    <row r="14" spans="1:3" x14ac:dyDescent="0.25">
      <c r="A14" t="s">
        <v>293</v>
      </c>
      <c r="B14" s="12"/>
      <c r="C14" t="s">
        <v>294</v>
      </c>
    </row>
    <row r="15" spans="1:3" x14ac:dyDescent="0.25">
      <c r="A15" t="s">
        <v>295</v>
      </c>
      <c r="B15" s="12"/>
      <c r="C15" t="s">
        <v>296</v>
      </c>
    </row>
    <row r="16" spans="1:3" x14ac:dyDescent="0.25">
      <c r="A16" s="11" t="s">
        <v>27</v>
      </c>
      <c r="B16" s="11"/>
      <c r="C16" t="s">
        <v>297</v>
      </c>
    </row>
    <row r="17" spans="1:3" x14ac:dyDescent="0.25">
      <c r="A17" t="s">
        <v>298</v>
      </c>
      <c r="B17" s="12"/>
      <c r="C17" t="s">
        <v>299</v>
      </c>
    </row>
    <row r="18" spans="1:3" x14ac:dyDescent="0.25">
      <c r="A18" t="s">
        <v>300</v>
      </c>
      <c r="B18" s="12"/>
      <c r="C18" t="s">
        <v>301</v>
      </c>
    </row>
    <row r="19" spans="1:3" x14ac:dyDescent="0.25">
      <c r="A19" t="s">
        <v>302</v>
      </c>
      <c r="B19" s="12"/>
      <c r="C19" t="s">
        <v>303</v>
      </c>
    </row>
    <row r="20" spans="1:3" x14ac:dyDescent="0.25">
      <c r="A20" t="s">
        <v>304</v>
      </c>
      <c r="B20" s="12"/>
      <c r="C20" t="s">
        <v>305</v>
      </c>
    </row>
    <row r="21" spans="1:3" x14ac:dyDescent="0.25">
      <c r="A21" t="s">
        <v>239</v>
      </c>
      <c r="B21" s="12"/>
      <c r="C21" t="s">
        <v>306</v>
      </c>
    </row>
    <row r="22" spans="1:3" x14ac:dyDescent="0.25">
      <c r="A22" t="s">
        <v>307</v>
      </c>
      <c r="B22" s="12"/>
      <c r="C22" t="s">
        <v>308</v>
      </c>
    </row>
    <row r="23" spans="1:3" x14ac:dyDescent="0.25">
      <c r="A23" t="s">
        <v>309</v>
      </c>
      <c r="B23" s="12"/>
      <c r="C23" t="s">
        <v>310</v>
      </c>
    </row>
    <row r="24" spans="1:3" x14ac:dyDescent="0.25">
      <c r="A24" t="s">
        <v>311</v>
      </c>
      <c r="B24" s="12"/>
      <c r="C24" t="s">
        <v>312</v>
      </c>
    </row>
    <row r="25" spans="1:3" x14ac:dyDescent="0.25">
      <c r="A25" t="s">
        <v>313</v>
      </c>
      <c r="B25" s="12"/>
      <c r="C25" t="s">
        <v>314</v>
      </c>
    </row>
    <row r="26" spans="1:3" x14ac:dyDescent="0.25">
      <c r="A26" t="s">
        <v>315</v>
      </c>
      <c r="B26" s="12"/>
      <c r="C26" t="s">
        <v>316</v>
      </c>
    </row>
    <row r="27" spans="1:3" x14ac:dyDescent="0.25">
      <c r="A27" t="s">
        <v>317</v>
      </c>
      <c r="B27" s="12"/>
      <c r="C27" t="s">
        <v>318</v>
      </c>
    </row>
    <row r="28" spans="1:3" x14ac:dyDescent="0.25">
      <c r="A28" t="s">
        <v>319</v>
      </c>
      <c r="B28" s="12"/>
      <c r="C28" t="s">
        <v>320</v>
      </c>
    </row>
    <row r="29" spans="1:3" x14ac:dyDescent="0.25">
      <c r="A29" t="s">
        <v>321</v>
      </c>
      <c r="B29" s="12"/>
      <c r="C29" t="s">
        <v>322</v>
      </c>
    </row>
    <row r="30" spans="1:3" x14ac:dyDescent="0.25">
      <c r="A30" t="s">
        <v>323</v>
      </c>
      <c r="B30" s="12"/>
      <c r="C30" t="s">
        <v>324</v>
      </c>
    </row>
    <row r="31" spans="1:3" x14ac:dyDescent="0.25">
      <c r="A31" t="s">
        <v>325</v>
      </c>
      <c r="B31" s="12"/>
      <c r="C31" t="s">
        <v>326</v>
      </c>
    </row>
    <row r="32" spans="1:3" x14ac:dyDescent="0.25">
      <c r="A32" t="s">
        <v>327</v>
      </c>
      <c r="B32" s="12"/>
      <c r="C32" t="s">
        <v>328</v>
      </c>
    </row>
    <row r="33" spans="1:3" x14ac:dyDescent="0.25">
      <c r="A33" t="s">
        <v>329</v>
      </c>
      <c r="B33" s="12"/>
      <c r="C33" t="s">
        <v>330</v>
      </c>
    </row>
    <row r="34" spans="1:3" x14ac:dyDescent="0.25">
      <c r="A34" t="s">
        <v>331</v>
      </c>
      <c r="B34" s="12"/>
      <c r="C34" t="s">
        <v>332</v>
      </c>
    </row>
    <row r="35" spans="1:3" x14ac:dyDescent="0.25">
      <c r="A35" t="s">
        <v>333</v>
      </c>
      <c r="B35" s="12"/>
      <c r="C35" t="s">
        <v>334</v>
      </c>
    </row>
    <row r="36" spans="1:3" x14ac:dyDescent="0.25">
      <c r="A36" t="s">
        <v>335</v>
      </c>
      <c r="B36" s="12"/>
      <c r="C36" t="s">
        <v>336</v>
      </c>
    </row>
    <row r="37" spans="1:3" x14ac:dyDescent="0.25">
      <c r="A37" t="s">
        <v>190</v>
      </c>
      <c r="B37" s="12"/>
      <c r="C37" t="s">
        <v>337</v>
      </c>
    </row>
    <row r="38" spans="1:3" x14ac:dyDescent="0.25">
      <c r="A38" t="s">
        <v>338</v>
      </c>
      <c r="B38" s="12"/>
      <c r="C38" t="s">
        <v>339</v>
      </c>
    </row>
    <row r="39" spans="1:3" x14ac:dyDescent="0.25">
      <c r="A39" t="s">
        <v>340</v>
      </c>
      <c r="B39" s="12"/>
      <c r="C39" t="s">
        <v>341</v>
      </c>
    </row>
    <row r="40" spans="1:3" x14ac:dyDescent="0.25">
      <c r="A40" t="s">
        <v>342</v>
      </c>
      <c r="B40" s="12"/>
      <c r="C40" t="s">
        <v>343</v>
      </c>
    </row>
    <row r="41" spans="1:3" x14ac:dyDescent="0.25">
      <c r="A41" t="s">
        <v>344</v>
      </c>
      <c r="B41" s="12"/>
      <c r="C41" t="s">
        <v>345</v>
      </c>
    </row>
    <row r="42" spans="1:3" x14ac:dyDescent="0.25">
      <c r="A42" t="s">
        <v>346</v>
      </c>
      <c r="B42" s="12"/>
      <c r="C42" t="s">
        <v>347</v>
      </c>
    </row>
    <row r="43" spans="1:3" x14ac:dyDescent="0.25">
      <c r="A43" t="s">
        <v>348</v>
      </c>
      <c r="B43" s="12"/>
      <c r="C43" t="s">
        <v>349</v>
      </c>
    </row>
    <row r="44" spans="1:3" x14ac:dyDescent="0.25">
      <c r="A44" t="s">
        <v>350</v>
      </c>
      <c r="B44" s="12"/>
      <c r="C44" t="s">
        <v>351</v>
      </c>
    </row>
    <row r="45" spans="1:3" x14ac:dyDescent="0.25">
      <c r="A45" t="s">
        <v>217</v>
      </c>
      <c r="B45" s="12"/>
      <c r="C45" t="s">
        <v>352</v>
      </c>
    </row>
    <row r="46" spans="1:3" x14ac:dyDescent="0.25">
      <c r="A46" t="s">
        <v>353</v>
      </c>
      <c r="B46" s="12"/>
      <c r="C46" t="s">
        <v>354</v>
      </c>
    </row>
    <row r="47" spans="1:3" x14ac:dyDescent="0.25">
      <c r="A47" t="s">
        <v>355</v>
      </c>
      <c r="B47" s="12"/>
      <c r="C47" t="s">
        <v>356</v>
      </c>
    </row>
    <row r="48" spans="1:3" x14ac:dyDescent="0.25">
      <c r="A48" t="s">
        <v>357</v>
      </c>
      <c r="B48" s="12"/>
      <c r="C48" t="s">
        <v>358</v>
      </c>
    </row>
    <row r="49" spans="1:3" x14ac:dyDescent="0.25">
      <c r="A49" t="s">
        <v>359</v>
      </c>
      <c r="B49" s="12"/>
      <c r="C49" t="s">
        <v>360</v>
      </c>
    </row>
    <row r="50" spans="1:3" x14ac:dyDescent="0.25">
      <c r="A50" t="s">
        <v>361</v>
      </c>
      <c r="B50" s="12"/>
      <c r="C50" t="s">
        <v>362</v>
      </c>
    </row>
    <row r="51" spans="1:3" x14ac:dyDescent="0.25">
      <c r="A51" t="s">
        <v>363</v>
      </c>
      <c r="B51" s="12"/>
      <c r="C51" t="s">
        <v>364</v>
      </c>
    </row>
    <row r="52" spans="1:3" x14ac:dyDescent="0.25">
      <c r="A52" t="s">
        <v>203</v>
      </c>
      <c r="B52" s="12"/>
      <c r="C52" t="s">
        <v>365</v>
      </c>
    </row>
    <row r="53" spans="1:3" x14ac:dyDescent="0.25">
      <c r="A53" t="s">
        <v>366</v>
      </c>
      <c r="B53" s="12"/>
      <c r="C53" t="s">
        <v>367</v>
      </c>
    </row>
    <row r="54" spans="1:3" x14ac:dyDescent="0.25">
      <c r="A54" t="s">
        <v>250</v>
      </c>
      <c r="B54" s="12"/>
      <c r="C54" t="s">
        <v>368</v>
      </c>
    </row>
    <row r="55" spans="1:3" x14ac:dyDescent="0.25">
      <c r="A55" t="s">
        <v>369</v>
      </c>
      <c r="B55" s="12"/>
      <c r="C55" t="s">
        <v>370</v>
      </c>
    </row>
    <row r="56" spans="1:3" x14ac:dyDescent="0.25">
      <c r="A56" t="s">
        <v>371</v>
      </c>
      <c r="B56" s="12"/>
      <c r="C56" t="s">
        <v>372</v>
      </c>
    </row>
    <row r="57" spans="1:3" x14ac:dyDescent="0.25">
      <c r="A57" t="s">
        <v>373</v>
      </c>
      <c r="B57" s="12"/>
      <c r="C57" t="s">
        <v>374</v>
      </c>
    </row>
    <row r="58" spans="1:3" x14ac:dyDescent="0.25">
      <c r="A58" t="s">
        <v>232</v>
      </c>
      <c r="B58" s="12"/>
      <c r="C58" t="s">
        <v>375</v>
      </c>
    </row>
    <row r="59" spans="1:3" x14ac:dyDescent="0.25">
      <c r="A59" t="s">
        <v>376</v>
      </c>
      <c r="B59" s="12"/>
      <c r="C59" t="s">
        <v>377</v>
      </c>
    </row>
    <row r="60" spans="1:3" x14ac:dyDescent="0.25">
      <c r="A60" t="s">
        <v>378</v>
      </c>
      <c r="B60" s="12"/>
      <c r="C60" t="s">
        <v>379</v>
      </c>
    </row>
    <row r="61" spans="1:3" x14ac:dyDescent="0.25">
      <c r="A61" t="s">
        <v>380</v>
      </c>
      <c r="B61" s="12"/>
      <c r="C61" t="s">
        <v>381</v>
      </c>
    </row>
    <row r="62" spans="1:3" x14ac:dyDescent="0.25">
      <c r="A62" t="s">
        <v>382</v>
      </c>
      <c r="B62" s="12"/>
      <c r="C62" t="s">
        <v>383</v>
      </c>
    </row>
    <row r="63" spans="1:3" x14ac:dyDescent="0.25">
      <c r="A63" t="s">
        <v>384</v>
      </c>
      <c r="B63" s="12"/>
      <c r="C63" t="s">
        <v>385</v>
      </c>
    </row>
    <row r="64" spans="1:3" x14ac:dyDescent="0.25">
      <c r="A64" t="s">
        <v>386</v>
      </c>
      <c r="B64" s="12"/>
      <c r="C64" t="s">
        <v>387</v>
      </c>
    </row>
    <row r="65" spans="1:3" x14ac:dyDescent="0.25">
      <c r="A65" t="s">
        <v>198</v>
      </c>
      <c r="B65" s="12"/>
      <c r="C65" t="s">
        <v>388</v>
      </c>
    </row>
    <row r="66" spans="1:3" x14ac:dyDescent="0.25">
      <c r="A66" t="s">
        <v>389</v>
      </c>
      <c r="B66" s="12"/>
      <c r="C66" t="s">
        <v>390</v>
      </c>
    </row>
    <row r="67" spans="1:3" x14ac:dyDescent="0.25">
      <c r="A67" t="s">
        <v>194</v>
      </c>
      <c r="B67" s="12"/>
      <c r="C67" t="s">
        <v>391</v>
      </c>
    </row>
    <row r="68" spans="1:3" x14ac:dyDescent="0.25">
      <c r="A68" t="s">
        <v>392</v>
      </c>
      <c r="B68" s="12"/>
      <c r="C68" t="s">
        <v>393</v>
      </c>
    </row>
    <row r="69" spans="1:3" x14ac:dyDescent="0.25">
      <c r="A69" t="s">
        <v>394</v>
      </c>
      <c r="B69" s="12"/>
      <c r="C69" t="s">
        <v>395</v>
      </c>
    </row>
    <row r="70" spans="1:3" x14ac:dyDescent="0.25">
      <c r="A70" t="s">
        <v>396</v>
      </c>
      <c r="B70" s="12"/>
      <c r="C70" t="s">
        <v>397</v>
      </c>
    </row>
    <row r="71" spans="1:3" x14ac:dyDescent="0.25">
      <c r="A71" t="s">
        <v>398</v>
      </c>
      <c r="B71" s="12"/>
      <c r="C71" t="s">
        <v>399</v>
      </c>
    </row>
    <row r="72" spans="1:3" x14ac:dyDescent="0.25">
      <c r="A72" t="s">
        <v>400</v>
      </c>
      <c r="B72" s="12"/>
      <c r="C72" t="s">
        <v>401</v>
      </c>
    </row>
    <row r="73" spans="1:3" x14ac:dyDescent="0.25">
      <c r="A73" t="s">
        <v>402</v>
      </c>
      <c r="B73" s="12"/>
      <c r="C73" t="s">
        <v>403</v>
      </c>
    </row>
    <row r="74" spans="1:3" x14ac:dyDescent="0.25">
      <c r="A74" t="s">
        <v>404</v>
      </c>
      <c r="B74" s="12"/>
      <c r="C74" t="s">
        <v>405</v>
      </c>
    </row>
    <row r="75" spans="1:3" x14ac:dyDescent="0.25">
      <c r="A75" t="s">
        <v>406</v>
      </c>
      <c r="B75" s="12"/>
      <c r="C75" t="s">
        <v>407</v>
      </c>
    </row>
    <row r="76" spans="1:3" x14ac:dyDescent="0.25">
      <c r="A76" t="s">
        <v>408</v>
      </c>
      <c r="B76" s="12"/>
      <c r="C76" t="s">
        <v>409</v>
      </c>
    </row>
    <row r="77" spans="1:3" x14ac:dyDescent="0.25">
      <c r="A77" t="s">
        <v>252</v>
      </c>
      <c r="B77" s="12"/>
      <c r="C77" t="s">
        <v>410</v>
      </c>
    </row>
    <row r="78" spans="1:3" x14ac:dyDescent="0.25">
      <c r="A78" t="s">
        <v>411</v>
      </c>
      <c r="B78" s="12"/>
      <c r="C78" t="s">
        <v>412</v>
      </c>
    </row>
    <row r="79" spans="1:3" x14ac:dyDescent="0.25">
      <c r="A79" t="s">
        <v>413</v>
      </c>
      <c r="B79" s="12"/>
      <c r="C79" t="s">
        <v>414</v>
      </c>
    </row>
    <row r="80" spans="1:3" x14ac:dyDescent="0.25">
      <c r="A80" t="s">
        <v>196</v>
      </c>
      <c r="B80" s="12"/>
      <c r="C80" t="s">
        <v>415</v>
      </c>
    </row>
    <row r="81" spans="1:3" x14ac:dyDescent="0.25">
      <c r="A81" t="s">
        <v>229</v>
      </c>
      <c r="B81" s="12"/>
      <c r="C81" t="s">
        <v>416</v>
      </c>
    </row>
    <row r="82" spans="1:3" x14ac:dyDescent="0.25">
      <c r="A82" t="s">
        <v>417</v>
      </c>
      <c r="B82" s="12"/>
      <c r="C82" t="s">
        <v>418</v>
      </c>
    </row>
    <row r="83" spans="1:3" x14ac:dyDescent="0.25">
      <c r="A83" t="s">
        <v>419</v>
      </c>
      <c r="B83" s="12"/>
      <c r="C83" t="s">
        <v>420</v>
      </c>
    </row>
    <row r="84" spans="1:3" x14ac:dyDescent="0.25">
      <c r="A84" t="s">
        <v>421</v>
      </c>
      <c r="B84" s="12"/>
      <c r="C84" t="s">
        <v>422</v>
      </c>
    </row>
    <row r="85" spans="1:3" x14ac:dyDescent="0.25">
      <c r="A85" t="s">
        <v>207</v>
      </c>
      <c r="B85" s="12"/>
      <c r="C85" t="s">
        <v>423</v>
      </c>
    </row>
    <row r="86" spans="1:3" x14ac:dyDescent="0.25">
      <c r="A86" t="s">
        <v>424</v>
      </c>
      <c r="B86" s="12"/>
      <c r="C86" t="s">
        <v>425</v>
      </c>
    </row>
    <row r="87" spans="1:3" x14ac:dyDescent="0.25">
      <c r="A87" t="s">
        <v>426</v>
      </c>
      <c r="B87" s="12"/>
      <c r="C87" t="s">
        <v>427</v>
      </c>
    </row>
    <row r="88" spans="1:3" x14ac:dyDescent="0.25">
      <c r="A88" t="s">
        <v>428</v>
      </c>
      <c r="B88" s="12"/>
      <c r="C88" t="s">
        <v>429</v>
      </c>
    </row>
    <row r="89" spans="1:3" x14ac:dyDescent="0.25">
      <c r="A89" t="s">
        <v>430</v>
      </c>
      <c r="B89" s="12"/>
      <c r="C89" t="s">
        <v>431</v>
      </c>
    </row>
    <row r="90" spans="1:3" x14ac:dyDescent="0.25">
      <c r="A90" t="s">
        <v>432</v>
      </c>
      <c r="B90" s="12"/>
      <c r="C90" t="s">
        <v>433</v>
      </c>
    </row>
    <row r="91" spans="1:3" x14ac:dyDescent="0.25">
      <c r="A91" t="s">
        <v>434</v>
      </c>
      <c r="B91" s="12"/>
      <c r="C91" t="s">
        <v>435</v>
      </c>
    </row>
    <row r="92" spans="1:3" x14ac:dyDescent="0.25">
      <c r="A92" t="s">
        <v>210</v>
      </c>
      <c r="B92" s="12"/>
      <c r="C92" t="s">
        <v>436</v>
      </c>
    </row>
    <row r="93" spans="1:3" x14ac:dyDescent="0.25">
      <c r="A93" t="s">
        <v>437</v>
      </c>
      <c r="B93" s="12"/>
      <c r="C93" t="s">
        <v>438</v>
      </c>
    </row>
    <row r="94" spans="1:3" x14ac:dyDescent="0.25">
      <c r="A94" t="s">
        <v>201</v>
      </c>
      <c r="B94" s="12"/>
      <c r="C94" t="s">
        <v>439</v>
      </c>
    </row>
    <row r="95" spans="1:3" x14ac:dyDescent="0.25">
      <c r="A95" t="s">
        <v>440</v>
      </c>
      <c r="B95" s="12"/>
      <c r="C95" t="s">
        <v>441</v>
      </c>
    </row>
    <row r="96" spans="1:3" x14ac:dyDescent="0.25">
      <c r="A96" t="s">
        <v>442</v>
      </c>
      <c r="B96" s="12"/>
      <c r="C96" t="s">
        <v>443</v>
      </c>
    </row>
    <row r="97" spans="1:3" x14ac:dyDescent="0.25">
      <c r="A97" t="s">
        <v>444</v>
      </c>
      <c r="B97" s="12"/>
      <c r="C97" t="s">
        <v>445</v>
      </c>
    </row>
    <row r="98" spans="1:3" x14ac:dyDescent="0.25">
      <c r="A98" t="s">
        <v>228</v>
      </c>
      <c r="B98" s="12"/>
      <c r="C98" t="s">
        <v>446</v>
      </c>
    </row>
    <row r="99" spans="1:3" x14ac:dyDescent="0.25">
      <c r="A99" t="s">
        <v>447</v>
      </c>
      <c r="B99" s="12"/>
      <c r="C99" t="s">
        <v>448</v>
      </c>
    </row>
    <row r="100" spans="1:3" x14ac:dyDescent="0.25">
      <c r="A100" t="s">
        <v>449</v>
      </c>
      <c r="B100" s="12"/>
      <c r="C100" t="s">
        <v>450</v>
      </c>
    </row>
    <row r="101" spans="1:3" x14ac:dyDescent="0.25">
      <c r="A101" t="s">
        <v>451</v>
      </c>
      <c r="B101" s="12"/>
      <c r="C101" t="s">
        <v>452</v>
      </c>
    </row>
    <row r="102" spans="1:3" x14ac:dyDescent="0.25">
      <c r="A102" t="s">
        <v>453</v>
      </c>
      <c r="B102" s="12"/>
      <c r="C102" t="s">
        <v>454</v>
      </c>
    </row>
    <row r="103" spans="1:3" x14ac:dyDescent="0.25">
      <c r="A103" t="s">
        <v>455</v>
      </c>
      <c r="B103" s="12"/>
      <c r="C103" t="s">
        <v>456</v>
      </c>
    </row>
    <row r="104" spans="1:3" x14ac:dyDescent="0.25">
      <c r="A104" t="s">
        <v>457</v>
      </c>
      <c r="B104" s="12"/>
      <c r="C104" t="s">
        <v>458</v>
      </c>
    </row>
    <row r="105" spans="1:3" x14ac:dyDescent="0.25">
      <c r="A105" t="s">
        <v>459</v>
      </c>
      <c r="B105" s="12"/>
      <c r="C105" t="s">
        <v>460</v>
      </c>
    </row>
    <row r="106" spans="1:3" x14ac:dyDescent="0.25">
      <c r="A106" t="s">
        <v>461</v>
      </c>
      <c r="B106" s="12"/>
      <c r="C106" t="s">
        <v>462</v>
      </c>
    </row>
    <row r="107" spans="1:3" x14ac:dyDescent="0.25">
      <c r="A107" t="s">
        <v>463</v>
      </c>
      <c r="B107" s="12"/>
      <c r="C107" t="s">
        <v>464</v>
      </c>
    </row>
    <row r="108" spans="1:3" x14ac:dyDescent="0.25">
      <c r="A108" t="s">
        <v>465</v>
      </c>
      <c r="B108" s="12"/>
      <c r="C108" t="s">
        <v>466</v>
      </c>
    </row>
    <row r="109" spans="1:3" x14ac:dyDescent="0.25">
      <c r="A109" t="s">
        <v>467</v>
      </c>
      <c r="B109" s="12"/>
      <c r="C109" t="s">
        <v>468</v>
      </c>
    </row>
    <row r="110" spans="1:3" x14ac:dyDescent="0.25">
      <c r="A110" t="s">
        <v>469</v>
      </c>
      <c r="B110" s="12"/>
      <c r="C110" t="s">
        <v>470</v>
      </c>
    </row>
    <row r="111" spans="1:3" x14ac:dyDescent="0.25">
      <c r="A111" t="s">
        <v>471</v>
      </c>
      <c r="B111" s="12"/>
      <c r="C111" t="s">
        <v>472</v>
      </c>
    </row>
    <row r="112" spans="1:3" x14ac:dyDescent="0.25">
      <c r="A112" t="s">
        <v>473</v>
      </c>
      <c r="B112" s="12"/>
      <c r="C112" t="s">
        <v>474</v>
      </c>
    </row>
    <row r="113" spans="1:3" x14ac:dyDescent="0.25">
      <c r="A113" t="s">
        <v>475</v>
      </c>
      <c r="B113" s="12"/>
      <c r="C113" t="s">
        <v>476</v>
      </c>
    </row>
    <row r="114" spans="1:3" x14ac:dyDescent="0.25">
      <c r="A114" t="s">
        <v>477</v>
      </c>
      <c r="B114" s="12"/>
      <c r="C114" t="s">
        <v>478</v>
      </c>
    </row>
    <row r="115" spans="1:3" x14ac:dyDescent="0.25">
      <c r="A115" t="s">
        <v>479</v>
      </c>
      <c r="B115" s="12"/>
      <c r="C115" t="s">
        <v>480</v>
      </c>
    </row>
    <row r="116" spans="1:3" x14ac:dyDescent="0.25">
      <c r="A116" t="s">
        <v>481</v>
      </c>
      <c r="B116" s="12"/>
      <c r="C116" t="s">
        <v>482</v>
      </c>
    </row>
    <row r="117" spans="1:3" x14ac:dyDescent="0.25">
      <c r="A117" t="s">
        <v>483</v>
      </c>
      <c r="B117" s="12"/>
      <c r="C117" t="s">
        <v>484</v>
      </c>
    </row>
    <row r="118" spans="1:3" x14ac:dyDescent="0.25">
      <c r="A118" t="s">
        <v>485</v>
      </c>
      <c r="B118" s="12"/>
      <c r="C118" t="s">
        <v>486</v>
      </c>
    </row>
    <row r="119" spans="1:3" x14ac:dyDescent="0.25">
      <c r="A119" t="s">
        <v>487</v>
      </c>
      <c r="B119" s="12"/>
      <c r="C119" t="s">
        <v>488</v>
      </c>
    </row>
    <row r="120" spans="1:3" x14ac:dyDescent="0.25">
      <c r="A120" t="s">
        <v>489</v>
      </c>
      <c r="B120" s="12"/>
      <c r="C120" t="s">
        <v>490</v>
      </c>
    </row>
    <row r="121" spans="1:3" x14ac:dyDescent="0.25">
      <c r="A121" t="s">
        <v>491</v>
      </c>
      <c r="B121" s="12"/>
      <c r="C121" t="s">
        <v>492</v>
      </c>
    </row>
    <row r="122" spans="1:3" x14ac:dyDescent="0.25">
      <c r="A122" t="s">
        <v>493</v>
      </c>
      <c r="B122" s="12"/>
      <c r="C122" t="s">
        <v>494</v>
      </c>
    </row>
    <row r="123" spans="1:3" x14ac:dyDescent="0.25">
      <c r="A123" t="s">
        <v>495</v>
      </c>
      <c r="B123" s="12"/>
      <c r="C123" t="s">
        <v>496</v>
      </c>
    </row>
    <row r="124" spans="1:3" x14ac:dyDescent="0.25">
      <c r="A124" t="s">
        <v>497</v>
      </c>
      <c r="B124" s="12"/>
      <c r="C124" t="s">
        <v>498</v>
      </c>
    </row>
    <row r="125" spans="1:3" x14ac:dyDescent="0.25">
      <c r="A125" t="s">
        <v>499</v>
      </c>
      <c r="B125" s="12"/>
      <c r="C125" t="s">
        <v>500</v>
      </c>
    </row>
    <row r="126" spans="1:3" x14ac:dyDescent="0.25">
      <c r="A126" t="s">
        <v>501</v>
      </c>
      <c r="B126" s="12"/>
      <c r="C126" t="s">
        <v>502</v>
      </c>
    </row>
    <row r="127" spans="1:3" x14ac:dyDescent="0.25">
      <c r="A127" t="s">
        <v>503</v>
      </c>
      <c r="B127" s="12"/>
      <c r="C127" t="s">
        <v>504</v>
      </c>
    </row>
    <row r="128" spans="1:3" x14ac:dyDescent="0.25">
      <c r="A128" t="s">
        <v>505</v>
      </c>
      <c r="B128" s="12"/>
      <c r="C128" t="s">
        <v>506</v>
      </c>
    </row>
    <row r="129" spans="1:3" x14ac:dyDescent="0.25">
      <c r="A129" t="s">
        <v>507</v>
      </c>
      <c r="B129" s="12"/>
      <c r="C129" t="s">
        <v>508</v>
      </c>
    </row>
    <row r="130" spans="1:3" x14ac:dyDescent="0.25">
      <c r="A130" t="s">
        <v>516</v>
      </c>
      <c r="B130" s="12"/>
      <c r="C130" t="s">
        <v>517</v>
      </c>
    </row>
    <row r="131" spans="1:3" x14ac:dyDescent="0.25">
      <c r="A131" t="s">
        <v>518</v>
      </c>
      <c r="B131" s="12"/>
      <c r="C131" t="s">
        <v>519</v>
      </c>
    </row>
    <row r="132" spans="1:3" x14ac:dyDescent="0.25">
      <c r="A132" t="s">
        <v>520</v>
      </c>
      <c r="B132" s="12"/>
      <c r="C132" t="s">
        <v>521</v>
      </c>
    </row>
    <row r="133" spans="1:3" x14ac:dyDescent="0.25">
      <c r="A133" t="s">
        <v>522</v>
      </c>
      <c r="B133" s="12"/>
      <c r="C133" t="s">
        <v>523</v>
      </c>
    </row>
    <row r="134" spans="1:3" x14ac:dyDescent="0.25">
      <c r="A134" t="s">
        <v>524</v>
      </c>
      <c r="B134" s="12"/>
      <c r="C134" t="s">
        <v>525</v>
      </c>
    </row>
    <row r="135" spans="1:3" x14ac:dyDescent="0.25">
      <c r="A135" t="s">
        <v>526</v>
      </c>
      <c r="B135" s="12"/>
      <c r="C135" t="s">
        <v>527</v>
      </c>
    </row>
    <row r="136" spans="1:3" x14ac:dyDescent="0.25">
      <c r="A136" t="s">
        <v>528</v>
      </c>
      <c r="B136" s="12"/>
      <c r="C136" t="s">
        <v>529</v>
      </c>
    </row>
    <row r="137" spans="1:3" x14ac:dyDescent="0.25">
      <c r="A137" t="s">
        <v>530</v>
      </c>
      <c r="B137" s="12"/>
      <c r="C137" t="s">
        <v>531</v>
      </c>
    </row>
    <row r="138" spans="1:3" x14ac:dyDescent="0.25">
      <c r="A138" t="s">
        <v>532</v>
      </c>
      <c r="B138" s="12"/>
      <c r="C138" t="s">
        <v>533</v>
      </c>
    </row>
    <row r="139" spans="1:3" x14ac:dyDescent="0.25">
      <c r="A139" t="s">
        <v>534</v>
      </c>
      <c r="B139" s="12"/>
      <c r="C139" t="s">
        <v>535</v>
      </c>
    </row>
    <row r="140" spans="1:3" x14ac:dyDescent="0.25">
      <c r="A140" t="s">
        <v>536</v>
      </c>
      <c r="B140" s="12"/>
      <c r="C140" t="s">
        <v>537</v>
      </c>
    </row>
    <row r="141" spans="1:3" x14ac:dyDescent="0.25">
      <c r="A141" t="s">
        <v>205</v>
      </c>
      <c r="B141" s="12"/>
      <c r="C141" t="s">
        <v>538</v>
      </c>
    </row>
    <row r="142" spans="1:3" x14ac:dyDescent="0.25">
      <c r="A142" t="s">
        <v>539</v>
      </c>
      <c r="B142" s="12"/>
      <c r="C142" t="s">
        <v>540</v>
      </c>
    </row>
    <row r="143" spans="1:3" x14ac:dyDescent="0.25">
      <c r="A143" t="s">
        <v>541</v>
      </c>
      <c r="B143" s="12"/>
      <c r="C143" t="s">
        <v>542</v>
      </c>
    </row>
    <row r="144" spans="1:3" x14ac:dyDescent="0.25">
      <c r="A144" t="s">
        <v>543</v>
      </c>
      <c r="B144" s="12"/>
      <c r="C144" t="s">
        <v>544</v>
      </c>
    </row>
    <row r="145" spans="1:3" x14ac:dyDescent="0.25">
      <c r="A145" t="s">
        <v>545</v>
      </c>
      <c r="B145" s="12"/>
      <c r="C145" t="s">
        <v>546</v>
      </c>
    </row>
    <row r="146" spans="1:3" x14ac:dyDescent="0.25">
      <c r="A146" t="s">
        <v>212</v>
      </c>
      <c r="B146" s="12"/>
      <c r="C146" t="s">
        <v>547</v>
      </c>
    </row>
    <row r="147" spans="1:3" x14ac:dyDescent="0.25">
      <c r="A147" t="s">
        <v>548</v>
      </c>
      <c r="B147" s="12"/>
      <c r="C147" t="s">
        <v>549</v>
      </c>
    </row>
    <row r="148" spans="1:3" x14ac:dyDescent="0.25">
      <c r="A148" t="s">
        <v>550</v>
      </c>
      <c r="B148" s="12"/>
      <c r="C148" t="s">
        <v>551</v>
      </c>
    </row>
    <row r="149" spans="1:3" x14ac:dyDescent="0.25">
      <c r="A149" t="s">
        <v>552</v>
      </c>
      <c r="B149" s="12"/>
      <c r="C149" t="s">
        <v>553</v>
      </c>
    </row>
    <row r="150" spans="1:3" x14ac:dyDescent="0.25">
      <c r="A150" t="s">
        <v>209</v>
      </c>
      <c r="B150" s="12"/>
      <c r="C150" t="s">
        <v>554</v>
      </c>
    </row>
    <row r="151" spans="1:3" x14ac:dyDescent="0.25">
      <c r="A151" t="s">
        <v>555</v>
      </c>
      <c r="B151" s="12"/>
      <c r="C151" t="s">
        <v>556</v>
      </c>
    </row>
    <row r="152" spans="1:3" x14ac:dyDescent="0.25">
      <c r="A152" t="s">
        <v>557</v>
      </c>
      <c r="B152" s="12"/>
      <c r="C152" t="s">
        <v>558</v>
      </c>
    </row>
    <row r="153" spans="1:3" x14ac:dyDescent="0.25">
      <c r="A153" t="s">
        <v>559</v>
      </c>
      <c r="B153" s="12"/>
      <c r="C153" t="s">
        <v>560</v>
      </c>
    </row>
    <row r="154" spans="1:3" x14ac:dyDescent="0.25">
      <c r="A154" t="s">
        <v>561</v>
      </c>
      <c r="B154" s="12"/>
      <c r="C154" t="s">
        <v>562</v>
      </c>
    </row>
    <row r="155" spans="1:3" x14ac:dyDescent="0.25">
      <c r="A155" t="s">
        <v>211</v>
      </c>
      <c r="B155" s="12"/>
      <c r="C155" t="s">
        <v>563</v>
      </c>
    </row>
    <row r="156" spans="1:3" x14ac:dyDescent="0.25">
      <c r="A156" t="s">
        <v>564</v>
      </c>
      <c r="B156" s="12"/>
      <c r="C156" t="s">
        <v>565</v>
      </c>
    </row>
    <row r="157" spans="1:3" x14ac:dyDescent="0.25">
      <c r="A157" t="s">
        <v>566</v>
      </c>
      <c r="B157" s="12"/>
      <c r="C157" t="s">
        <v>567</v>
      </c>
    </row>
    <row r="158" spans="1:3" x14ac:dyDescent="0.25">
      <c r="A158" t="s">
        <v>568</v>
      </c>
      <c r="B158" s="12"/>
      <c r="C158" t="s">
        <v>569</v>
      </c>
    </row>
    <row r="159" spans="1:3" x14ac:dyDescent="0.25">
      <c r="A159" t="s">
        <v>570</v>
      </c>
      <c r="B159" s="12"/>
      <c r="C159" t="s">
        <v>571</v>
      </c>
    </row>
    <row r="160" spans="1:3" x14ac:dyDescent="0.25">
      <c r="A160" t="s">
        <v>572</v>
      </c>
      <c r="B160" s="12"/>
      <c r="C160" t="s">
        <v>573</v>
      </c>
    </row>
    <row r="161" spans="1:3" x14ac:dyDescent="0.25">
      <c r="A161" t="s">
        <v>574</v>
      </c>
      <c r="B161" s="12"/>
      <c r="C161" t="s">
        <v>575</v>
      </c>
    </row>
    <row r="162" spans="1:3" x14ac:dyDescent="0.25">
      <c r="A162" t="s">
        <v>576</v>
      </c>
      <c r="B162" s="12"/>
      <c r="C162" t="s">
        <v>577</v>
      </c>
    </row>
    <row r="163" spans="1:3" x14ac:dyDescent="0.25">
      <c r="A163" t="s">
        <v>578</v>
      </c>
      <c r="B163" s="12"/>
      <c r="C163" t="s">
        <v>579</v>
      </c>
    </row>
    <row r="164" spans="1:3" x14ac:dyDescent="0.25">
      <c r="A164" t="s">
        <v>580</v>
      </c>
      <c r="B164" s="12"/>
      <c r="C164" t="s">
        <v>581</v>
      </c>
    </row>
    <row r="165" spans="1:3" x14ac:dyDescent="0.25">
      <c r="A165" t="s">
        <v>582</v>
      </c>
      <c r="B165" s="12"/>
      <c r="C165" t="s">
        <v>583</v>
      </c>
    </row>
    <row r="166" spans="1:3" x14ac:dyDescent="0.25">
      <c r="A166" t="s">
        <v>584</v>
      </c>
      <c r="B166" s="12"/>
      <c r="C166" t="s">
        <v>585</v>
      </c>
    </row>
    <row r="167" spans="1:3" x14ac:dyDescent="0.25">
      <c r="A167" t="s">
        <v>586</v>
      </c>
      <c r="B167" s="12"/>
      <c r="C167" t="s">
        <v>587</v>
      </c>
    </row>
    <row r="168" spans="1:3" x14ac:dyDescent="0.25">
      <c r="A168" t="s">
        <v>588</v>
      </c>
      <c r="B168" s="12"/>
      <c r="C168" t="s">
        <v>589</v>
      </c>
    </row>
    <row r="169" spans="1:3" x14ac:dyDescent="0.25">
      <c r="A169" t="s">
        <v>590</v>
      </c>
      <c r="B169" s="12"/>
      <c r="C169" t="s">
        <v>591</v>
      </c>
    </row>
    <row r="170" spans="1:3" x14ac:dyDescent="0.25">
      <c r="A170" t="s">
        <v>592</v>
      </c>
      <c r="B170" s="12"/>
      <c r="C170" t="s">
        <v>593</v>
      </c>
    </row>
    <row r="171" spans="1:3" x14ac:dyDescent="0.25">
      <c r="A171" t="s">
        <v>594</v>
      </c>
      <c r="B171" s="12"/>
      <c r="C171" t="s">
        <v>595</v>
      </c>
    </row>
    <row r="172" spans="1:3" x14ac:dyDescent="0.25">
      <c r="A172" t="s">
        <v>596</v>
      </c>
      <c r="B172" s="12"/>
      <c r="C172" t="s">
        <v>597</v>
      </c>
    </row>
    <row r="173" spans="1:3" x14ac:dyDescent="0.25">
      <c r="A173" t="s">
        <v>200</v>
      </c>
      <c r="B173" s="12"/>
      <c r="C173" t="s">
        <v>598</v>
      </c>
    </row>
    <row r="174" spans="1:3" x14ac:dyDescent="0.25">
      <c r="A174" t="s">
        <v>599</v>
      </c>
      <c r="B174" s="12"/>
      <c r="C174" t="s">
        <v>600</v>
      </c>
    </row>
    <row r="175" spans="1:3" x14ac:dyDescent="0.25">
      <c r="A175" t="s">
        <v>601</v>
      </c>
      <c r="B175" s="12"/>
      <c r="C175" t="s">
        <v>602</v>
      </c>
    </row>
    <row r="176" spans="1:3" x14ac:dyDescent="0.25">
      <c r="A176" t="s">
        <v>603</v>
      </c>
      <c r="B176" s="12"/>
      <c r="C176" t="s">
        <v>604</v>
      </c>
    </row>
    <row r="177" spans="1:3" x14ac:dyDescent="0.25">
      <c r="A177" t="s">
        <v>234</v>
      </c>
      <c r="B177" s="12"/>
      <c r="C177" t="s">
        <v>605</v>
      </c>
    </row>
    <row r="178" spans="1:3" x14ac:dyDescent="0.25">
      <c r="A178" t="s">
        <v>606</v>
      </c>
      <c r="B178" s="12"/>
      <c r="C178" t="s">
        <v>607</v>
      </c>
    </row>
    <row r="179" spans="1:3" x14ac:dyDescent="0.25">
      <c r="A179" t="s">
        <v>608</v>
      </c>
      <c r="B179" s="12"/>
      <c r="C179" t="s">
        <v>609</v>
      </c>
    </row>
    <row r="180" spans="1:3" x14ac:dyDescent="0.25">
      <c r="A180" t="s">
        <v>610</v>
      </c>
      <c r="B180" s="12"/>
      <c r="C180" t="s">
        <v>611</v>
      </c>
    </row>
    <row r="181" spans="1:3" x14ac:dyDescent="0.25">
      <c r="A181" t="s">
        <v>612</v>
      </c>
      <c r="B181" s="12"/>
      <c r="C181" t="s">
        <v>613</v>
      </c>
    </row>
    <row r="182" spans="1:3" x14ac:dyDescent="0.25">
      <c r="A182" t="s">
        <v>614</v>
      </c>
      <c r="B182" s="12"/>
      <c r="C182" t="s">
        <v>615</v>
      </c>
    </row>
    <row r="183" spans="1:3" x14ac:dyDescent="0.25">
      <c r="A183" t="s">
        <v>616</v>
      </c>
      <c r="B183" s="12"/>
      <c r="C183" t="s">
        <v>617</v>
      </c>
    </row>
    <row r="184" spans="1:3" x14ac:dyDescent="0.25">
      <c r="A184" t="s">
        <v>618</v>
      </c>
      <c r="B184" s="12"/>
      <c r="C184" t="s">
        <v>619</v>
      </c>
    </row>
    <row r="185" spans="1:3" x14ac:dyDescent="0.25">
      <c r="A185" t="s">
        <v>620</v>
      </c>
      <c r="B185" s="12"/>
      <c r="C185" t="s">
        <v>621</v>
      </c>
    </row>
    <row r="186" spans="1:3" x14ac:dyDescent="0.25">
      <c r="A186" t="s">
        <v>622</v>
      </c>
      <c r="B186" s="12"/>
      <c r="C186" t="s">
        <v>623</v>
      </c>
    </row>
    <row r="187" spans="1:3" x14ac:dyDescent="0.25">
      <c r="A187" t="s">
        <v>624</v>
      </c>
      <c r="B187" s="12"/>
      <c r="C187" t="s">
        <v>625</v>
      </c>
    </row>
    <row r="188" spans="1:3" x14ac:dyDescent="0.25">
      <c r="A188" t="s">
        <v>626</v>
      </c>
      <c r="B188" s="12"/>
      <c r="C188" t="s">
        <v>627</v>
      </c>
    </row>
    <row r="189" spans="1:3" x14ac:dyDescent="0.25">
      <c r="A189" t="s">
        <v>628</v>
      </c>
      <c r="B189" s="12"/>
      <c r="C189" t="s">
        <v>629</v>
      </c>
    </row>
    <row r="190" spans="1:3" x14ac:dyDescent="0.25">
      <c r="A190" t="s">
        <v>630</v>
      </c>
      <c r="B190" s="12"/>
      <c r="C190" t="s">
        <v>631</v>
      </c>
    </row>
    <row r="191" spans="1:3" x14ac:dyDescent="0.25">
      <c r="A191" t="s">
        <v>632</v>
      </c>
      <c r="B191" s="12"/>
      <c r="C191" t="s">
        <v>633</v>
      </c>
    </row>
    <row r="192" spans="1:3" x14ac:dyDescent="0.25">
      <c r="A192" t="s">
        <v>514</v>
      </c>
      <c r="B192" s="12" t="s">
        <v>515</v>
      </c>
      <c r="C192" t="s">
        <v>634</v>
      </c>
    </row>
    <row r="193" spans="1:3" x14ac:dyDescent="0.25">
      <c r="A193" t="s">
        <v>635</v>
      </c>
      <c r="B193" s="12"/>
      <c r="C193" t="s">
        <v>636</v>
      </c>
    </row>
    <row r="194" spans="1:3" x14ac:dyDescent="0.25">
      <c r="A194" t="s">
        <v>195</v>
      </c>
      <c r="B194" s="12"/>
      <c r="C194" t="s">
        <v>637</v>
      </c>
    </row>
    <row r="195" spans="1:3" x14ac:dyDescent="0.25">
      <c r="A195" t="s">
        <v>638</v>
      </c>
      <c r="B195" s="12"/>
      <c r="C195" t="s">
        <v>639</v>
      </c>
    </row>
    <row r="196" spans="1:3" x14ac:dyDescent="0.25">
      <c r="A196" t="s">
        <v>640</v>
      </c>
      <c r="B196" s="12"/>
      <c r="C196" t="s">
        <v>641</v>
      </c>
    </row>
    <row r="197" spans="1:3" x14ac:dyDescent="0.25">
      <c r="A197" t="s">
        <v>642</v>
      </c>
      <c r="B197" s="12"/>
      <c r="C197" t="s">
        <v>643</v>
      </c>
    </row>
    <row r="198" spans="1:3" x14ac:dyDescent="0.25">
      <c r="A198" t="s">
        <v>644</v>
      </c>
      <c r="B198" s="12"/>
      <c r="C198" t="s">
        <v>645</v>
      </c>
    </row>
    <row r="199" spans="1:3" x14ac:dyDescent="0.25">
      <c r="A199" t="s">
        <v>646</v>
      </c>
      <c r="B199" s="12"/>
      <c r="C199" t="s">
        <v>647</v>
      </c>
    </row>
    <row r="200" spans="1:3" x14ac:dyDescent="0.25">
      <c r="A200" t="s">
        <v>648</v>
      </c>
      <c r="B200" s="12"/>
      <c r="C200" t="s">
        <v>649</v>
      </c>
    </row>
    <row r="201" spans="1:3" x14ac:dyDescent="0.25">
      <c r="A201" t="s">
        <v>650</v>
      </c>
      <c r="B201" s="12"/>
      <c r="C201" t="s">
        <v>651</v>
      </c>
    </row>
    <row r="202" spans="1:3" x14ac:dyDescent="0.25">
      <c r="A202" t="s">
        <v>652</v>
      </c>
      <c r="B202" s="12"/>
      <c r="C202" t="s">
        <v>653</v>
      </c>
    </row>
    <row r="203" spans="1:3" x14ac:dyDescent="0.25">
      <c r="A203" t="s">
        <v>654</v>
      </c>
      <c r="B203" s="12"/>
      <c r="C203" t="s">
        <v>655</v>
      </c>
    </row>
    <row r="204" spans="1:3" x14ac:dyDescent="0.25">
      <c r="A204" t="s">
        <v>188</v>
      </c>
      <c r="B204" s="12"/>
      <c r="C204" t="s">
        <v>656</v>
      </c>
    </row>
    <row r="205" spans="1:3" x14ac:dyDescent="0.25">
      <c r="A205" t="s">
        <v>657</v>
      </c>
      <c r="B205" s="12"/>
      <c r="C205" t="s">
        <v>658</v>
      </c>
    </row>
    <row r="206" spans="1:3" x14ac:dyDescent="0.25">
      <c r="A206" t="s">
        <v>659</v>
      </c>
      <c r="B206" s="12"/>
      <c r="C206" t="s">
        <v>660</v>
      </c>
    </row>
    <row r="207" spans="1:3" x14ac:dyDescent="0.25">
      <c r="A207" t="s">
        <v>661</v>
      </c>
      <c r="B207" s="12"/>
      <c r="C207" t="s">
        <v>662</v>
      </c>
    </row>
    <row r="208" spans="1:3" x14ac:dyDescent="0.25">
      <c r="A208" t="s">
        <v>663</v>
      </c>
      <c r="B208" s="12"/>
      <c r="C208" t="s">
        <v>664</v>
      </c>
    </row>
    <row r="209" spans="1:3" x14ac:dyDescent="0.25">
      <c r="A209" t="s">
        <v>665</v>
      </c>
      <c r="B209" s="12"/>
      <c r="C209" t="s">
        <v>666</v>
      </c>
    </row>
    <row r="210" spans="1:3" x14ac:dyDescent="0.25">
      <c r="A210" t="s">
        <v>667</v>
      </c>
      <c r="B210" s="12"/>
      <c r="C210" t="s">
        <v>668</v>
      </c>
    </row>
    <row r="211" spans="1:3" x14ac:dyDescent="0.25">
      <c r="A211" t="s">
        <v>206</v>
      </c>
      <c r="B211" s="12"/>
      <c r="C211" t="s">
        <v>669</v>
      </c>
    </row>
    <row r="212" spans="1:3" x14ac:dyDescent="0.25">
      <c r="A212" t="s">
        <v>670</v>
      </c>
      <c r="B212" s="12"/>
      <c r="C212" t="s">
        <v>671</v>
      </c>
    </row>
    <row r="213" spans="1:3" x14ac:dyDescent="0.25">
      <c r="A213" t="s">
        <v>672</v>
      </c>
      <c r="B213" s="12"/>
      <c r="C213" t="s">
        <v>673</v>
      </c>
    </row>
    <row r="214" spans="1:3" x14ac:dyDescent="0.25">
      <c r="A214" t="s">
        <v>674</v>
      </c>
      <c r="B214" s="12"/>
      <c r="C214" t="s">
        <v>675</v>
      </c>
    </row>
    <row r="215" spans="1:3" x14ac:dyDescent="0.25">
      <c r="A215" t="s">
        <v>676</v>
      </c>
      <c r="B215" s="12"/>
      <c r="C215" t="s">
        <v>677</v>
      </c>
    </row>
    <row r="216" spans="1:3" x14ac:dyDescent="0.25">
      <c r="A216" t="s">
        <v>209</v>
      </c>
      <c r="B216" s="12"/>
      <c r="C216" t="s">
        <v>678</v>
      </c>
    </row>
    <row r="217" spans="1:3" x14ac:dyDescent="0.25">
      <c r="A217" t="s">
        <v>679</v>
      </c>
      <c r="B217" s="12" t="s">
        <v>929</v>
      </c>
      <c r="C217" t="s">
        <v>680</v>
      </c>
    </row>
    <row r="218" spans="1:3" x14ac:dyDescent="0.25">
      <c r="A218" t="s">
        <v>681</v>
      </c>
      <c r="B218" s="12" t="s">
        <v>1050</v>
      </c>
      <c r="C218" t="s">
        <v>682</v>
      </c>
    </row>
    <row r="219" spans="1:3" x14ac:dyDescent="0.25">
      <c r="A219" t="s">
        <v>683</v>
      </c>
      <c r="B219" s="12" t="s">
        <v>1060</v>
      </c>
      <c r="C219" t="s">
        <v>684</v>
      </c>
    </row>
    <row r="220" spans="1:3" x14ac:dyDescent="0.25">
      <c r="A220" t="s">
        <v>685</v>
      </c>
      <c r="B220" s="12"/>
      <c r="C220" t="s">
        <v>686</v>
      </c>
    </row>
    <row r="221" spans="1:3" x14ac:dyDescent="0.25">
      <c r="A221" t="s">
        <v>687</v>
      </c>
      <c r="B221" s="12"/>
      <c r="C221" t="s">
        <v>688</v>
      </c>
    </row>
    <row r="222" spans="1:3" x14ac:dyDescent="0.25">
      <c r="A222" t="s">
        <v>689</v>
      </c>
      <c r="B222" s="12" t="s">
        <v>1071</v>
      </c>
      <c r="C222" t="s">
        <v>690</v>
      </c>
    </row>
    <row r="223" spans="1:3" x14ac:dyDescent="0.25">
      <c r="A223" t="s">
        <v>691</v>
      </c>
      <c r="B223" s="12" t="s">
        <v>950</v>
      </c>
      <c r="C223" t="s">
        <v>1055</v>
      </c>
    </row>
    <row r="224" spans="1:3" x14ac:dyDescent="0.25">
      <c r="A224" t="s">
        <v>692</v>
      </c>
      <c r="B224" s="12" t="s">
        <v>935</v>
      </c>
      <c r="C224" t="s">
        <v>693</v>
      </c>
    </row>
    <row r="225" spans="1:3" x14ac:dyDescent="0.25">
      <c r="A225" t="s">
        <v>694</v>
      </c>
      <c r="B225" s="12" t="s">
        <v>963</v>
      </c>
      <c r="C225" t="s">
        <v>695</v>
      </c>
    </row>
    <row r="226" spans="1:3" x14ac:dyDescent="0.25">
      <c r="A226" t="s">
        <v>696</v>
      </c>
      <c r="B226" s="12" t="s">
        <v>933</v>
      </c>
      <c r="C226" t="s">
        <v>697</v>
      </c>
    </row>
    <row r="227" spans="1:3" x14ac:dyDescent="0.25">
      <c r="A227" t="s">
        <v>698</v>
      </c>
      <c r="B227" s="12"/>
      <c r="C227" t="s">
        <v>699</v>
      </c>
    </row>
    <row r="228" spans="1:3" x14ac:dyDescent="0.25">
      <c r="A228" t="s">
        <v>700</v>
      </c>
      <c r="B228" s="12" t="s">
        <v>1411</v>
      </c>
      <c r="C228" t="s">
        <v>701</v>
      </c>
    </row>
    <row r="229" spans="1:3" x14ac:dyDescent="0.25">
      <c r="A229" t="s">
        <v>702</v>
      </c>
      <c r="B229" s="12" t="s">
        <v>1074</v>
      </c>
      <c r="C229" t="s">
        <v>703</v>
      </c>
    </row>
    <row r="230" spans="1:3" x14ac:dyDescent="0.25">
      <c r="A230" t="s">
        <v>704</v>
      </c>
      <c r="B230" s="12" t="s">
        <v>925</v>
      </c>
      <c r="C230" t="s">
        <v>705</v>
      </c>
    </row>
    <row r="231" spans="1:3" x14ac:dyDescent="0.25">
      <c r="A231" t="s">
        <v>706</v>
      </c>
      <c r="B231" s="12"/>
      <c r="C231" t="s">
        <v>707</v>
      </c>
    </row>
    <row r="232" spans="1:3" x14ac:dyDescent="0.25">
      <c r="A232" t="s">
        <v>225</v>
      </c>
      <c r="B232" s="12"/>
      <c r="C232" t="s">
        <v>708</v>
      </c>
    </row>
    <row r="233" spans="1:3" x14ac:dyDescent="0.25">
      <c r="A233" t="s">
        <v>709</v>
      </c>
      <c r="B233" s="12"/>
      <c r="C233" t="s">
        <v>710</v>
      </c>
    </row>
    <row r="234" spans="1:3" x14ac:dyDescent="0.25">
      <c r="A234" t="s">
        <v>711</v>
      </c>
      <c r="B234" s="12"/>
      <c r="C234" t="s">
        <v>712</v>
      </c>
    </row>
    <row r="235" spans="1:3" x14ac:dyDescent="0.25">
      <c r="A235" t="s">
        <v>713</v>
      </c>
      <c r="B235" s="12"/>
      <c r="C235" t="s">
        <v>714</v>
      </c>
    </row>
    <row r="236" spans="1:3" x14ac:dyDescent="0.25">
      <c r="A236" t="s">
        <v>715</v>
      </c>
      <c r="B236" s="12"/>
      <c r="C236" t="s">
        <v>716</v>
      </c>
    </row>
    <row r="237" spans="1:3" x14ac:dyDescent="0.25">
      <c r="A237" t="s">
        <v>717</v>
      </c>
      <c r="B237" s="12"/>
      <c r="C237" t="s">
        <v>718</v>
      </c>
    </row>
    <row r="238" spans="1:3" x14ac:dyDescent="0.25">
      <c r="A238" t="s">
        <v>719</v>
      </c>
      <c r="B238" s="12"/>
      <c r="C238" t="s">
        <v>720</v>
      </c>
    </row>
    <row r="239" spans="1:3" x14ac:dyDescent="0.25">
      <c r="A239" t="s">
        <v>721</v>
      </c>
      <c r="B239" s="12"/>
      <c r="C239" t="s">
        <v>722</v>
      </c>
    </row>
    <row r="240" spans="1:3" x14ac:dyDescent="0.25">
      <c r="A240" t="s">
        <v>723</v>
      </c>
      <c r="B240" s="12"/>
      <c r="C240" t="s">
        <v>724</v>
      </c>
    </row>
    <row r="241" spans="1:3" x14ac:dyDescent="0.25">
      <c r="A241" t="s">
        <v>725</v>
      </c>
      <c r="B241" s="12"/>
      <c r="C241" t="s">
        <v>726</v>
      </c>
    </row>
    <row r="242" spans="1:3" x14ac:dyDescent="0.25">
      <c r="A242" t="s">
        <v>727</v>
      </c>
      <c r="B242" s="12"/>
      <c r="C242" t="s">
        <v>728</v>
      </c>
    </row>
    <row r="243" spans="1:3" x14ac:dyDescent="0.25">
      <c r="A243" t="s">
        <v>729</v>
      </c>
      <c r="B243" s="12"/>
      <c r="C243" t="s">
        <v>730</v>
      </c>
    </row>
    <row r="244" spans="1:3" x14ac:dyDescent="0.25">
      <c r="A244" t="s">
        <v>731</v>
      </c>
      <c r="B244" s="12"/>
      <c r="C244" t="s">
        <v>732</v>
      </c>
    </row>
    <row r="245" spans="1:3" x14ac:dyDescent="0.25">
      <c r="A245" t="s">
        <v>733</v>
      </c>
      <c r="B245" s="12"/>
      <c r="C245" t="s">
        <v>734</v>
      </c>
    </row>
    <row r="246" spans="1:3" x14ac:dyDescent="0.25">
      <c r="A246" t="s">
        <v>735</v>
      </c>
      <c r="B246" s="12"/>
      <c r="C246" t="s">
        <v>736</v>
      </c>
    </row>
    <row r="247" spans="1:3" x14ac:dyDescent="0.25">
      <c r="A247" t="s">
        <v>737</v>
      </c>
      <c r="B247" s="12"/>
      <c r="C247" t="s">
        <v>738</v>
      </c>
    </row>
    <row r="248" spans="1:3" x14ac:dyDescent="0.25">
      <c r="A248" t="s">
        <v>739</v>
      </c>
      <c r="B248" s="12"/>
      <c r="C248" t="s">
        <v>740</v>
      </c>
    </row>
    <row r="249" spans="1:3" x14ac:dyDescent="0.25">
      <c r="A249" t="s">
        <v>741</v>
      </c>
      <c r="B249" s="12"/>
      <c r="C249" t="s">
        <v>742</v>
      </c>
    </row>
    <row r="250" spans="1:3" x14ac:dyDescent="0.25">
      <c r="A250" t="s">
        <v>743</v>
      </c>
      <c r="B250" s="12"/>
      <c r="C250" t="s">
        <v>744</v>
      </c>
    </row>
    <row r="251" spans="1:3" x14ac:dyDescent="0.25">
      <c r="A251" t="s">
        <v>745</v>
      </c>
      <c r="B251" s="12"/>
      <c r="C251" t="s">
        <v>746</v>
      </c>
    </row>
    <row r="252" spans="1:3" x14ac:dyDescent="0.25">
      <c r="A252" t="s">
        <v>747</v>
      </c>
      <c r="B252" s="12"/>
      <c r="C252" t="s">
        <v>748</v>
      </c>
    </row>
    <row r="253" spans="1:3" x14ac:dyDescent="0.25">
      <c r="A253" t="s">
        <v>749</v>
      </c>
      <c r="B253" s="12"/>
      <c r="C253" t="s">
        <v>750</v>
      </c>
    </row>
    <row r="254" spans="1:3" x14ac:dyDescent="0.25">
      <c r="A254" t="s">
        <v>751</v>
      </c>
      <c r="B254" s="12"/>
      <c r="C254" t="s">
        <v>752</v>
      </c>
    </row>
    <row r="255" spans="1:3" x14ac:dyDescent="0.25">
      <c r="A255" t="s">
        <v>753</v>
      </c>
      <c r="B255" s="12"/>
      <c r="C255" t="s">
        <v>754</v>
      </c>
    </row>
    <row r="256" spans="1:3" x14ac:dyDescent="0.25">
      <c r="A256" t="s">
        <v>755</v>
      </c>
      <c r="B256" s="12"/>
      <c r="C256" t="s">
        <v>756</v>
      </c>
    </row>
    <row r="257" spans="1:3" x14ac:dyDescent="0.25">
      <c r="A257" t="s">
        <v>757</v>
      </c>
      <c r="B257" s="12"/>
      <c r="C257" t="s">
        <v>758</v>
      </c>
    </row>
    <row r="258" spans="1:3" x14ac:dyDescent="0.25">
      <c r="A258" t="s">
        <v>759</v>
      </c>
      <c r="B258" s="12"/>
      <c r="C258" t="s">
        <v>760</v>
      </c>
    </row>
    <row r="259" spans="1:3" x14ac:dyDescent="0.25">
      <c r="A259" t="s">
        <v>761</v>
      </c>
      <c r="B259" s="12"/>
      <c r="C259" t="s">
        <v>762</v>
      </c>
    </row>
    <row r="260" spans="1:3" x14ac:dyDescent="0.25">
      <c r="A260" t="s">
        <v>202</v>
      </c>
      <c r="B260" s="12"/>
      <c r="C260" t="s">
        <v>763</v>
      </c>
    </row>
    <row r="261" spans="1:3" x14ac:dyDescent="0.25">
      <c r="A261" t="s">
        <v>764</v>
      </c>
      <c r="B261" s="12"/>
      <c r="C261" t="s">
        <v>765</v>
      </c>
    </row>
    <row r="262" spans="1:3" x14ac:dyDescent="0.25">
      <c r="A262" t="s">
        <v>766</v>
      </c>
      <c r="B262" s="12"/>
      <c r="C262" t="s">
        <v>767</v>
      </c>
    </row>
    <row r="263" spans="1:3" x14ac:dyDescent="0.25">
      <c r="A263" s="11" t="s">
        <v>768</v>
      </c>
      <c r="B263" s="11"/>
      <c r="C263" t="s">
        <v>769</v>
      </c>
    </row>
    <row r="264" spans="1:3" x14ac:dyDescent="0.25">
      <c r="A264" t="s">
        <v>770</v>
      </c>
      <c r="B264" s="12"/>
      <c r="C264" t="s">
        <v>771</v>
      </c>
    </row>
    <row r="265" spans="1:3" x14ac:dyDescent="0.25">
      <c r="A265" t="s">
        <v>772</v>
      </c>
      <c r="B265" s="12"/>
      <c r="C265" t="s">
        <v>773</v>
      </c>
    </row>
    <row r="266" spans="1:3" x14ac:dyDescent="0.25">
      <c r="A266" t="s">
        <v>774</v>
      </c>
      <c r="B266" s="12"/>
      <c r="C266" t="s">
        <v>775</v>
      </c>
    </row>
    <row r="267" spans="1:3" x14ac:dyDescent="0.25">
      <c r="A267" t="s">
        <v>776</v>
      </c>
      <c r="B267" s="12"/>
      <c r="C267" t="s">
        <v>777</v>
      </c>
    </row>
    <row r="268" spans="1:3" x14ac:dyDescent="0.25">
      <c r="A268" t="s">
        <v>778</v>
      </c>
      <c r="B268" s="12"/>
      <c r="C268" t="s">
        <v>779</v>
      </c>
    </row>
    <row r="269" spans="1:3" x14ac:dyDescent="0.25">
      <c r="A269" t="s">
        <v>780</v>
      </c>
      <c r="B269" s="12"/>
      <c r="C269" t="s">
        <v>781</v>
      </c>
    </row>
    <row r="270" spans="1:3" x14ac:dyDescent="0.25">
      <c r="A270" t="s">
        <v>782</v>
      </c>
      <c r="B270" s="12"/>
      <c r="C270" t="s">
        <v>783</v>
      </c>
    </row>
    <row r="271" spans="1:3" x14ac:dyDescent="0.25">
      <c r="A271" t="s">
        <v>784</v>
      </c>
      <c r="B271" s="12"/>
      <c r="C271" t="s">
        <v>785</v>
      </c>
    </row>
    <row r="272" spans="1:3" x14ac:dyDescent="0.25">
      <c r="A272" t="s">
        <v>786</v>
      </c>
      <c r="B272" s="12"/>
      <c r="C272" t="s">
        <v>787</v>
      </c>
    </row>
    <row r="273" spans="1:3" x14ac:dyDescent="0.25">
      <c r="A273" t="s">
        <v>788</v>
      </c>
      <c r="B273" s="12"/>
      <c r="C273" t="s">
        <v>789</v>
      </c>
    </row>
    <row r="274" spans="1:3" x14ac:dyDescent="0.25">
      <c r="A274" t="s">
        <v>790</v>
      </c>
      <c r="B274" s="12"/>
      <c r="C274" t="s">
        <v>791</v>
      </c>
    </row>
    <row r="275" spans="1:3" x14ac:dyDescent="0.25">
      <c r="A275" t="s">
        <v>792</v>
      </c>
      <c r="B275" s="12"/>
      <c r="C275" t="s">
        <v>793</v>
      </c>
    </row>
    <row r="276" spans="1:3" x14ac:dyDescent="0.25">
      <c r="A276" t="s">
        <v>794</v>
      </c>
      <c r="B276" s="12"/>
      <c r="C276" t="s">
        <v>795</v>
      </c>
    </row>
    <row r="277" spans="1:3" x14ac:dyDescent="0.25">
      <c r="A277" t="s">
        <v>796</v>
      </c>
      <c r="B277" s="12"/>
      <c r="C277" t="s">
        <v>797</v>
      </c>
    </row>
    <row r="278" spans="1:3" x14ac:dyDescent="0.25">
      <c r="A278" t="s">
        <v>798</v>
      </c>
      <c r="B278" s="12" t="s">
        <v>989</v>
      </c>
      <c r="C278" t="s">
        <v>799</v>
      </c>
    </row>
    <row r="279" spans="1:3" x14ac:dyDescent="0.25">
      <c r="A279" t="s">
        <v>800</v>
      </c>
      <c r="B279" s="12" t="s">
        <v>1062</v>
      </c>
      <c r="C279" t="s">
        <v>801</v>
      </c>
    </row>
    <row r="280" spans="1:3" x14ac:dyDescent="0.25">
      <c r="A280" t="s">
        <v>802</v>
      </c>
      <c r="B280" s="12" t="s">
        <v>1464</v>
      </c>
      <c r="C280" t="s">
        <v>803</v>
      </c>
    </row>
    <row r="281" spans="1:3" x14ac:dyDescent="0.25">
      <c r="A281" t="s">
        <v>804</v>
      </c>
      <c r="B281" s="12" t="s">
        <v>983</v>
      </c>
      <c r="C281" t="s">
        <v>805</v>
      </c>
    </row>
    <row r="282" spans="1:3" x14ac:dyDescent="0.25">
      <c r="A282" t="s">
        <v>806</v>
      </c>
      <c r="B282" s="12"/>
      <c r="C282" t="s">
        <v>807</v>
      </c>
    </row>
    <row r="283" spans="1:3" x14ac:dyDescent="0.25">
      <c r="A283" t="s">
        <v>808</v>
      </c>
      <c r="B283" s="12"/>
      <c r="C283" t="s">
        <v>809</v>
      </c>
    </row>
    <row r="284" spans="1:3" x14ac:dyDescent="0.25">
      <c r="A284" t="s">
        <v>810</v>
      </c>
      <c r="B284" s="12" t="s">
        <v>976</v>
      </c>
      <c r="C284" t="s">
        <v>811</v>
      </c>
    </row>
    <row r="285" spans="1:3" x14ac:dyDescent="0.25">
      <c r="A285" t="s">
        <v>812</v>
      </c>
      <c r="B285" s="12" t="s">
        <v>1090</v>
      </c>
      <c r="C285" t="s">
        <v>813</v>
      </c>
    </row>
    <row r="286" spans="1:3" x14ac:dyDescent="0.25">
      <c r="A286" t="s">
        <v>814</v>
      </c>
      <c r="B286" s="12"/>
      <c r="C286" t="s">
        <v>815</v>
      </c>
    </row>
    <row r="287" spans="1:3" x14ac:dyDescent="0.25">
      <c r="A287" t="s">
        <v>816</v>
      </c>
      <c r="B287" s="12"/>
      <c r="C287" t="s">
        <v>817</v>
      </c>
    </row>
    <row r="288" spans="1:3" x14ac:dyDescent="0.25">
      <c r="A288" t="s">
        <v>818</v>
      </c>
      <c r="B288" s="12"/>
      <c r="C288" t="s">
        <v>819</v>
      </c>
    </row>
    <row r="289" spans="1:3" x14ac:dyDescent="0.25">
      <c r="A289" t="s">
        <v>820</v>
      </c>
      <c r="B289" s="12"/>
      <c r="C289" t="s">
        <v>821</v>
      </c>
    </row>
    <row r="290" spans="1:3" x14ac:dyDescent="0.25">
      <c r="A290" t="s">
        <v>822</v>
      </c>
      <c r="B290" s="12"/>
      <c r="C290" t="s">
        <v>823</v>
      </c>
    </row>
    <row r="291" spans="1:3" x14ac:dyDescent="0.25">
      <c r="A291" t="s">
        <v>824</v>
      </c>
      <c r="B291" s="12"/>
      <c r="C291" t="s">
        <v>825</v>
      </c>
    </row>
    <row r="292" spans="1:3" x14ac:dyDescent="0.25">
      <c r="A292" t="s">
        <v>826</v>
      </c>
      <c r="B292" s="12"/>
      <c r="C292" t="s">
        <v>827</v>
      </c>
    </row>
    <row r="293" spans="1:3" x14ac:dyDescent="0.25">
      <c r="A293" t="s">
        <v>828</v>
      </c>
      <c r="B293" s="12"/>
      <c r="C293" t="s">
        <v>829</v>
      </c>
    </row>
    <row r="294" spans="1:3" x14ac:dyDescent="0.25">
      <c r="A294" t="s">
        <v>830</v>
      </c>
      <c r="B294" s="12"/>
      <c r="C294" t="s">
        <v>831</v>
      </c>
    </row>
    <row r="295" spans="1:3" x14ac:dyDescent="0.25">
      <c r="A295" t="s">
        <v>832</v>
      </c>
      <c r="B295" s="12"/>
      <c r="C295" t="s">
        <v>833</v>
      </c>
    </row>
    <row r="296" spans="1:3" x14ac:dyDescent="0.25">
      <c r="A296" t="s">
        <v>834</v>
      </c>
      <c r="B296" s="12"/>
      <c r="C296" t="s">
        <v>835</v>
      </c>
    </row>
    <row r="297" spans="1:3" x14ac:dyDescent="0.25">
      <c r="A297" t="s">
        <v>836</v>
      </c>
      <c r="B297" s="12"/>
      <c r="C297" t="s">
        <v>837</v>
      </c>
    </row>
    <row r="298" spans="1:3" x14ac:dyDescent="0.25">
      <c r="A298" t="s">
        <v>838</v>
      </c>
      <c r="B298" s="12"/>
      <c r="C298" t="s">
        <v>839</v>
      </c>
    </row>
    <row r="299" spans="1:3" x14ac:dyDescent="0.25">
      <c r="A299" t="s">
        <v>840</v>
      </c>
      <c r="B299" s="12"/>
      <c r="C299" t="s">
        <v>841</v>
      </c>
    </row>
    <row r="300" spans="1:3" x14ac:dyDescent="0.25">
      <c r="A300" t="s">
        <v>842</v>
      </c>
      <c r="B300" s="12"/>
      <c r="C300" t="s">
        <v>843</v>
      </c>
    </row>
    <row r="301" spans="1:3" x14ac:dyDescent="0.25">
      <c r="A301" t="s">
        <v>844</v>
      </c>
      <c r="B301" s="12"/>
      <c r="C301" t="s">
        <v>845</v>
      </c>
    </row>
    <row r="302" spans="1:3" x14ac:dyDescent="0.25">
      <c r="A302" t="s">
        <v>846</v>
      </c>
      <c r="B302" s="12"/>
      <c r="C302" t="s">
        <v>847</v>
      </c>
    </row>
    <row r="303" spans="1:3" x14ac:dyDescent="0.25">
      <c r="A303" t="s">
        <v>848</v>
      </c>
      <c r="B303" s="12"/>
      <c r="C303" t="s">
        <v>849</v>
      </c>
    </row>
    <row r="304" spans="1:3" x14ac:dyDescent="0.25">
      <c r="A304" t="s">
        <v>850</v>
      </c>
      <c r="B304" s="12"/>
      <c r="C304" t="s">
        <v>851</v>
      </c>
    </row>
    <row r="305" spans="1:3" x14ac:dyDescent="0.25">
      <c r="A305" t="s">
        <v>852</v>
      </c>
      <c r="B305" s="12"/>
      <c r="C305" t="s">
        <v>853</v>
      </c>
    </row>
    <row r="306" spans="1:3" x14ac:dyDescent="0.25">
      <c r="A306" t="s">
        <v>854</v>
      </c>
      <c r="B306" s="12"/>
      <c r="C306" t="s">
        <v>855</v>
      </c>
    </row>
    <row r="307" spans="1:3" x14ac:dyDescent="0.25">
      <c r="A307" t="s">
        <v>856</v>
      </c>
      <c r="B307" s="12" t="s">
        <v>1074</v>
      </c>
      <c r="C307" t="s">
        <v>857</v>
      </c>
    </row>
    <row r="308" spans="1:3" x14ac:dyDescent="0.25">
      <c r="A308" t="s">
        <v>858</v>
      </c>
      <c r="B308" s="12"/>
      <c r="C308" t="s">
        <v>859</v>
      </c>
    </row>
    <row r="309" spans="1:3" x14ac:dyDescent="0.25">
      <c r="A309" t="s">
        <v>860</v>
      </c>
      <c r="B309" s="12"/>
      <c r="C309" t="s">
        <v>861</v>
      </c>
    </row>
    <row r="310" spans="1:3" x14ac:dyDescent="0.25">
      <c r="A310" t="s">
        <v>862</v>
      </c>
      <c r="B310" s="12"/>
      <c r="C310" t="s">
        <v>863</v>
      </c>
    </row>
    <row r="311" spans="1:3" x14ac:dyDescent="0.25">
      <c r="A311" t="s">
        <v>864</v>
      </c>
      <c r="B311" s="12"/>
      <c r="C311" t="s">
        <v>865</v>
      </c>
    </row>
    <row r="312" spans="1:3" x14ac:dyDescent="0.25">
      <c r="A312" t="s">
        <v>866</v>
      </c>
      <c r="B312" s="12"/>
      <c r="C312" t="s">
        <v>867</v>
      </c>
    </row>
    <row r="313" spans="1:3" x14ac:dyDescent="0.25">
      <c r="A313" t="s">
        <v>868</v>
      </c>
      <c r="B313" s="12"/>
      <c r="C313" t="s">
        <v>869</v>
      </c>
    </row>
    <row r="314" spans="1:3" x14ac:dyDescent="0.25">
      <c r="A314" t="s">
        <v>870</v>
      </c>
      <c r="B314" s="12"/>
      <c r="C314" t="s">
        <v>871</v>
      </c>
    </row>
    <row r="315" spans="1:3" x14ac:dyDescent="0.25">
      <c r="A315" t="s">
        <v>240</v>
      </c>
      <c r="B315" s="12"/>
      <c r="C315" t="s">
        <v>872</v>
      </c>
    </row>
    <row r="316" spans="1:3" x14ac:dyDescent="0.25">
      <c r="A316" t="s">
        <v>873</v>
      </c>
      <c r="B316" s="12"/>
      <c r="C316" t="s">
        <v>874</v>
      </c>
    </row>
    <row r="317" spans="1:3" x14ac:dyDescent="0.25">
      <c r="A317" t="s">
        <v>875</v>
      </c>
      <c r="B317" s="12"/>
      <c r="C317" t="s">
        <v>876</v>
      </c>
    </row>
    <row r="318" spans="1:3" x14ac:dyDescent="0.25">
      <c r="A318" t="s">
        <v>877</v>
      </c>
      <c r="B318" s="12"/>
      <c r="C318" t="s">
        <v>878</v>
      </c>
    </row>
    <row r="319" spans="1:3" x14ac:dyDescent="0.25">
      <c r="A319" t="s">
        <v>879</v>
      </c>
      <c r="B319" s="12"/>
      <c r="C319" t="s">
        <v>880</v>
      </c>
    </row>
    <row r="320" spans="1:3" x14ac:dyDescent="0.25">
      <c r="A320" t="s">
        <v>881</v>
      </c>
      <c r="B320" s="12"/>
      <c r="C320" t="s">
        <v>882</v>
      </c>
    </row>
    <row r="321" spans="1:3" x14ac:dyDescent="0.25">
      <c r="A321" t="s">
        <v>883</v>
      </c>
      <c r="B321" s="12"/>
      <c r="C321" t="s">
        <v>884</v>
      </c>
    </row>
    <row r="322" spans="1:3" x14ac:dyDescent="0.25">
      <c r="A322" t="s">
        <v>885</v>
      </c>
      <c r="B322" s="12"/>
      <c r="C322" t="s">
        <v>886</v>
      </c>
    </row>
    <row r="323" spans="1:3" x14ac:dyDescent="0.25">
      <c r="A323" t="s">
        <v>887</v>
      </c>
      <c r="B323" s="12"/>
      <c r="C323" t="s">
        <v>888</v>
      </c>
    </row>
    <row r="324" spans="1:3" x14ac:dyDescent="0.25">
      <c r="A324" t="s">
        <v>889</v>
      </c>
      <c r="B324" s="12"/>
      <c r="C324" t="s">
        <v>890</v>
      </c>
    </row>
    <row r="325" spans="1:3" x14ac:dyDescent="0.25">
      <c r="A325" t="s">
        <v>891</v>
      </c>
      <c r="B325" s="12" t="s">
        <v>1329</v>
      </c>
      <c r="C325" t="s">
        <v>892</v>
      </c>
    </row>
    <row r="326" spans="1:3" x14ac:dyDescent="0.25">
      <c r="A326" t="s">
        <v>893</v>
      </c>
      <c r="B326" s="12" t="s">
        <v>948</v>
      </c>
      <c r="C326" t="s">
        <v>894</v>
      </c>
    </row>
    <row r="327" spans="1:3" x14ac:dyDescent="0.25">
      <c r="A327" t="s">
        <v>895</v>
      </c>
      <c r="B327" s="12" t="s">
        <v>991</v>
      </c>
      <c r="C327" t="s">
        <v>896</v>
      </c>
    </row>
    <row r="328" spans="1:3" x14ac:dyDescent="0.25">
      <c r="A328" t="s">
        <v>897</v>
      </c>
      <c r="B328" s="12" t="s">
        <v>1084</v>
      </c>
      <c r="C328" t="s">
        <v>898</v>
      </c>
    </row>
    <row r="329" spans="1:3" x14ac:dyDescent="0.25">
      <c r="A329" t="s">
        <v>899</v>
      </c>
      <c r="B329" s="12"/>
      <c r="C329" t="s">
        <v>900</v>
      </c>
    </row>
    <row r="330" spans="1:3" x14ac:dyDescent="0.25">
      <c r="A330" t="s">
        <v>901</v>
      </c>
      <c r="B330" s="12" t="s">
        <v>1425</v>
      </c>
      <c r="C330" t="s">
        <v>902</v>
      </c>
    </row>
    <row r="331" spans="1:3" x14ac:dyDescent="0.25">
      <c r="A331" t="s">
        <v>903</v>
      </c>
      <c r="B331" s="12" t="s">
        <v>1017</v>
      </c>
      <c r="C331" t="s">
        <v>904</v>
      </c>
    </row>
    <row r="332" spans="1:3" x14ac:dyDescent="0.25">
      <c r="A332" t="s">
        <v>905</v>
      </c>
      <c r="B332" s="12" t="s">
        <v>943</v>
      </c>
      <c r="C332" t="s">
        <v>906</v>
      </c>
    </row>
    <row r="333" spans="1:3" x14ac:dyDescent="0.25">
      <c r="A333" t="s">
        <v>907</v>
      </c>
      <c r="B333" s="12" t="s">
        <v>1129</v>
      </c>
      <c r="C333" t="s">
        <v>908</v>
      </c>
    </row>
    <row r="334" spans="1:3" x14ac:dyDescent="0.25">
      <c r="A334" t="s">
        <v>909</v>
      </c>
      <c r="B334" s="12" t="s">
        <v>937</v>
      </c>
      <c r="C334" t="s">
        <v>910</v>
      </c>
    </row>
    <row r="335" spans="1:3" x14ac:dyDescent="0.25">
      <c r="A335" t="s">
        <v>911</v>
      </c>
      <c r="B335" s="12" t="s">
        <v>1038</v>
      </c>
      <c r="C335" t="s">
        <v>912</v>
      </c>
    </row>
    <row r="336" spans="1:3" x14ac:dyDescent="0.25">
      <c r="A336" t="s">
        <v>913</v>
      </c>
      <c r="B336" s="12"/>
      <c r="C336" t="s">
        <v>914</v>
      </c>
    </row>
    <row r="337" spans="1:3" x14ac:dyDescent="0.25">
      <c r="A337" t="s">
        <v>915</v>
      </c>
      <c r="B337" s="12"/>
      <c r="C337" t="s">
        <v>916</v>
      </c>
    </row>
    <row r="338" spans="1:3" x14ac:dyDescent="0.25">
      <c r="A338" t="s">
        <v>917</v>
      </c>
      <c r="B338" s="12"/>
      <c r="C338" t="s">
        <v>918</v>
      </c>
    </row>
    <row r="339" spans="1:3" x14ac:dyDescent="0.25">
      <c r="A339" t="s">
        <v>919</v>
      </c>
      <c r="B339" s="12"/>
      <c r="C339" t="s">
        <v>920</v>
      </c>
    </row>
    <row r="340" spans="1:3" x14ac:dyDescent="0.25">
      <c r="A340" t="s">
        <v>1333</v>
      </c>
      <c r="B340" s="12" t="s">
        <v>1334</v>
      </c>
      <c r="C340" t="s">
        <v>1335</v>
      </c>
    </row>
    <row r="341" spans="1:3" x14ac:dyDescent="0.25">
      <c r="A341" t="s">
        <v>1325</v>
      </c>
      <c r="B341" s="12" t="s">
        <v>1326</v>
      </c>
      <c r="C341" t="s">
        <v>1327</v>
      </c>
    </row>
    <row r="342" spans="1:3" x14ac:dyDescent="0.25">
      <c r="A342" t="s">
        <v>510</v>
      </c>
      <c r="B342" s="12" t="s">
        <v>511</v>
      </c>
      <c r="C342" t="s">
        <v>921</v>
      </c>
    </row>
    <row r="343" spans="1:3" x14ac:dyDescent="0.25">
      <c r="A343" t="s">
        <v>1348</v>
      </c>
      <c r="B343" s="12" t="s">
        <v>1349</v>
      </c>
      <c r="C343" t="s">
        <v>1350</v>
      </c>
    </row>
    <row r="344" spans="1:3" x14ac:dyDescent="0.25">
      <c r="A344" t="s">
        <v>1379</v>
      </c>
      <c r="B344" s="12" t="s">
        <v>1380</v>
      </c>
      <c r="C344" t="s">
        <v>1381</v>
      </c>
    </row>
    <row r="345" spans="1:3" x14ac:dyDescent="0.25">
      <c r="A345" t="s">
        <v>922</v>
      </c>
      <c r="B345" s="12" t="s">
        <v>941</v>
      </c>
      <c r="C345" t="s">
        <v>923</v>
      </c>
    </row>
    <row r="346" spans="1:3" x14ac:dyDescent="0.25">
      <c r="B346" s="12" t="s">
        <v>950</v>
      </c>
      <c r="C346" t="s">
        <v>1055</v>
      </c>
    </row>
    <row r="347" spans="1:3" x14ac:dyDescent="0.25">
      <c r="A347" t="s">
        <v>1118</v>
      </c>
      <c r="B347" s="12" t="s">
        <v>1119</v>
      </c>
      <c r="C347" t="s">
        <v>1120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 Contribuyentes</vt:lpstr>
      <vt:lpstr>Consumidor Final</vt:lpstr>
      <vt:lpstr>Compras</vt:lpstr>
      <vt:lpstr>BASE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despacho rivas</dc:creator>
  <cp:lastModifiedBy>despacho rivas</cp:lastModifiedBy>
  <dcterms:created xsi:type="dcterms:W3CDTF">2021-07-01T20:34:51Z</dcterms:created>
  <dcterms:modified xsi:type="dcterms:W3CDTF">2021-08-10T20:13:10Z</dcterms:modified>
</cp:coreProperties>
</file>